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County Expenditures\"/>
    </mc:Choice>
  </mc:AlternateContent>
  <bookViews>
    <workbookView xWindow="360" yWindow="315" windowWidth="15480" windowHeight="6090" tabRatio="786"/>
  </bookViews>
  <sheets>
    <sheet name="2023" sheetId="52" r:id="rId1"/>
    <sheet name="2022" sheetId="51" r:id="rId2"/>
    <sheet name="2021" sheetId="50" r:id="rId3"/>
    <sheet name="2020" sheetId="48" r:id="rId4"/>
    <sheet name="2019" sheetId="47" r:id="rId5"/>
    <sheet name="2018" sheetId="46" r:id="rId6"/>
    <sheet name="2017" sheetId="45" r:id="rId7"/>
    <sheet name="2016" sheetId="44" r:id="rId8"/>
    <sheet name="2015" sheetId="43" r:id="rId9"/>
    <sheet name="2014" sheetId="42" r:id="rId10"/>
    <sheet name="2013" sheetId="39" r:id="rId11"/>
    <sheet name="2012" sheetId="38" r:id="rId12"/>
    <sheet name="2011" sheetId="35" r:id="rId13"/>
    <sheet name="2010" sheetId="34" r:id="rId14"/>
    <sheet name="2009" sheetId="33" r:id="rId15"/>
    <sheet name="2008" sheetId="36" r:id="rId16"/>
    <sheet name="2007" sheetId="37" r:id="rId17"/>
    <sheet name="2006" sheetId="40" r:id="rId18"/>
    <sheet name="2005" sheetId="41" r:id="rId19"/>
  </sheets>
  <definedNames>
    <definedName name="_xlnm.Print_Area" localSheetId="18">'2005'!$A$1:$O$68</definedName>
    <definedName name="_xlnm.Print_Area" localSheetId="17">'2006'!$A$1:$O$68</definedName>
    <definedName name="_xlnm.Print_Area" localSheetId="16">'2007'!$A$1:$O$70</definedName>
    <definedName name="_xlnm.Print_Area" localSheetId="15">'2008'!$A$1:$O$70</definedName>
    <definedName name="_xlnm.Print_Area" localSheetId="14">'2009'!$A$1:$O$73</definedName>
    <definedName name="_xlnm.Print_Area" localSheetId="13">'2010'!$A$1:$O$76</definedName>
    <definedName name="_xlnm.Print_Area" localSheetId="12">'2011'!$A$1:$O$74</definedName>
    <definedName name="_xlnm.Print_Area" localSheetId="11">'2012'!$A$1:$O$73</definedName>
    <definedName name="_xlnm.Print_Area" localSheetId="10">'2013'!$A$1:$O$70</definedName>
    <definedName name="_xlnm.Print_Area" localSheetId="9">'2014'!$A$1:$O$75</definedName>
    <definedName name="_xlnm.Print_Area" localSheetId="8">'2015'!$A$1:$O$68</definedName>
    <definedName name="_xlnm.Print_Area" localSheetId="7">'2016'!$A$1:$O$76</definedName>
    <definedName name="_xlnm.Print_Area" localSheetId="6">'2017'!$A$1:$O$76</definedName>
    <definedName name="_xlnm.Print_Area" localSheetId="5">'2018'!$A$1:$O$67</definedName>
    <definedName name="_xlnm.Print_Area" localSheetId="4">'2019'!$A$1:$O$69</definedName>
    <definedName name="_xlnm.Print_Area" localSheetId="3">'2020'!$A$1:$O$69</definedName>
    <definedName name="_xlnm.Print_Area" localSheetId="2">'2021'!$A$1:$P$71</definedName>
    <definedName name="_xlnm.Print_Area" localSheetId="1">'2022'!$A$1:$P$65</definedName>
    <definedName name="_xlnm.Print_Area" localSheetId="0">'2023'!$A$1:$P$62</definedName>
    <definedName name="_xlnm.Print_Titles" localSheetId="18">'2005'!$1:$4</definedName>
    <definedName name="_xlnm.Print_Titles" localSheetId="17">'2006'!$1:$4</definedName>
    <definedName name="_xlnm.Print_Titles" localSheetId="16">'2007'!$1:$4</definedName>
    <definedName name="_xlnm.Print_Titles" localSheetId="15">'2008'!$1:$4</definedName>
    <definedName name="_xlnm.Print_Titles" localSheetId="14">'2009'!$1:$4</definedName>
    <definedName name="_xlnm.Print_Titles" localSheetId="13">'2010'!$1:$4</definedName>
    <definedName name="_xlnm.Print_Titles" localSheetId="12">'2011'!$1:$4</definedName>
    <definedName name="_xlnm.Print_Titles" localSheetId="11">'2012'!$1:$4</definedName>
    <definedName name="_xlnm.Print_Titles" localSheetId="10">'2013'!$1:$4</definedName>
    <definedName name="_xlnm.Print_Titles" localSheetId="9">'2014'!$1:$4</definedName>
    <definedName name="_xlnm.Print_Titles" localSheetId="8">'2015'!$1:$4</definedName>
    <definedName name="_xlnm.Print_Titles" localSheetId="7">'2016'!$1:$4</definedName>
    <definedName name="_xlnm.Print_Titles" localSheetId="6">'2017'!$1:$4</definedName>
    <definedName name="_xlnm.Print_Titles" localSheetId="5">'2018'!$1:$4</definedName>
    <definedName name="_xlnm.Print_Titles" localSheetId="4">'2019'!$1:$4</definedName>
    <definedName name="_xlnm.Print_Titles" localSheetId="3">'2020'!$1:$4</definedName>
    <definedName name="_xlnm.Print_Titles" localSheetId="2">'2021'!$1:$4</definedName>
    <definedName name="_xlnm.Print_Titles" localSheetId="1">'2022'!$1:$4</definedName>
    <definedName name="_xlnm.Print_Titles" localSheetId="0">'2023'!$1:$4</definedName>
  </definedNames>
  <calcPr calcId="162913"/>
</workbook>
</file>

<file path=xl/calcChain.xml><?xml version="1.0" encoding="utf-8"?>
<calcChain xmlns="http://schemas.openxmlformats.org/spreadsheetml/2006/main">
  <c r="O57" i="52" l="1"/>
  <c r="P57" i="52" s="1"/>
  <c r="O56" i="52"/>
  <c r="P56" i="52" s="1"/>
  <c r="O55" i="52"/>
  <c r="P55" i="52" s="1"/>
  <c r="O54" i="52"/>
  <c r="P54" i="52" s="1"/>
  <c r="O53" i="52"/>
  <c r="P53" i="52" s="1"/>
  <c r="O52" i="52"/>
  <c r="P52" i="52" s="1"/>
  <c r="N51" i="52"/>
  <c r="M51" i="52"/>
  <c r="L51" i="52"/>
  <c r="K51" i="52"/>
  <c r="J51" i="52"/>
  <c r="I51" i="52"/>
  <c r="H51" i="52"/>
  <c r="G51" i="52"/>
  <c r="F51" i="52"/>
  <c r="E51" i="52"/>
  <c r="D51" i="52"/>
  <c r="O50" i="52"/>
  <c r="P50" i="52" s="1"/>
  <c r="N49" i="52"/>
  <c r="M49" i="52"/>
  <c r="L49" i="52"/>
  <c r="K49" i="52"/>
  <c r="J49" i="52"/>
  <c r="I49" i="52"/>
  <c r="H49" i="52"/>
  <c r="G49" i="52"/>
  <c r="F49" i="52"/>
  <c r="E49" i="52"/>
  <c r="D49" i="52"/>
  <c r="O48" i="52"/>
  <c r="P48" i="52" s="1"/>
  <c r="O47" i="52"/>
  <c r="P47" i="52" s="1"/>
  <c r="O46" i="52"/>
  <c r="P46" i="52" s="1"/>
  <c r="O45" i="52"/>
  <c r="P45" i="52" s="1"/>
  <c r="N44" i="52"/>
  <c r="M44" i="52"/>
  <c r="L44" i="52"/>
  <c r="K44" i="52"/>
  <c r="J44" i="52"/>
  <c r="I44" i="52"/>
  <c r="H44" i="52"/>
  <c r="G44" i="52"/>
  <c r="F44" i="52"/>
  <c r="E44" i="52"/>
  <c r="D44" i="52"/>
  <c r="O43" i="52"/>
  <c r="P43" i="52" s="1"/>
  <c r="O42" i="52"/>
  <c r="P42" i="52" s="1"/>
  <c r="O41" i="52"/>
  <c r="P41" i="52" s="1"/>
  <c r="O40" i="52"/>
  <c r="P40" i="52" s="1"/>
  <c r="N39" i="52"/>
  <c r="M39" i="52"/>
  <c r="L39" i="52"/>
  <c r="K39" i="52"/>
  <c r="J39" i="52"/>
  <c r="I39" i="52"/>
  <c r="H39" i="52"/>
  <c r="G39" i="52"/>
  <c r="F39" i="52"/>
  <c r="E39" i="52"/>
  <c r="D39" i="52"/>
  <c r="O38" i="52"/>
  <c r="P38" i="52" s="1"/>
  <c r="O37" i="52"/>
  <c r="P37" i="52" s="1"/>
  <c r="O36" i="52"/>
  <c r="P36" i="52" s="1"/>
  <c r="O35" i="52"/>
  <c r="P35" i="52" s="1"/>
  <c r="N34" i="52"/>
  <c r="M34" i="52"/>
  <c r="L34" i="52"/>
  <c r="K34" i="52"/>
  <c r="J34" i="52"/>
  <c r="I34" i="52"/>
  <c r="H34" i="52"/>
  <c r="G34" i="52"/>
  <c r="F34" i="52"/>
  <c r="E34" i="52"/>
  <c r="D34" i="52"/>
  <c r="O33" i="52"/>
  <c r="P33" i="52" s="1"/>
  <c r="O32" i="52"/>
  <c r="P32" i="52" s="1"/>
  <c r="O31" i="52"/>
  <c r="P31" i="52" s="1"/>
  <c r="N30" i="52"/>
  <c r="M30" i="52"/>
  <c r="L30" i="52"/>
  <c r="K30" i="52"/>
  <c r="J30" i="52"/>
  <c r="I30" i="52"/>
  <c r="H30" i="52"/>
  <c r="G30" i="52"/>
  <c r="F30" i="52"/>
  <c r="E30" i="52"/>
  <c r="D30" i="52"/>
  <c r="O29" i="52"/>
  <c r="P29" i="52" s="1"/>
  <c r="O28" i="52"/>
  <c r="P28" i="52" s="1"/>
  <c r="O27" i="52"/>
  <c r="P27" i="52" s="1"/>
  <c r="O26" i="52"/>
  <c r="P26" i="52" s="1"/>
  <c r="O25" i="52"/>
  <c r="P25" i="52" s="1"/>
  <c r="O24" i="52"/>
  <c r="P24" i="52" s="1"/>
  <c r="O23" i="52"/>
  <c r="P23" i="52" s="1"/>
  <c r="N22" i="52"/>
  <c r="M22" i="52"/>
  <c r="L22" i="52"/>
  <c r="K22" i="52"/>
  <c r="J22" i="52"/>
  <c r="I22" i="52"/>
  <c r="H22" i="52"/>
  <c r="G22" i="52"/>
  <c r="F22" i="52"/>
  <c r="E22" i="52"/>
  <c r="D22" i="52"/>
  <c r="O21" i="52"/>
  <c r="P21" i="52" s="1"/>
  <c r="O20" i="52"/>
  <c r="P20" i="52" s="1"/>
  <c r="O19" i="52"/>
  <c r="P19" i="52" s="1"/>
  <c r="O18" i="52"/>
  <c r="P18" i="52" s="1"/>
  <c r="O17" i="52"/>
  <c r="P17" i="52" s="1"/>
  <c r="O16" i="52"/>
  <c r="P16" i="52" s="1"/>
  <c r="O15" i="52"/>
  <c r="P15" i="52" s="1"/>
  <c r="O14" i="52"/>
  <c r="P14" i="52" s="1"/>
  <c r="N13" i="52"/>
  <c r="M13" i="52"/>
  <c r="L13" i="52"/>
  <c r="K13" i="52"/>
  <c r="J13" i="52"/>
  <c r="I13" i="52"/>
  <c r="H13" i="52"/>
  <c r="G13" i="52"/>
  <c r="F13" i="52"/>
  <c r="E13" i="52"/>
  <c r="D13" i="52"/>
  <c r="O12" i="52"/>
  <c r="P12" i="52" s="1"/>
  <c r="O11" i="52"/>
  <c r="P11" i="52" s="1"/>
  <c r="O10" i="52"/>
  <c r="P10" i="52" s="1"/>
  <c r="O9" i="52"/>
  <c r="P9" i="52" s="1"/>
  <c r="O8" i="52"/>
  <c r="P8" i="52" s="1"/>
  <c r="O7" i="52"/>
  <c r="P7" i="52" s="1"/>
  <c r="O6" i="52"/>
  <c r="P6" i="52" s="1"/>
  <c r="N5" i="52"/>
  <c r="M5" i="52"/>
  <c r="L5" i="52"/>
  <c r="K5" i="52"/>
  <c r="J5" i="52"/>
  <c r="I5" i="52"/>
  <c r="H5" i="52"/>
  <c r="G5" i="52"/>
  <c r="F5" i="52"/>
  <c r="E5" i="52"/>
  <c r="D5" i="52"/>
  <c r="O51" i="52" l="1"/>
  <c r="P51" i="52" s="1"/>
  <c r="O49" i="52"/>
  <c r="P49" i="52" s="1"/>
  <c r="O44" i="52"/>
  <c r="P44" i="52" s="1"/>
  <c r="O39" i="52"/>
  <c r="P39" i="52" s="1"/>
  <c r="O34" i="52"/>
  <c r="P34" i="52" s="1"/>
  <c r="O30" i="52"/>
  <c r="P30" i="52" s="1"/>
  <c r="O22" i="52"/>
  <c r="P22" i="52" s="1"/>
  <c r="D58" i="52"/>
  <c r="H58" i="52"/>
  <c r="E58" i="52"/>
  <c r="I58" i="52"/>
  <c r="J58" i="52"/>
  <c r="K58" i="52"/>
  <c r="L58" i="52"/>
  <c r="F58" i="52"/>
  <c r="O13" i="52"/>
  <c r="P13" i="52" s="1"/>
  <c r="G58" i="52"/>
  <c r="M58" i="52"/>
  <c r="O5" i="52"/>
  <c r="P5" i="52" s="1"/>
  <c r="N58" i="52"/>
  <c r="O60" i="51"/>
  <c r="P60" i="51" s="1"/>
  <c r="O59" i="51"/>
  <c r="P59" i="51" s="1"/>
  <c r="O58" i="51"/>
  <c r="P58" i="51" s="1"/>
  <c r="O57" i="51"/>
  <c r="P57" i="51" s="1"/>
  <c r="O56" i="51"/>
  <c r="P56" i="51" s="1"/>
  <c r="O55" i="51"/>
  <c r="P55" i="51" s="1"/>
  <c r="O54" i="51"/>
  <c r="P54" i="51" s="1"/>
  <c r="N53" i="51"/>
  <c r="M53" i="51"/>
  <c r="L53" i="51"/>
  <c r="K53" i="51"/>
  <c r="J53" i="51"/>
  <c r="I53" i="51"/>
  <c r="H53" i="51"/>
  <c r="G53" i="51"/>
  <c r="F53" i="51"/>
  <c r="E53" i="51"/>
  <c r="D53" i="51"/>
  <c r="O52" i="51"/>
  <c r="P52" i="51" s="1"/>
  <c r="O51" i="51"/>
  <c r="P51" i="51" s="1"/>
  <c r="N50" i="51"/>
  <c r="M50" i="51"/>
  <c r="L50" i="51"/>
  <c r="K50" i="51"/>
  <c r="J50" i="51"/>
  <c r="I50" i="51"/>
  <c r="H50" i="51"/>
  <c r="G50" i="51"/>
  <c r="F50" i="51"/>
  <c r="E50" i="51"/>
  <c r="D50" i="51"/>
  <c r="O49" i="51"/>
  <c r="P49" i="51" s="1"/>
  <c r="O48" i="51"/>
  <c r="P48" i="51" s="1"/>
  <c r="O47" i="51"/>
  <c r="P47" i="51" s="1"/>
  <c r="O46" i="51"/>
  <c r="P46" i="51" s="1"/>
  <c r="O45" i="51"/>
  <c r="P45" i="51" s="1"/>
  <c r="N44" i="51"/>
  <c r="M44" i="51"/>
  <c r="L44" i="51"/>
  <c r="K44" i="51"/>
  <c r="J44" i="51"/>
  <c r="I44" i="51"/>
  <c r="H44" i="51"/>
  <c r="G44" i="51"/>
  <c r="F44" i="51"/>
  <c r="E44" i="51"/>
  <c r="D44" i="51"/>
  <c r="O43" i="51"/>
  <c r="P43" i="51" s="1"/>
  <c r="O42" i="51"/>
  <c r="P42" i="51" s="1"/>
  <c r="O41" i="51"/>
  <c r="P41" i="51" s="1"/>
  <c r="O40" i="51"/>
  <c r="P40" i="51" s="1"/>
  <c r="N39" i="51"/>
  <c r="M39" i="51"/>
  <c r="L39" i="51"/>
  <c r="K39" i="51"/>
  <c r="J39" i="51"/>
  <c r="I39" i="51"/>
  <c r="H39" i="51"/>
  <c r="G39" i="51"/>
  <c r="F39" i="51"/>
  <c r="E39" i="51"/>
  <c r="D39" i="51"/>
  <c r="O38" i="51"/>
  <c r="P38" i="51" s="1"/>
  <c r="O37" i="51"/>
  <c r="P37" i="51" s="1"/>
  <c r="O36" i="51"/>
  <c r="P36" i="51" s="1"/>
  <c r="O35" i="51"/>
  <c r="P35" i="51" s="1"/>
  <c r="N34" i="51"/>
  <c r="M34" i="51"/>
  <c r="L34" i="51"/>
  <c r="K34" i="51"/>
  <c r="J34" i="51"/>
  <c r="I34" i="51"/>
  <c r="H34" i="51"/>
  <c r="G34" i="51"/>
  <c r="F34" i="51"/>
  <c r="E34" i="51"/>
  <c r="D34" i="51"/>
  <c r="O33" i="51"/>
  <c r="P33" i="51" s="1"/>
  <c r="O32" i="51"/>
  <c r="P32" i="51" s="1"/>
  <c r="O31" i="51"/>
  <c r="P31" i="51" s="1"/>
  <c r="O30" i="51"/>
  <c r="P30" i="51" s="1"/>
  <c r="N29" i="51"/>
  <c r="M29" i="51"/>
  <c r="L29" i="51"/>
  <c r="K29" i="51"/>
  <c r="J29" i="51"/>
  <c r="I29" i="51"/>
  <c r="H29" i="51"/>
  <c r="G29" i="51"/>
  <c r="F29" i="51"/>
  <c r="E29" i="51"/>
  <c r="D29" i="51"/>
  <c r="O28" i="51"/>
  <c r="P28" i="51" s="1"/>
  <c r="O27" i="51"/>
  <c r="P27" i="51" s="1"/>
  <c r="O26" i="51"/>
  <c r="P26" i="51" s="1"/>
  <c r="O25" i="51"/>
  <c r="P25" i="51" s="1"/>
  <c r="O24" i="51"/>
  <c r="P24" i="51" s="1"/>
  <c r="O23" i="51"/>
  <c r="P23" i="51" s="1"/>
  <c r="N22" i="51"/>
  <c r="M22" i="51"/>
  <c r="L22" i="51"/>
  <c r="K22" i="51"/>
  <c r="J22" i="51"/>
  <c r="I22" i="51"/>
  <c r="H22" i="51"/>
  <c r="G22" i="51"/>
  <c r="F22" i="51"/>
  <c r="E22" i="51"/>
  <c r="D22" i="51"/>
  <c r="O21" i="51"/>
  <c r="P21" i="51" s="1"/>
  <c r="O20" i="51"/>
  <c r="P20" i="51" s="1"/>
  <c r="O19" i="51"/>
  <c r="P19" i="51" s="1"/>
  <c r="O18" i="51"/>
  <c r="P18" i="51" s="1"/>
  <c r="O17" i="51"/>
  <c r="P17" i="51" s="1"/>
  <c r="O16" i="51"/>
  <c r="P16" i="51" s="1"/>
  <c r="O15" i="51"/>
  <c r="P15" i="51" s="1"/>
  <c r="O14" i="51"/>
  <c r="P14" i="51" s="1"/>
  <c r="N13" i="51"/>
  <c r="M13" i="51"/>
  <c r="L13" i="51"/>
  <c r="K13" i="51"/>
  <c r="J13" i="51"/>
  <c r="I13" i="51"/>
  <c r="H13" i="51"/>
  <c r="G13" i="51"/>
  <c r="F13" i="51"/>
  <c r="E13" i="51"/>
  <c r="D13" i="51"/>
  <c r="O12" i="51"/>
  <c r="P12" i="51" s="1"/>
  <c r="O11" i="51"/>
  <c r="P11" i="51" s="1"/>
  <c r="O10" i="51"/>
  <c r="P10" i="51" s="1"/>
  <c r="O9" i="51"/>
  <c r="P9" i="51" s="1"/>
  <c r="O8" i="51"/>
  <c r="P8" i="51" s="1"/>
  <c r="O7" i="51"/>
  <c r="P7" i="51" s="1"/>
  <c r="O6" i="51"/>
  <c r="P6" i="51" s="1"/>
  <c r="N5" i="51"/>
  <c r="M5" i="51"/>
  <c r="L5" i="51"/>
  <c r="K5" i="51"/>
  <c r="J5" i="51"/>
  <c r="I5" i="51"/>
  <c r="H5" i="51"/>
  <c r="G5" i="51"/>
  <c r="F5" i="51"/>
  <c r="E5" i="51"/>
  <c r="D5" i="51"/>
  <c r="O58" i="52" l="1"/>
  <c r="P58" i="52" s="1"/>
  <c r="O53" i="51"/>
  <c r="P53" i="51" s="1"/>
  <c r="O50" i="51"/>
  <c r="P50" i="51" s="1"/>
  <c r="O44" i="51"/>
  <c r="P44" i="51" s="1"/>
  <c r="O39" i="51"/>
  <c r="P39" i="51" s="1"/>
  <c r="O34" i="51"/>
  <c r="P34" i="51" s="1"/>
  <c r="O29" i="51"/>
  <c r="P29" i="51" s="1"/>
  <c r="K61" i="51"/>
  <c r="L61" i="51"/>
  <c r="M61" i="51"/>
  <c r="I61" i="51"/>
  <c r="D61" i="51"/>
  <c r="E61" i="51"/>
  <c r="O13" i="51"/>
  <c r="P13" i="51" s="1"/>
  <c r="J61" i="51"/>
  <c r="G61" i="51"/>
  <c r="H61" i="51"/>
  <c r="F61" i="51"/>
  <c r="N61" i="51"/>
  <c r="O22" i="51"/>
  <c r="P22" i="51" s="1"/>
  <c r="O5" i="51"/>
  <c r="P5" i="51" s="1"/>
  <c r="O66" i="50"/>
  <c r="P66" i="50"/>
  <c r="O65" i="50"/>
  <c r="P65" i="50"/>
  <c r="O64" i="50"/>
  <c r="P64" i="50" s="1"/>
  <c r="O63" i="50"/>
  <c r="P63" i="50"/>
  <c r="O62" i="50"/>
  <c r="P62" i="50"/>
  <c r="O61" i="50"/>
  <c r="P61" i="50" s="1"/>
  <c r="O60" i="50"/>
  <c r="P60" i="50"/>
  <c r="O59" i="50"/>
  <c r="P59" i="50"/>
  <c r="O58" i="50"/>
  <c r="P58" i="50" s="1"/>
  <c r="O57" i="50"/>
  <c r="P57" i="50"/>
  <c r="O56" i="50"/>
  <c r="P56" i="50"/>
  <c r="O55" i="50"/>
  <c r="P55" i="50" s="1"/>
  <c r="O54" i="50"/>
  <c r="P54" i="50"/>
  <c r="N53" i="50"/>
  <c r="M53" i="50"/>
  <c r="L53" i="50"/>
  <c r="K53" i="50"/>
  <c r="J53" i="50"/>
  <c r="I53" i="50"/>
  <c r="H53" i="50"/>
  <c r="G53" i="50"/>
  <c r="F53" i="50"/>
  <c r="E53" i="50"/>
  <c r="D53" i="50"/>
  <c r="O52" i="50"/>
  <c r="P52" i="50" s="1"/>
  <c r="O51" i="50"/>
  <c r="P51" i="50"/>
  <c r="O50" i="50"/>
  <c r="P50" i="50" s="1"/>
  <c r="N49" i="50"/>
  <c r="M49" i="50"/>
  <c r="L49" i="50"/>
  <c r="K49" i="50"/>
  <c r="J49" i="50"/>
  <c r="I49" i="50"/>
  <c r="H49" i="50"/>
  <c r="G49" i="50"/>
  <c r="F49" i="50"/>
  <c r="E49" i="50"/>
  <c r="D49" i="50"/>
  <c r="O48" i="50"/>
  <c r="P48" i="50"/>
  <c r="O47" i="50"/>
  <c r="P47" i="50"/>
  <c r="O46" i="50"/>
  <c r="P46" i="50" s="1"/>
  <c r="O45" i="50"/>
  <c r="P45" i="50"/>
  <c r="N44" i="50"/>
  <c r="M44" i="50"/>
  <c r="L44" i="50"/>
  <c r="K44" i="50"/>
  <c r="J44" i="50"/>
  <c r="I44" i="50"/>
  <c r="H44" i="50"/>
  <c r="G44" i="50"/>
  <c r="F44" i="50"/>
  <c r="E44" i="50"/>
  <c r="D44" i="50"/>
  <c r="O43" i="50"/>
  <c r="P43" i="50" s="1"/>
  <c r="O42" i="50"/>
  <c r="P42" i="50"/>
  <c r="O41" i="50"/>
  <c r="P41" i="50" s="1"/>
  <c r="O40" i="50"/>
  <c r="P40" i="50" s="1"/>
  <c r="N39" i="50"/>
  <c r="M39" i="50"/>
  <c r="L39" i="50"/>
  <c r="K39" i="50"/>
  <c r="J39" i="50"/>
  <c r="I39" i="50"/>
  <c r="H39" i="50"/>
  <c r="G39" i="50"/>
  <c r="F39" i="50"/>
  <c r="E39" i="50"/>
  <c r="D39" i="50"/>
  <c r="O38" i="50"/>
  <c r="P38" i="50"/>
  <c r="O37" i="50"/>
  <c r="P37" i="50" s="1"/>
  <c r="O36" i="50"/>
  <c r="P36" i="50"/>
  <c r="O35" i="50"/>
  <c r="P35" i="50"/>
  <c r="N34" i="50"/>
  <c r="M34" i="50"/>
  <c r="L34" i="50"/>
  <c r="K34" i="50"/>
  <c r="J34" i="50"/>
  <c r="I34" i="50"/>
  <c r="O34" i="50" s="1"/>
  <c r="P34" i="50" s="1"/>
  <c r="H34" i="50"/>
  <c r="G34" i="50"/>
  <c r="F34" i="50"/>
  <c r="E34" i="50"/>
  <c r="D34" i="50"/>
  <c r="O33" i="50"/>
  <c r="P33" i="50"/>
  <c r="O32" i="50"/>
  <c r="P32" i="50"/>
  <c r="O31" i="50"/>
  <c r="P31" i="50" s="1"/>
  <c r="O30" i="50"/>
  <c r="P30" i="50"/>
  <c r="N29" i="50"/>
  <c r="M29" i="50"/>
  <c r="L29" i="50"/>
  <c r="K29" i="50"/>
  <c r="J29" i="50"/>
  <c r="I29" i="50"/>
  <c r="H29" i="50"/>
  <c r="G29" i="50"/>
  <c r="F29" i="50"/>
  <c r="E29" i="50"/>
  <c r="D29" i="50"/>
  <c r="O28" i="50"/>
  <c r="P28" i="50" s="1"/>
  <c r="O27" i="50"/>
  <c r="P27" i="50"/>
  <c r="O26" i="50"/>
  <c r="P26" i="50"/>
  <c r="O25" i="50"/>
  <c r="P25" i="50" s="1"/>
  <c r="O24" i="50"/>
  <c r="P24" i="50" s="1"/>
  <c r="O23" i="50"/>
  <c r="P23" i="50"/>
  <c r="N22" i="50"/>
  <c r="N67" i="50" s="1"/>
  <c r="M22" i="50"/>
  <c r="L22" i="50"/>
  <c r="K22" i="50"/>
  <c r="J22" i="50"/>
  <c r="I22" i="50"/>
  <c r="H22" i="50"/>
  <c r="G22" i="50"/>
  <c r="F22" i="50"/>
  <c r="E22" i="50"/>
  <c r="D22" i="50"/>
  <c r="O21" i="50"/>
  <c r="P21" i="50"/>
  <c r="O20" i="50"/>
  <c r="P20" i="50"/>
  <c r="O19" i="50"/>
  <c r="P19" i="50" s="1"/>
  <c r="O18" i="50"/>
  <c r="P18" i="50"/>
  <c r="O17" i="50"/>
  <c r="P17" i="50" s="1"/>
  <c r="O16" i="50"/>
  <c r="P16" i="50" s="1"/>
  <c r="O15" i="50"/>
  <c r="P15" i="50"/>
  <c r="O14" i="50"/>
  <c r="P14" i="50"/>
  <c r="N13" i="50"/>
  <c r="M13" i="50"/>
  <c r="L13" i="50"/>
  <c r="K13" i="50"/>
  <c r="J13" i="50"/>
  <c r="I13" i="50"/>
  <c r="H13" i="50"/>
  <c r="G13" i="50"/>
  <c r="F13" i="50"/>
  <c r="E13" i="50"/>
  <c r="D13" i="50"/>
  <c r="O12" i="50"/>
  <c r="P12" i="50"/>
  <c r="O11" i="50"/>
  <c r="P11" i="50"/>
  <c r="O10" i="50"/>
  <c r="P10" i="50" s="1"/>
  <c r="O9" i="50"/>
  <c r="P9" i="50" s="1"/>
  <c r="O8" i="50"/>
  <c r="P8" i="50"/>
  <c r="O7" i="50"/>
  <c r="P7" i="50" s="1"/>
  <c r="O6" i="50"/>
  <c r="P6" i="50"/>
  <c r="N5" i="50"/>
  <c r="M5" i="50"/>
  <c r="L5" i="50"/>
  <c r="K5" i="50"/>
  <c r="J5" i="50"/>
  <c r="I5" i="50"/>
  <c r="H5" i="50"/>
  <c r="G5" i="50"/>
  <c r="F5" i="50"/>
  <c r="E5" i="50"/>
  <c r="D5" i="50"/>
  <c r="N64" i="48"/>
  <c r="O64" i="48" s="1"/>
  <c r="N63" i="48"/>
  <c r="O63" i="48"/>
  <c r="N62" i="48"/>
  <c r="O62" i="48" s="1"/>
  <c r="N61" i="48"/>
  <c r="O61" i="48" s="1"/>
  <c r="N60" i="48"/>
  <c r="O60" i="48"/>
  <c r="N59" i="48"/>
  <c r="O59" i="48"/>
  <c r="N58" i="48"/>
  <c r="O58" i="48" s="1"/>
  <c r="N57" i="48"/>
  <c r="O57" i="48"/>
  <c r="N56" i="48"/>
  <c r="O56" i="48" s="1"/>
  <c r="N55" i="48"/>
  <c r="O55" i="48" s="1"/>
  <c r="N54" i="48"/>
  <c r="O54" i="48"/>
  <c r="N53" i="48"/>
  <c r="O53" i="48"/>
  <c r="N52" i="48"/>
  <c r="O52" i="48" s="1"/>
  <c r="M51" i="48"/>
  <c r="L51" i="48"/>
  <c r="K51" i="48"/>
  <c r="J51" i="48"/>
  <c r="I51" i="48"/>
  <c r="H51" i="48"/>
  <c r="G51" i="48"/>
  <c r="F51" i="48"/>
  <c r="E51" i="48"/>
  <c r="D51" i="48"/>
  <c r="N50" i="48"/>
  <c r="O50" i="48" s="1"/>
  <c r="M49" i="48"/>
  <c r="L49" i="48"/>
  <c r="K49" i="48"/>
  <c r="J49" i="48"/>
  <c r="I49" i="48"/>
  <c r="H49" i="48"/>
  <c r="G49" i="48"/>
  <c r="F49" i="48"/>
  <c r="E49" i="48"/>
  <c r="D49" i="48"/>
  <c r="N48" i="48"/>
  <c r="O48" i="48" s="1"/>
  <c r="N47" i="48"/>
  <c r="O47" i="48"/>
  <c r="N46" i="48"/>
  <c r="O46" i="48" s="1"/>
  <c r="N45" i="48"/>
  <c r="O45" i="48" s="1"/>
  <c r="M44" i="48"/>
  <c r="L44" i="48"/>
  <c r="K44" i="48"/>
  <c r="J44" i="48"/>
  <c r="I44" i="48"/>
  <c r="H44" i="48"/>
  <c r="G44" i="48"/>
  <c r="F44" i="48"/>
  <c r="E44" i="48"/>
  <c r="D44" i="48"/>
  <c r="N43" i="48"/>
  <c r="O43" i="48" s="1"/>
  <c r="N42" i="48"/>
  <c r="O42" i="48" s="1"/>
  <c r="N41" i="48"/>
  <c r="O41" i="48"/>
  <c r="N40" i="48"/>
  <c r="O40" i="48" s="1"/>
  <c r="M39" i="48"/>
  <c r="L39" i="48"/>
  <c r="K39" i="48"/>
  <c r="J39" i="48"/>
  <c r="I39" i="48"/>
  <c r="H39" i="48"/>
  <c r="G39" i="48"/>
  <c r="F39" i="48"/>
  <c r="E39" i="48"/>
  <c r="D39" i="48"/>
  <c r="N38" i="48"/>
  <c r="O38" i="48" s="1"/>
  <c r="N37" i="48"/>
  <c r="O37" i="48"/>
  <c r="N36" i="48"/>
  <c r="O36" i="48"/>
  <c r="M35" i="48"/>
  <c r="L35" i="48"/>
  <c r="K35" i="48"/>
  <c r="K65" i="48" s="1"/>
  <c r="J35" i="48"/>
  <c r="I35" i="48"/>
  <c r="H35" i="48"/>
  <c r="G35" i="48"/>
  <c r="F35" i="48"/>
  <c r="E35" i="48"/>
  <c r="D35" i="48"/>
  <c r="N34" i="48"/>
  <c r="O34" i="48"/>
  <c r="N33" i="48"/>
  <c r="O33" i="48" s="1"/>
  <c r="N32" i="48"/>
  <c r="O32" i="48"/>
  <c r="N31" i="48"/>
  <c r="O31" i="48"/>
  <c r="M30" i="48"/>
  <c r="L30" i="48"/>
  <c r="K30" i="48"/>
  <c r="J30" i="48"/>
  <c r="I30" i="48"/>
  <c r="H30" i="48"/>
  <c r="G30" i="48"/>
  <c r="F30" i="48"/>
  <c r="E30" i="48"/>
  <c r="D30" i="48"/>
  <c r="N29" i="48"/>
  <c r="O29" i="48"/>
  <c r="N28" i="48"/>
  <c r="O28" i="48" s="1"/>
  <c r="N27" i="48"/>
  <c r="O27" i="48"/>
  <c r="N26" i="48"/>
  <c r="O26" i="48"/>
  <c r="N25" i="48"/>
  <c r="O25" i="48" s="1"/>
  <c r="N24" i="48"/>
  <c r="O24" i="48"/>
  <c r="N23" i="48"/>
  <c r="O23" i="48"/>
  <c r="M22" i="48"/>
  <c r="L22" i="48"/>
  <c r="K22" i="48"/>
  <c r="J22" i="48"/>
  <c r="I22" i="48"/>
  <c r="H22" i="48"/>
  <c r="G22" i="48"/>
  <c r="F22" i="48"/>
  <c r="E22" i="48"/>
  <c r="D22" i="48"/>
  <c r="N22" i="48" s="1"/>
  <c r="O22" i="48" s="1"/>
  <c r="N21" i="48"/>
  <c r="O21" i="48"/>
  <c r="N20" i="48"/>
  <c r="O20" i="48" s="1"/>
  <c r="N19" i="48"/>
  <c r="O19" i="48"/>
  <c r="N18" i="48"/>
  <c r="O18" i="48"/>
  <c r="N17" i="48"/>
  <c r="O17" i="48" s="1"/>
  <c r="N16" i="48"/>
  <c r="O16" i="48"/>
  <c r="N15" i="48"/>
  <c r="O15" i="48"/>
  <c r="N14" i="48"/>
  <c r="O14" i="48" s="1"/>
  <c r="M13" i="48"/>
  <c r="L13" i="48"/>
  <c r="K13" i="48"/>
  <c r="J13" i="48"/>
  <c r="I13" i="48"/>
  <c r="H13" i="48"/>
  <c r="G13" i="48"/>
  <c r="F13" i="48"/>
  <c r="E13" i="48"/>
  <c r="D13" i="48"/>
  <c r="N12" i="48"/>
  <c r="O12" i="48" s="1"/>
  <c r="N11" i="48"/>
  <c r="O11" i="48"/>
  <c r="N10" i="48"/>
  <c r="O10" i="48"/>
  <c r="N9" i="48"/>
  <c r="O9" i="48" s="1"/>
  <c r="N8" i="48"/>
  <c r="O8" i="48" s="1"/>
  <c r="N7" i="48"/>
  <c r="O7" i="48"/>
  <c r="N6" i="48"/>
  <c r="O6" i="48" s="1"/>
  <c r="M5" i="48"/>
  <c r="L5" i="48"/>
  <c r="K5" i="48"/>
  <c r="J5" i="48"/>
  <c r="I5" i="48"/>
  <c r="H5" i="48"/>
  <c r="G5" i="48"/>
  <c r="F5" i="48"/>
  <c r="E5" i="48"/>
  <c r="D5" i="48"/>
  <c r="N64" i="47"/>
  <c r="O64" i="47" s="1"/>
  <c r="N63" i="47"/>
  <c r="O63" i="47"/>
  <c r="N62" i="47"/>
  <c r="O62" i="47" s="1"/>
  <c r="N61" i="47"/>
  <c r="O61" i="47" s="1"/>
  <c r="N60" i="47"/>
  <c r="O60" i="47" s="1"/>
  <c r="N59" i="47"/>
  <c r="O59" i="47"/>
  <c r="N58" i="47"/>
  <c r="O58" i="47" s="1"/>
  <c r="N57" i="47"/>
  <c r="O57" i="47"/>
  <c r="N56" i="47"/>
  <c r="O56" i="47" s="1"/>
  <c r="N55" i="47"/>
  <c r="O55" i="47" s="1"/>
  <c r="N54" i="47"/>
  <c r="O54" i="47"/>
  <c r="N53" i="47"/>
  <c r="O53" i="47"/>
  <c r="N52" i="47"/>
  <c r="O52" i="47" s="1"/>
  <c r="M51" i="47"/>
  <c r="L51" i="47"/>
  <c r="K51" i="47"/>
  <c r="J51" i="47"/>
  <c r="I51" i="47"/>
  <c r="H51" i="47"/>
  <c r="G51" i="47"/>
  <c r="F51" i="47"/>
  <c r="N51" i="47" s="1"/>
  <c r="O51" i="47" s="1"/>
  <c r="E51" i="47"/>
  <c r="D51" i="47"/>
  <c r="N50" i="47"/>
  <c r="O50" i="47" s="1"/>
  <c r="N49" i="47"/>
  <c r="O49" i="47"/>
  <c r="M48" i="47"/>
  <c r="L48" i="47"/>
  <c r="K48" i="47"/>
  <c r="J48" i="47"/>
  <c r="I48" i="47"/>
  <c r="H48" i="47"/>
  <c r="G48" i="47"/>
  <c r="F48" i="47"/>
  <c r="E48" i="47"/>
  <c r="D48" i="47"/>
  <c r="N47" i="47"/>
  <c r="O47" i="47"/>
  <c r="N46" i="47"/>
  <c r="O46" i="47" s="1"/>
  <c r="N45" i="47"/>
  <c r="O45" i="47" s="1"/>
  <c r="N44" i="47"/>
  <c r="O44" i="47"/>
  <c r="M43" i="47"/>
  <c r="L43" i="47"/>
  <c r="K43" i="47"/>
  <c r="J43" i="47"/>
  <c r="I43" i="47"/>
  <c r="H43" i="47"/>
  <c r="G43" i="47"/>
  <c r="F43" i="47"/>
  <c r="E43" i="47"/>
  <c r="D43" i="47"/>
  <c r="N42" i="47"/>
  <c r="O42" i="47"/>
  <c r="N41" i="47"/>
  <c r="O41" i="47"/>
  <c r="N40" i="47"/>
  <c r="O40" i="47" s="1"/>
  <c r="N39" i="47"/>
  <c r="O39" i="47"/>
  <c r="M38" i="47"/>
  <c r="L38" i="47"/>
  <c r="K38" i="47"/>
  <c r="J38" i="47"/>
  <c r="I38" i="47"/>
  <c r="H38" i="47"/>
  <c r="G38" i="47"/>
  <c r="F38" i="47"/>
  <c r="E38" i="47"/>
  <c r="D38" i="47"/>
  <c r="N37" i="47"/>
  <c r="O37" i="47"/>
  <c r="N36" i="47"/>
  <c r="O36" i="47" s="1"/>
  <c r="N35" i="47"/>
  <c r="O35" i="47" s="1"/>
  <c r="M34" i="47"/>
  <c r="L34" i="47"/>
  <c r="K34" i="47"/>
  <c r="J34" i="47"/>
  <c r="I34" i="47"/>
  <c r="H34" i="47"/>
  <c r="G34" i="47"/>
  <c r="F34" i="47"/>
  <c r="E34" i="47"/>
  <c r="D34" i="47"/>
  <c r="N33" i="47"/>
  <c r="O33" i="47" s="1"/>
  <c r="N32" i="47"/>
  <c r="O32" i="47"/>
  <c r="N31" i="47"/>
  <c r="O31" i="47"/>
  <c r="N30" i="47"/>
  <c r="O30" i="47" s="1"/>
  <c r="M29" i="47"/>
  <c r="L29" i="47"/>
  <c r="K29" i="47"/>
  <c r="J29" i="47"/>
  <c r="I29" i="47"/>
  <c r="H29" i="47"/>
  <c r="G29" i="47"/>
  <c r="N29" i="47" s="1"/>
  <c r="O29" i="47" s="1"/>
  <c r="F29" i="47"/>
  <c r="E29" i="47"/>
  <c r="D29" i="47"/>
  <c r="N28" i="47"/>
  <c r="O28" i="47" s="1"/>
  <c r="N27" i="47"/>
  <c r="O27" i="47"/>
  <c r="N26" i="47"/>
  <c r="O26" i="47" s="1"/>
  <c r="N25" i="47"/>
  <c r="O25" i="47" s="1"/>
  <c r="N24" i="47"/>
  <c r="O24" i="47"/>
  <c r="N23" i="47"/>
  <c r="O23" i="47"/>
  <c r="M22" i="47"/>
  <c r="L22" i="47"/>
  <c r="K22" i="47"/>
  <c r="J22" i="47"/>
  <c r="I22" i="47"/>
  <c r="H22" i="47"/>
  <c r="G22" i="47"/>
  <c r="F22" i="47"/>
  <c r="E22" i="47"/>
  <c r="E65" i="47" s="1"/>
  <c r="D22" i="47"/>
  <c r="D65" i="47" s="1"/>
  <c r="N21" i="47"/>
  <c r="O21" i="47"/>
  <c r="N20" i="47"/>
  <c r="O20" i="47" s="1"/>
  <c r="N19" i="47"/>
  <c r="O19" i="47"/>
  <c r="N18" i="47"/>
  <c r="O18" i="47" s="1"/>
  <c r="N17" i="47"/>
  <c r="O17" i="47" s="1"/>
  <c r="N16" i="47"/>
  <c r="O16" i="47" s="1"/>
  <c r="N15" i="47"/>
  <c r="O15" i="47"/>
  <c r="N14" i="47"/>
  <c r="O14" i="47" s="1"/>
  <c r="M13" i="47"/>
  <c r="L13" i="47"/>
  <c r="K13" i="47"/>
  <c r="J13" i="47"/>
  <c r="I13" i="47"/>
  <c r="H13" i="47"/>
  <c r="G13" i="47"/>
  <c r="F13" i="47"/>
  <c r="E13" i="47"/>
  <c r="D13" i="47"/>
  <c r="N12" i="47"/>
  <c r="O12" i="47" s="1"/>
  <c r="N11" i="47"/>
  <c r="O11" i="47"/>
  <c r="N10" i="47"/>
  <c r="O10" i="47" s="1"/>
  <c r="N9" i="47"/>
  <c r="O9" i="47" s="1"/>
  <c r="N8" i="47"/>
  <c r="O8" i="47" s="1"/>
  <c r="N7" i="47"/>
  <c r="O7" i="47"/>
  <c r="N6" i="47"/>
  <c r="O6" i="47" s="1"/>
  <c r="M5" i="47"/>
  <c r="L5" i="47"/>
  <c r="K5" i="47"/>
  <c r="J5" i="47"/>
  <c r="I5" i="47"/>
  <c r="H5" i="47"/>
  <c r="G5" i="47"/>
  <c r="F5" i="47"/>
  <c r="E5" i="47"/>
  <c r="D5" i="47"/>
  <c r="N62" i="46"/>
  <c r="O62" i="46" s="1"/>
  <c r="N61" i="46"/>
  <c r="O61" i="46"/>
  <c r="N60" i="46"/>
  <c r="O60" i="46" s="1"/>
  <c r="N59" i="46"/>
  <c r="O59" i="46" s="1"/>
  <c r="N58" i="46"/>
  <c r="O58" i="46" s="1"/>
  <c r="N57" i="46"/>
  <c r="O57" i="46"/>
  <c r="N56" i="46"/>
  <c r="O56" i="46" s="1"/>
  <c r="O55" i="46"/>
  <c r="N54" i="46"/>
  <c r="O54" i="46" s="1"/>
  <c r="N53" i="46"/>
  <c r="O53" i="46" s="1"/>
  <c r="N52" i="46"/>
  <c r="O52" i="46"/>
  <c r="N51" i="46"/>
  <c r="O51" i="46" s="1"/>
  <c r="M50" i="46"/>
  <c r="L50" i="46"/>
  <c r="K50" i="46"/>
  <c r="J50" i="46"/>
  <c r="I50" i="46"/>
  <c r="H50" i="46"/>
  <c r="G50" i="46"/>
  <c r="F50" i="46"/>
  <c r="E50" i="46"/>
  <c r="D50" i="46"/>
  <c r="N49" i="46"/>
  <c r="O49" i="46" s="1"/>
  <c r="N48" i="46"/>
  <c r="O48" i="46"/>
  <c r="M47" i="46"/>
  <c r="L47" i="46"/>
  <c r="K47" i="46"/>
  <c r="J47" i="46"/>
  <c r="I47" i="46"/>
  <c r="H47" i="46"/>
  <c r="G47" i="46"/>
  <c r="F47" i="46"/>
  <c r="E47" i="46"/>
  <c r="D47" i="46"/>
  <c r="N46" i="46"/>
  <c r="O46" i="46"/>
  <c r="N45" i="46"/>
  <c r="O45" i="46"/>
  <c r="N44" i="46"/>
  <c r="O44" i="46" s="1"/>
  <c r="M43" i="46"/>
  <c r="L43" i="46"/>
  <c r="K43" i="46"/>
  <c r="J43" i="46"/>
  <c r="I43" i="46"/>
  <c r="H43" i="46"/>
  <c r="G43" i="46"/>
  <c r="F43" i="46"/>
  <c r="E43" i="46"/>
  <c r="D43" i="46"/>
  <c r="N42" i="46"/>
  <c r="O42" i="46" s="1"/>
  <c r="N41" i="46"/>
  <c r="O41" i="46" s="1"/>
  <c r="N40" i="46"/>
  <c r="O40" i="46"/>
  <c r="N39" i="46"/>
  <c r="O39" i="46" s="1"/>
  <c r="M38" i="46"/>
  <c r="L38" i="46"/>
  <c r="K38" i="46"/>
  <c r="J38" i="46"/>
  <c r="I38" i="46"/>
  <c r="H38" i="46"/>
  <c r="G38" i="46"/>
  <c r="F38" i="46"/>
  <c r="E38" i="46"/>
  <c r="D38" i="46"/>
  <c r="N37" i="46"/>
  <c r="O37" i="46" s="1"/>
  <c r="N36" i="46"/>
  <c r="O36" i="46"/>
  <c r="N35" i="46"/>
  <c r="O35" i="46"/>
  <c r="N34" i="46"/>
  <c r="O34" i="46" s="1"/>
  <c r="M33" i="46"/>
  <c r="L33" i="46"/>
  <c r="K33" i="46"/>
  <c r="J33" i="46"/>
  <c r="I33" i="46"/>
  <c r="N33" i="46" s="1"/>
  <c r="O33" i="46" s="1"/>
  <c r="H33" i="46"/>
  <c r="G33" i="46"/>
  <c r="F33" i="46"/>
  <c r="E33" i="46"/>
  <c r="D33" i="46"/>
  <c r="N32" i="46"/>
  <c r="O32" i="46" s="1"/>
  <c r="N31" i="46"/>
  <c r="O31" i="46" s="1"/>
  <c r="N30" i="46"/>
  <c r="O30" i="46"/>
  <c r="M29" i="46"/>
  <c r="L29" i="46"/>
  <c r="K29" i="46"/>
  <c r="J29" i="46"/>
  <c r="I29" i="46"/>
  <c r="H29" i="46"/>
  <c r="G29" i="46"/>
  <c r="F29" i="46"/>
  <c r="E29" i="46"/>
  <c r="D29" i="46"/>
  <c r="N28" i="46"/>
  <c r="O28" i="46"/>
  <c r="N27" i="46"/>
  <c r="O27" i="46" s="1"/>
  <c r="N26" i="46"/>
  <c r="O26" i="46"/>
  <c r="N25" i="46"/>
  <c r="O25" i="46"/>
  <c r="N24" i="46"/>
  <c r="O24" i="46" s="1"/>
  <c r="N23" i="46"/>
  <c r="O23" i="46" s="1"/>
  <c r="M22" i="46"/>
  <c r="L22" i="46"/>
  <c r="K22" i="46"/>
  <c r="J22" i="46"/>
  <c r="I22" i="46"/>
  <c r="H22" i="46"/>
  <c r="G22" i="46"/>
  <c r="F22" i="46"/>
  <c r="E22" i="46"/>
  <c r="D22" i="46"/>
  <c r="N21" i="46"/>
  <c r="O21" i="46" s="1"/>
  <c r="N20" i="46"/>
  <c r="O20" i="46"/>
  <c r="N19" i="46"/>
  <c r="O19" i="46" s="1"/>
  <c r="N18" i="46"/>
  <c r="O18" i="46"/>
  <c r="N17" i="46"/>
  <c r="O17" i="46"/>
  <c r="N16" i="46"/>
  <c r="O16" i="46" s="1"/>
  <c r="N15" i="46"/>
  <c r="O15" i="46" s="1"/>
  <c r="N14" i="46"/>
  <c r="O14" i="46"/>
  <c r="M13" i="46"/>
  <c r="L13" i="46"/>
  <c r="K13" i="46"/>
  <c r="J13" i="46"/>
  <c r="I13" i="46"/>
  <c r="H13" i="46"/>
  <c r="G13" i="46"/>
  <c r="F13" i="46"/>
  <c r="E13" i="46"/>
  <c r="D13" i="46"/>
  <c r="N12" i="46"/>
  <c r="O12" i="46"/>
  <c r="N11" i="46"/>
  <c r="O11" i="46" s="1"/>
  <c r="N10" i="46"/>
  <c r="O10" i="46"/>
  <c r="N9" i="46"/>
  <c r="O9" i="46"/>
  <c r="N8" i="46"/>
  <c r="O8" i="46" s="1"/>
  <c r="N7" i="46"/>
  <c r="O7" i="46" s="1"/>
  <c r="N6" i="46"/>
  <c r="O6" i="46"/>
  <c r="M5" i="46"/>
  <c r="M63" i="46" s="1"/>
  <c r="L5" i="46"/>
  <c r="K5" i="46"/>
  <c r="J5" i="46"/>
  <c r="I5" i="46"/>
  <c r="H5" i="46"/>
  <c r="G5" i="46"/>
  <c r="F5" i="46"/>
  <c r="E5" i="46"/>
  <c r="D5" i="46"/>
  <c r="N71" i="45"/>
  <c r="O71" i="45"/>
  <c r="N70" i="45"/>
  <c r="O70" i="45" s="1"/>
  <c r="N69" i="45"/>
  <c r="O69" i="45"/>
  <c r="N68" i="45"/>
  <c r="O68" i="45"/>
  <c r="N67" i="45"/>
  <c r="O67" i="45" s="1"/>
  <c r="N66" i="45"/>
  <c r="O66" i="45" s="1"/>
  <c r="N65" i="45"/>
  <c r="O65" i="45"/>
  <c r="N64" i="45"/>
  <c r="O64" i="45" s="1"/>
  <c r="N63" i="45"/>
  <c r="O63" i="45"/>
  <c r="N62" i="45"/>
  <c r="O62" i="45"/>
  <c r="N61" i="45"/>
  <c r="O61" i="45" s="1"/>
  <c r="N60" i="45"/>
  <c r="O60" i="45" s="1"/>
  <c r="N59" i="45"/>
  <c r="O59" i="45"/>
  <c r="N58" i="45"/>
  <c r="O58" i="45" s="1"/>
  <c r="N57" i="45"/>
  <c r="O57" i="45"/>
  <c r="N56" i="45"/>
  <c r="O56" i="45"/>
  <c r="N55" i="45"/>
  <c r="O55" i="45" s="1"/>
  <c r="N54" i="45"/>
  <c r="O54" i="45" s="1"/>
  <c r="N53" i="45"/>
  <c r="O53" i="45"/>
  <c r="N52" i="45"/>
  <c r="O52" i="45" s="1"/>
  <c r="M51" i="45"/>
  <c r="L51" i="45"/>
  <c r="K51" i="45"/>
  <c r="J51" i="45"/>
  <c r="I51" i="45"/>
  <c r="H51" i="45"/>
  <c r="G51" i="45"/>
  <c r="F51" i="45"/>
  <c r="E51" i="45"/>
  <c r="D51" i="45"/>
  <c r="N50" i="45"/>
  <c r="O50" i="45" s="1"/>
  <c r="N49" i="45"/>
  <c r="O49" i="45"/>
  <c r="N48" i="45"/>
  <c r="O48" i="45"/>
  <c r="N47" i="45"/>
  <c r="O47" i="45" s="1"/>
  <c r="M46" i="45"/>
  <c r="L46" i="45"/>
  <c r="K46" i="45"/>
  <c r="J46" i="45"/>
  <c r="I46" i="45"/>
  <c r="N46" i="45" s="1"/>
  <c r="O46" i="45" s="1"/>
  <c r="H46" i="45"/>
  <c r="G46" i="45"/>
  <c r="F46" i="45"/>
  <c r="E46" i="45"/>
  <c r="D46" i="45"/>
  <c r="N45" i="45"/>
  <c r="O45" i="45" s="1"/>
  <c r="N44" i="45"/>
  <c r="O44" i="45" s="1"/>
  <c r="N43" i="45"/>
  <c r="O43" i="45"/>
  <c r="M42" i="45"/>
  <c r="M72" i="45" s="1"/>
  <c r="L42" i="45"/>
  <c r="K42" i="45"/>
  <c r="J42" i="45"/>
  <c r="I42" i="45"/>
  <c r="H42" i="45"/>
  <c r="G42" i="45"/>
  <c r="F42" i="45"/>
  <c r="E42" i="45"/>
  <c r="D42" i="45"/>
  <c r="N41" i="45"/>
  <c r="O41" i="45"/>
  <c r="N40" i="45"/>
  <c r="O40" i="45" s="1"/>
  <c r="N39" i="45"/>
  <c r="O39" i="45"/>
  <c r="N38" i="45"/>
  <c r="O38" i="45"/>
  <c r="M37" i="45"/>
  <c r="L37" i="45"/>
  <c r="K37" i="45"/>
  <c r="J37" i="45"/>
  <c r="I37" i="45"/>
  <c r="H37" i="45"/>
  <c r="G37" i="45"/>
  <c r="G72" i="45" s="1"/>
  <c r="F37" i="45"/>
  <c r="E37" i="45"/>
  <c r="D37" i="45"/>
  <c r="N36" i="45"/>
  <c r="O36" i="45"/>
  <c r="N35" i="45"/>
  <c r="O35" i="45" s="1"/>
  <c r="N34" i="45"/>
  <c r="O34" i="45" s="1"/>
  <c r="M33" i="45"/>
  <c r="L33" i="45"/>
  <c r="K33" i="45"/>
  <c r="J33" i="45"/>
  <c r="I33" i="45"/>
  <c r="H33" i="45"/>
  <c r="G33" i="45"/>
  <c r="F33" i="45"/>
  <c r="E33" i="45"/>
  <c r="D33" i="45"/>
  <c r="N32" i="45"/>
  <c r="O32" i="45" s="1"/>
  <c r="N31" i="45"/>
  <c r="O31" i="45"/>
  <c r="N30" i="45"/>
  <c r="O30" i="45" s="1"/>
  <c r="M29" i="45"/>
  <c r="L29" i="45"/>
  <c r="K29" i="45"/>
  <c r="J29" i="45"/>
  <c r="I29" i="45"/>
  <c r="H29" i="45"/>
  <c r="G29" i="45"/>
  <c r="F29" i="45"/>
  <c r="E29" i="45"/>
  <c r="D29" i="45"/>
  <c r="N28" i="45"/>
  <c r="O28" i="45" s="1"/>
  <c r="N27" i="45"/>
  <c r="O27" i="45"/>
  <c r="N26" i="45"/>
  <c r="O26" i="45"/>
  <c r="N25" i="45"/>
  <c r="O25" i="45" s="1"/>
  <c r="N24" i="45"/>
  <c r="O24" i="45" s="1"/>
  <c r="N23" i="45"/>
  <c r="O23" i="45"/>
  <c r="M22" i="45"/>
  <c r="L22" i="45"/>
  <c r="K22" i="45"/>
  <c r="J22" i="45"/>
  <c r="I22" i="45"/>
  <c r="H22" i="45"/>
  <c r="G22" i="45"/>
  <c r="F22" i="45"/>
  <c r="E22" i="45"/>
  <c r="D22" i="45"/>
  <c r="N21" i="45"/>
  <c r="O21" i="45"/>
  <c r="N20" i="45"/>
  <c r="O20" i="45" s="1"/>
  <c r="N19" i="45"/>
  <c r="O19" i="45"/>
  <c r="N18" i="45"/>
  <c r="O18" i="45"/>
  <c r="N17" i="45"/>
  <c r="O17" i="45" s="1"/>
  <c r="N16" i="45"/>
  <c r="O16" i="45" s="1"/>
  <c r="N15" i="45"/>
  <c r="O15" i="45"/>
  <c r="N14" i="45"/>
  <c r="O14" i="45" s="1"/>
  <c r="M13" i="45"/>
  <c r="L13" i="45"/>
  <c r="K13" i="45"/>
  <c r="J13" i="45"/>
  <c r="I13" i="45"/>
  <c r="H13" i="45"/>
  <c r="G13" i="45"/>
  <c r="F13" i="45"/>
  <c r="E13" i="45"/>
  <c r="D13" i="45"/>
  <c r="N13" i="45" s="1"/>
  <c r="O13" i="45" s="1"/>
  <c r="N12" i="45"/>
  <c r="O12" i="45" s="1"/>
  <c r="N11" i="45"/>
  <c r="O11" i="45"/>
  <c r="N10" i="45"/>
  <c r="O10" i="45"/>
  <c r="N9" i="45"/>
  <c r="O9" i="45" s="1"/>
  <c r="N8" i="45"/>
  <c r="O8" i="45" s="1"/>
  <c r="N7" i="45"/>
  <c r="O7" i="45"/>
  <c r="N6" i="45"/>
  <c r="O6" i="45" s="1"/>
  <c r="M5" i="45"/>
  <c r="L5" i="45"/>
  <c r="K5" i="45"/>
  <c r="J5" i="45"/>
  <c r="I5" i="45"/>
  <c r="H5" i="45"/>
  <c r="G5" i="45"/>
  <c r="F5" i="45"/>
  <c r="E5" i="45"/>
  <c r="D5" i="45"/>
  <c r="N71" i="44"/>
  <c r="O71" i="44" s="1"/>
  <c r="N70" i="44"/>
  <c r="O70" i="44"/>
  <c r="N69" i="44"/>
  <c r="O69" i="44"/>
  <c r="N68" i="44"/>
  <c r="O68" i="44" s="1"/>
  <c r="N67" i="44"/>
  <c r="O67" i="44" s="1"/>
  <c r="N66" i="44"/>
  <c r="O66" i="44"/>
  <c r="N65" i="44"/>
  <c r="O65" i="44" s="1"/>
  <c r="N64" i="44"/>
  <c r="O64" i="44"/>
  <c r="N63" i="44"/>
  <c r="O63" i="44"/>
  <c r="N62" i="44"/>
  <c r="O62" i="44" s="1"/>
  <c r="N61" i="44"/>
  <c r="O61" i="44" s="1"/>
  <c r="N60" i="44"/>
  <c r="O60" i="44"/>
  <c r="N59" i="44"/>
  <c r="O59" i="44" s="1"/>
  <c r="N58" i="44"/>
  <c r="O58" i="44"/>
  <c r="N57" i="44"/>
  <c r="O57" i="44"/>
  <c r="N56" i="44"/>
  <c r="O56" i="44" s="1"/>
  <c r="N55" i="44"/>
  <c r="O55" i="44" s="1"/>
  <c r="N54" i="44"/>
  <c r="O54" i="44"/>
  <c r="N53" i="44"/>
  <c r="O53" i="44" s="1"/>
  <c r="N52" i="44"/>
  <c r="O52" i="44"/>
  <c r="M51" i="44"/>
  <c r="L51" i="44"/>
  <c r="K51" i="44"/>
  <c r="J51" i="44"/>
  <c r="I51" i="44"/>
  <c r="H51" i="44"/>
  <c r="G51" i="44"/>
  <c r="F51" i="44"/>
  <c r="E51" i="44"/>
  <c r="D51" i="44"/>
  <c r="N50" i="44"/>
  <c r="O50" i="44"/>
  <c r="N49" i="44"/>
  <c r="O49" i="44"/>
  <c r="N48" i="44"/>
  <c r="O48" i="44" s="1"/>
  <c r="M47" i="44"/>
  <c r="L47" i="44"/>
  <c r="K47" i="44"/>
  <c r="J47" i="44"/>
  <c r="I47" i="44"/>
  <c r="H47" i="44"/>
  <c r="G47" i="44"/>
  <c r="F47" i="44"/>
  <c r="E47" i="44"/>
  <c r="D47" i="44"/>
  <c r="N46" i="44"/>
  <c r="O46" i="44" s="1"/>
  <c r="N45" i="44"/>
  <c r="O45" i="44" s="1"/>
  <c r="N44" i="44"/>
  <c r="O44" i="44"/>
  <c r="M43" i="44"/>
  <c r="L43" i="44"/>
  <c r="K43" i="44"/>
  <c r="J43" i="44"/>
  <c r="I43" i="44"/>
  <c r="H43" i="44"/>
  <c r="G43" i="44"/>
  <c r="F43" i="44"/>
  <c r="E43" i="44"/>
  <c r="D43" i="44"/>
  <c r="N42" i="44"/>
  <c r="O42" i="44"/>
  <c r="N41" i="44"/>
  <c r="O41" i="44" s="1"/>
  <c r="N40" i="44"/>
  <c r="O40" i="44"/>
  <c r="N39" i="44"/>
  <c r="O39" i="44"/>
  <c r="N38" i="44"/>
  <c r="O38" i="44" s="1"/>
  <c r="M37" i="44"/>
  <c r="L37" i="44"/>
  <c r="K37" i="44"/>
  <c r="J37" i="44"/>
  <c r="I37" i="44"/>
  <c r="H37" i="44"/>
  <c r="G37" i="44"/>
  <c r="F37" i="44"/>
  <c r="E37" i="44"/>
  <c r="D37" i="44"/>
  <c r="N36" i="44"/>
  <c r="O36" i="44" s="1"/>
  <c r="N35" i="44"/>
  <c r="O35" i="44" s="1"/>
  <c r="N34" i="44"/>
  <c r="O34" i="44"/>
  <c r="M33" i="44"/>
  <c r="L33" i="44"/>
  <c r="K33" i="44"/>
  <c r="J33" i="44"/>
  <c r="I33" i="44"/>
  <c r="H33" i="44"/>
  <c r="G33" i="44"/>
  <c r="F33" i="44"/>
  <c r="E33" i="44"/>
  <c r="D33" i="44"/>
  <c r="N32" i="44"/>
  <c r="O32" i="44"/>
  <c r="N31" i="44"/>
  <c r="O31" i="44" s="1"/>
  <c r="N30" i="44"/>
  <c r="O30" i="44"/>
  <c r="M29" i="44"/>
  <c r="L29" i="44"/>
  <c r="K29" i="44"/>
  <c r="J29" i="44"/>
  <c r="I29" i="44"/>
  <c r="H29" i="44"/>
  <c r="G29" i="44"/>
  <c r="F29" i="44"/>
  <c r="E29" i="44"/>
  <c r="N29" i="44" s="1"/>
  <c r="O29" i="44" s="1"/>
  <c r="D29" i="44"/>
  <c r="N28" i="44"/>
  <c r="O28" i="44"/>
  <c r="N27" i="44"/>
  <c r="O27" i="44"/>
  <c r="N26" i="44"/>
  <c r="O26" i="44" s="1"/>
  <c r="N25" i="44"/>
  <c r="O25" i="44" s="1"/>
  <c r="N24" i="44"/>
  <c r="O24" i="44"/>
  <c r="N23" i="44"/>
  <c r="O23" i="44" s="1"/>
  <c r="M22" i="44"/>
  <c r="L22" i="44"/>
  <c r="K22" i="44"/>
  <c r="J22" i="44"/>
  <c r="I22" i="44"/>
  <c r="H22" i="44"/>
  <c r="G22" i="44"/>
  <c r="F22" i="44"/>
  <c r="E22" i="44"/>
  <c r="D22" i="44"/>
  <c r="N21" i="44"/>
  <c r="O21" i="44" s="1"/>
  <c r="N20" i="44"/>
  <c r="O20" i="44"/>
  <c r="N19" i="44"/>
  <c r="O19" i="44"/>
  <c r="N18" i="44"/>
  <c r="O18" i="44" s="1"/>
  <c r="N17" i="44"/>
  <c r="O17" i="44" s="1"/>
  <c r="N16" i="44"/>
  <c r="O16" i="44"/>
  <c r="N15" i="44"/>
  <c r="O15" i="44" s="1"/>
  <c r="N14" i="44"/>
  <c r="O14" i="44"/>
  <c r="M13" i="44"/>
  <c r="L13" i="44"/>
  <c r="K13" i="44"/>
  <c r="J13" i="44"/>
  <c r="I13" i="44"/>
  <c r="H13" i="44"/>
  <c r="G13" i="44"/>
  <c r="F13" i="44"/>
  <c r="E13" i="44"/>
  <c r="D13" i="44"/>
  <c r="N12" i="44"/>
  <c r="O12" i="44"/>
  <c r="N11" i="44"/>
  <c r="O11" i="44"/>
  <c r="N10" i="44"/>
  <c r="O10" i="44" s="1"/>
  <c r="N9" i="44"/>
  <c r="O9" i="44" s="1"/>
  <c r="N8" i="44"/>
  <c r="O8" i="44"/>
  <c r="N7" i="44"/>
  <c r="O7" i="44" s="1"/>
  <c r="N6" i="44"/>
  <c r="O6" i="44"/>
  <c r="M5" i="44"/>
  <c r="L5" i="44"/>
  <c r="K5" i="44"/>
  <c r="J5" i="44"/>
  <c r="I5" i="44"/>
  <c r="H5" i="44"/>
  <c r="G5" i="44"/>
  <c r="F5" i="44"/>
  <c r="E5" i="44"/>
  <c r="D5" i="44"/>
  <c r="N63" i="43"/>
  <c r="O63" i="43"/>
  <c r="N62" i="43"/>
  <c r="O62" i="43"/>
  <c r="N61" i="43"/>
  <c r="O61" i="43" s="1"/>
  <c r="N60" i="43"/>
  <c r="O60" i="43" s="1"/>
  <c r="N59" i="43"/>
  <c r="O59" i="43"/>
  <c r="N58" i="43"/>
  <c r="O58" i="43" s="1"/>
  <c r="N57" i="43"/>
  <c r="O57" i="43"/>
  <c r="N56" i="43"/>
  <c r="O56" i="43"/>
  <c r="N55" i="43"/>
  <c r="O55" i="43" s="1"/>
  <c r="N54" i="43"/>
  <c r="O54" i="43" s="1"/>
  <c r="N53" i="43"/>
  <c r="O53" i="43"/>
  <c r="N52" i="43"/>
  <c r="O52" i="43" s="1"/>
  <c r="N51" i="43"/>
  <c r="O51" i="43"/>
  <c r="N50" i="43"/>
  <c r="O50" i="43"/>
  <c r="M49" i="43"/>
  <c r="L49" i="43"/>
  <c r="K49" i="43"/>
  <c r="J49" i="43"/>
  <c r="I49" i="43"/>
  <c r="H49" i="43"/>
  <c r="G49" i="43"/>
  <c r="F49" i="43"/>
  <c r="E49" i="43"/>
  <c r="D49" i="43"/>
  <c r="N48" i="43"/>
  <c r="O48" i="43"/>
  <c r="N47" i="43"/>
  <c r="O47" i="43" s="1"/>
  <c r="M46" i="43"/>
  <c r="L46" i="43"/>
  <c r="K46" i="43"/>
  <c r="J46" i="43"/>
  <c r="I46" i="43"/>
  <c r="H46" i="43"/>
  <c r="G46" i="43"/>
  <c r="F46" i="43"/>
  <c r="E46" i="43"/>
  <c r="D46" i="43"/>
  <c r="N45" i="43"/>
  <c r="O45" i="43"/>
  <c r="N44" i="43"/>
  <c r="O44" i="43" s="1"/>
  <c r="N43" i="43"/>
  <c r="O43" i="43"/>
  <c r="M42" i="43"/>
  <c r="L42" i="43"/>
  <c r="K42" i="43"/>
  <c r="J42" i="43"/>
  <c r="I42" i="43"/>
  <c r="H42" i="43"/>
  <c r="G42" i="43"/>
  <c r="F42" i="43"/>
  <c r="E42" i="43"/>
  <c r="D42" i="43"/>
  <c r="N41" i="43"/>
  <c r="O41" i="43"/>
  <c r="N40" i="43"/>
  <c r="O40" i="43"/>
  <c r="N39" i="43"/>
  <c r="O39" i="43" s="1"/>
  <c r="N38" i="43"/>
  <c r="O38" i="43" s="1"/>
  <c r="M37" i="43"/>
  <c r="L37" i="43"/>
  <c r="K37" i="43"/>
  <c r="K64" i="43" s="1"/>
  <c r="J37" i="43"/>
  <c r="I37" i="43"/>
  <c r="H37" i="43"/>
  <c r="G37" i="43"/>
  <c r="F37" i="43"/>
  <c r="E37" i="43"/>
  <c r="D37" i="43"/>
  <c r="N36" i="43"/>
  <c r="O36" i="43"/>
  <c r="N35" i="43"/>
  <c r="O35" i="43" s="1"/>
  <c r="N34" i="43"/>
  <c r="O34" i="43"/>
  <c r="M33" i="43"/>
  <c r="L33" i="43"/>
  <c r="K33" i="43"/>
  <c r="J33" i="43"/>
  <c r="I33" i="43"/>
  <c r="H33" i="43"/>
  <c r="G33" i="43"/>
  <c r="F33" i="43"/>
  <c r="E33" i="43"/>
  <c r="N33" i="43" s="1"/>
  <c r="O33" i="43" s="1"/>
  <c r="D33" i="43"/>
  <c r="N32" i="43"/>
  <c r="O32" i="43"/>
  <c r="N31" i="43"/>
  <c r="O31" i="43"/>
  <c r="N30" i="43"/>
  <c r="O30" i="43" s="1"/>
  <c r="M29" i="43"/>
  <c r="L29" i="43"/>
  <c r="K29" i="43"/>
  <c r="J29" i="43"/>
  <c r="I29" i="43"/>
  <c r="H29" i="43"/>
  <c r="G29" i="43"/>
  <c r="F29" i="43"/>
  <c r="E29" i="43"/>
  <c r="D29" i="43"/>
  <c r="N28" i="43"/>
  <c r="O28" i="43" s="1"/>
  <c r="N27" i="43"/>
  <c r="O27" i="43" s="1"/>
  <c r="N26" i="43"/>
  <c r="O26" i="43"/>
  <c r="N25" i="43"/>
  <c r="O25" i="43" s="1"/>
  <c r="N24" i="43"/>
  <c r="O24" i="43"/>
  <c r="N23" i="43"/>
  <c r="O23" i="43"/>
  <c r="M22" i="43"/>
  <c r="L22" i="43"/>
  <c r="K22" i="43"/>
  <c r="J22" i="43"/>
  <c r="I22" i="43"/>
  <c r="H22" i="43"/>
  <c r="G22" i="43"/>
  <c r="F22" i="43"/>
  <c r="E22" i="43"/>
  <c r="D22" i="43"/>
  <c r="N21" i="43"/>
  <c r="O21" i="43"/>
  <c r="N20" i="43"/>
  <c r="O20" i="43" s="1"/>
  <c r="N19" i="43"/>
  <c r="O19" i="43" s="1"/>
  <c r="N18" i="43"/>
  <c r="O18" i="43"/>
  <c r="N17" i="43"/>
  <c r="O17" i="43" s="1"/>
  <c r="N16" i="43"/>
  <c r="O16" i="43"/>
  <c r="N15" i="43"/>
  <c r="O15" i="43"/>
  <c r="N14" i="43"/>
  <c r="O14" i="43" s="1"/>
  <c r="M13" i="43"/>
  <c r="L13" i="43"/>
  <c r="K13" i="43"/>
  <c r="J13" i="43"/>
  <c r="J64" i="43" s="1"/>
  <c r="I13" i="43"/>
  <c r="H13" i="43"/>
  <c r="G13" i="43"/>
  <c r="F13" i="43"/>
  <c r="E13" i="43"/>
  <c r="D13" i="43"/>
  <c r="N12" i="43"/>
  <c r="O12" i="43" s="1"/>
  <c r="N11" i="43"/>
  <c r="O11" i="43" s="1"/>
  <c r="N10" i="43"/>
  <c r="O10" i="43"/>
  <c r="N9" i="43"/>
  <c r="O9" i="43" s="1"/>
  <c r="N8" i="43"/>
  <c r="O8" i="43"/>
  <c r="N7" i="43"/>
  <c r="O7" i="43"/>
  <c r="N6" i="43"/>
  <c r="O6" i="43" s="1"/>
  <c r="M5" i="43"/>
  <c r="L5" i="43"/>
  <c r="L64" i="43" s="1"/>
  <c r="K5" i="43"/>
  <c r="J5" i="43"/>
  <c r="I5" i="43"/>
  <c r="N5" i="43" s="1"/>
  <c r="O5" i="43" s="1"/>
  <c r="H5" i="43"/>
  <c r="H64" i="43" s="1"/>
  <c r="G5" i="43"/>
  <c r="F5" i="43"/>
  <c r="F64" i="43" s="1"/>
  <c r="E5" i="43"/>
  <c r="D5" i="43"/>
  <c r="N70" i="42"/>
  <c r="O70" i="42"/>
  <c r="N69" i="42"/>
  <c r="O69" i="42" s="1"/>
  <c r="N68" i="42"/>
  <c r="O68" i="42" s="1"/>
  <c r="N67" i="42"/>
  <c r="O67" i="42" s="1"/>
  <c r="N66" i="42"/>
  <c r="O66" i="42" s="1"/>
  <c r="N65" i="42"/>
  <c r="O65" i="42"/>
  <c r="N64" i="42"/>
  <c r="O64" i="42"/>
  <c r="N63" i="42"/>
  <c r="O63" i="42" s="1"/>
  <c r="N62" i="42"/>
  <c r="O62" i="42"/>
  <c r="N61" i="42"/>
  <c r="O61" i="42" s="1"/>
  <c r="N60" i="42"/>
  <c r="O60" i="42" s="1"/>
  <c r="N59" i="42"/>
  <c r="O59" i="42"/>
  <c r="N58" i="42"/>
  <c r="O58" i="42"/>
  <c r="N57" i="42"/>
  <c r="O57" i="42" s="1"/>
  <c r="N56" i="42"/>
  <c r="O56" i="42" s="1"/>
  <c r="N55" i="42"/>
  <c r="O55" i="42" s="1"/>
  <c r="N54" i="42"/>
  <c r="O54" i="42" s="1"/>
  <c r="N53" i="42"/>
  <c r="O53" i="42"/>
  <c r="N52" i="42"/>
  <c r="O52" i="42"/>
  <c r="N51" i="42"/>
  <c r="O51" i="42" s="1"/>
  <c r="M50" i="42"/>
  <c r="L50" i="42"/>
  <c r="N50" i="42" s="1"/>
  <c r="O50" i="42" s="1"/>
  <c r="K50" i="42"/>
  <c r="J50" i="42"/>
  <c r="I50" i="42"/>
  <c r="H50" i="42"/>
  <c r="G50" i="42"/>
  <c r="F50" i="42"/>
  <c r="E50" i="42"/>
  <c r="D50" i="42"/>
  <c r="N49" i="42"/>
  <c r="O49" i="42" s="1"/>
  <c r="N48" i="42"/>
  <c r="O48" i="42"/>
  <c r="N47" i="42"/>
  <c r="O47" i="42" s="1"/>
  <c r="M46" i="42"/>
  <c r="L46" i="42"/>
  <c r="K46" i="42"/>
  <c r="J46" i="42"/>
  <c r="I46" i="42"/>
  <c r="H46" i="42"/>
  <c r="G46" i="42"/>
  <c r="F46" i="42"/>
  <c r="E46" i="42"/>
  <c r="D46" i="42"/>
  <c r="N45" i="42"/>
  <c r="O45" i="42" s="1"/>
  <c r="N44" i="42"/>
  <c r="O44" i="42"/>
  <c r="N43" i="42"/>
  <c r="O43" i="42"/>
  <c r="M42" i="42"/>
  <c r="L42" i="42"/>
  <c r="K42" i="42"/>
  <c r="J42" i="42"/>
  <c r="I42" i="42"/>
  <c r="H42" i="42"/>
  <c r="G42" i="42"/>
  <c r="F42" i="42"/>
  <c r="E42" i="42"/>
  <c r="D42" i="42"/>
  <c r="N41" i="42"/>
  <c r="O41" i="42"/>
  <c r="N40" i="42"/>
  <c r="O40" i="42" s="1"/>
  <c r="N39" i="42"/>
  <c r="O39" i="42"/>
  <c r="N38" i="42"/>
  <c r="O38" i="42" s="1"/>
  <c r="M37" i="42"/>
  <c r="L37" i="42"/>
  <c r="K37" i="42"/>
  <c r="J37" i="42"/>
  <c r="I37" i="42"/>
  <c r="H37" i="42"/>
  <c r="G37" i="42"/>
  <c r="F37" i="42"/>
  <c r="E37" i="42"/>
  <c r="D37" i="42"/>
  <c r="N36" i="42"/>
  <c r="O36" i="42" s="1"/>
  <c r="N35" i="42"/>
  <c r="O35" i="42" s="1"/>
  <c r="N34" i="42"/>
  <c r="O34" i="42"/>
  <c r="M33" i="42"/>
  <c r="L33" i="42"/>
  <c r="K33" i="42"/>
  <c r="J33" i="42"/>
  <c r="I33" i="42"/>
  <c r="N33" i="42" s="1"/>
  <c r="O33" i="42" s="1"/>
  <c r="H33" i="42"/>
  <c r="G33" i="42"/>
  <c r="F33" i="42"/>
  <c r="E33" i="42"/>
  <c r="D33" i="42"/>
  <c r="N32" i="42"/>
  <c r="O32" i="42"/>
  <c r="N31" i="42"/>
  <c r="O31" i="42"/>
  <c r="N30" i="42"/>
  <c r="O30" i="42" s="1"/>
  <c r="M29" i="42"/>
  <c r="L29" i="42"/>
  <c r="N29" i="42" s="1"/>
  <c r="O29" i="42" s="1"/>
  <c r="K29" i="42"/>
  <c r="J29" i="42"/>
  <c r="I29" i="42"/>
  <c r="H29" i="42"/>
  <c r="G29" i="42"/>
  <c r="F29" i="42"/>
  <c r="E29" i="42"/>
  <c r="D29" i="42"/>
  <c r="N28" i="42"/>
  <c r="O28" i="42" s="1"/>
  <c r="N27" i="42"/>
  <c r="O27" i="42" s="1"/>
  <c r="N26" i="42"/>
  <c r="O26" i="42" s="1"/>
  <c r="N25" i="42"/>
  <c r="O25" i="42" s="1"/>
  <c r="N24" i="42"/>
  <c r="O24" i="42"/>
  <c r="N23" i="42"/>
  <c r="O23" i="42"/>
  <c r="M22" i="42"/>
  <c r="L22" i="42"/>
  <c r="K22" i="42"/>
  <c r="J22" i="42"/>
  <c r="J71" i="42" s="1"/>
  <c r="I22" i="42"/>
  <c r="H22" i="42"/>
  <c r="G22" i="42"/>
  <c r="F22" i="42"/>
  <c r="E22" i="42"/>
  <c r="D22" i="42"/>
  <c r="N21" i="42"/>
  <c r="O21" i="42"/>
  <c r="N20" i="42"/>
  <c r="O20" i="42" s="1"/>
  <c r="N19" i="42"/>
  <c r="O19" i="42"/>
  <c r="N18" i="42"/>
  <c r="O18" i="42" s="1"/>
  <c r="N17" i="42"/>
  <c r="O17" i="42" s="1"/>
  <c r="N16" i="42"/>
  <c r="O16" i="42"/>
  <c r="N15" i="42"/>
  <c r="O15" i="42"/>
  <c r="N14" i="42"/>
  <c r="O14" i="42" s="1"/>
  <c r="M13" i="42"/>
  <c r="L13" i="42"/>
  <c r="K13" i="42"/>
  <c r="J13" i="42"/>
  <c r="I13" i="42"/>
  <c r="H13" i="42"/>
  <c r="G13" i="42"/>
  <c r="F13" i="42"/>
  <c r="F71" i="42" s="1"/>
  <c r="E13" i="42"/>
  <c r="D13" i="42"/>
  <c r="N12" i="42"/>
  <c r="O12" i="42" s="1"/>
  <c r="N11" i="42"/>
  <c r="O11" i="42"/>
  <c r="N10" i="42"/>
  <c r="O10" i="42" s="1"/>
  <c r="N9" i="42"/>
  <c r="O9" i="42" s="1"/>
  <c r="N8" i="42"/>
  <c r="O8" i="42"/>
  <c r="N7" i="42"/>
  <c r="O7" i="42"/>
  <c r="N6" i="42"/>
  <c r="O6" i="42" s="1"/>
  <c r="M5" i="42"/>
  <c r="M71" i="42" s="1"/>
  <c r="L5" i="42"/>
  <c r="K5" i="42"/>
  <c r="J5" i="42"/>
  <c r="I5" i="42"/>
  <c r="H5" i="42"/>
  <c r="G5" i="42"/>
  <c r="F5" i="42"/>
  <c r="E5" i="42"/>
  <c r="D5" i="42"/>
  <c r="D71" i="42" s="1"/>
  <c r="N63" i="41"/>
  <c r="O63" i="41" s="1"/>
  <c r="N62" i="41"/>
  <c r="O62" i="41" s="1"/>
  <c r="N61" i="41"/>
  <c r="O61" i="41" s="1"/>
  <c r="N60" i="41"/>
  <c r="O60" i="41"/>
  <c r="N59" i="41"/>
  <c r="O59" i="41"/>
  <c r="N58" i="41"/>
  <c r="O58" i="41" s="1"/>
  <c r="N57" i="41"/>
  <c r="O57" i="41"/>
  <c r="N56" i="41"/>
  <c r="O56" i="41" s="1"/>
  <c r="N55" i="41"/>
  <c r="O55" i="41" s="1"/>
  <c r="N54" i="41"/>
  <c r="O54" i="41"/>
  <c r="N53" i="41"/>
  <c r="O53" i="41"/>
  <c r="N52" i="41"/>
  <c r="O52" i="41" s="1"/>
  <c r="M51" i="41"/>
  <c r="L51" i="41"/>
  <c r="K51" i="41"/>
  <c r="J51" i="41"/>
  <c r="I51" i="41"/>
  <c r="H51" i="41"/>
  <c r="G51" i="41"/>
  <c r="F51" i="41"/>
  <c r="E51" i="41"/>
  <c r="D51" i="41"/>
  <c r="N50" i="41"/>
  <c r="O50" i="41" s="1"/>
  <c r="N49" i="41"/>
  <c r="O49" i="41"/>
  <c r="N48" i="41"/>
  <c r="O48" i="41" s="1"/>
  <c r="M47" i="41"/>
  <c r="L47" i="41"/>
  <c r="K47" i="41"/>
  <c r="J47" i="41"/>
  <c r="I47" i="41"/>
  <c r="H47" i="41"/>
  <c r="G47" i="41"/>
  <c r="F47" i="41"/>
  <c r="E47" i="41"/>
  <c r="D47" i="41"/>
  <c r="N46" i="41"/>
  <c r="O46" i="41" s="1"/>
  <c r="N45" i="41"/>
  <c r="O45" i="41"/>
  <c r="N44" i="41"/>
  <c r="O44" i="41"/>
  <c r="M43" i="41"/>
  <c r="L43" i="41"/>
  <c r="K43" i="41"/>
  <c r="J43" i="41"/>
  <c r="J64" i="41" s="1"/>
  <c r="I43" i="41"/>
  <c r="H43" i="41"/>
  <c r="G43" i="41"/>
  <c r="F43" i="41"/>
  <c r="E43" i="41"/>
  <c r="D43" i="41"/>
  <c r="N42" i="41"/>
  <c r="O42" i="41"/>
  <c r="N41" i="41"/>
  <c r="O41" i="41" s="1"/>
  <c r="N40" i="41"/>
  <c r="O40" i="41" s="1"/>
  <c r="N39" i="41"/>
  <c r="O39" i="41" s="1"/>
  <c r="N38" i="41"/>
  <c r="O38" i="41" s="1"/>
  <c r="M37" i="41"/>
  <c r="L37" i="41"/>
  <c r="K37" i="41"/>
  <c r="J37" i="41"/>
  <c r="I37" i="41"/>
  <c r="H37" i="41"/>
  <c r="G37" i="41"/>
  <c r="F37" i="41"/>
  <c r="F64" i="41" s="1"/>
  <c r="E37" i="41"/>
  <c r="D37" i="41"/>
  <c r="N36" i="41"/>
  <c r="O36" i="41" s="1"/>
  <c r="N35" i="41"/>
  <c r="O35" i="41"/>
  <c r="N34" i="41"/>
  <c r="O34" i="41"/>
  <c r="M33" i="41"/>
  <c r="L33" i="41"/>
  <c r="K33" i="41"/>
  <c r="J33" i="41"/>
  <c r="I33" i="41"/>
  <c r="H33" i="41"/>
  <c r="G33" i="41"/>
  <c r="F33" i="41"/>
  <c r="E33" i="41"/>
  <c r="D33" i="41"/>
  <c r="N32" i="41"/>
  <c r="O32" i="41"/>
  <c r="N31" i="41"/>
  <c r="O31" i="41" s="1"/>
  <c r="N30" i="41"/>
  <c r="O30" i="41" s="1"/>
  <c r="M29" i="41"/>
  <c r="L29" i="41"/>
  <c r="K29" i="41"/>
  <c r="J29" i="41"/>
  <c r="I29" i="41"/>
  <c r="H29" i="41"/>
  <c r="G29" i="41"/>
  <c r="F29" i="41"/>
  <c r="E29" i="41"/>
  <c r="D29" i="41"/>
  <c r="N28" i="41"/>
  <c r="O28" i="41" s="1"/>
  <c r="N27" i="41"/>
  <c r="O27" i="41" s="1"/>
  <c r="N26" i="41"/>
  <c r="O26" i="41" s="1"/>
  <c r="N25" i="41"/>
  <c r="O25" i="41"/>
  <c r="N24" i="41"/>
  <c r="O24" i="41"/>
  <c r="N23" i="41"/>
  <c r="O23" i="41" s="1"/>
  <c r="M22" i="41"/>
  <c r="L22" i="41"/>
  <c r="K22" i="41"/>
  <c r="J22" i="41"/>
  <c r="I22" i="41"/>
  <c r="H22" i="41"/>
  <c r="G22" i="41"/>
  <c r="F22" i="41"/>
  <c r="E22" i="41"/>
  <c r="D22" i="41"/>
  <c r="N21" i="41"/>
  <c r="O21" i="41"/>
  <c r="N20" i="41"/>
  <c r="O20" i="41" s="1"/>
  <c r="N19" i="41"/>
  <c r="O19" i="41" s="1"/>
  <c r="N18" i="41"/>
  <c r="O18" i="41"/>
  <c r="N17" i="41"/>
  <c r="O17" i="41"/>
  <c r="N16" i="41"/>
  <c r="O16" i="41" s="1"/>
  <c r="N15" i="41"/>
  <c r="O15" i="41" s="1"/>
  <c r="N14" i="41"/>
  <c r="O14" i="41" s="1"/>
  <c r="M13" i="41"/>
  <c r="L13" i="41"/>
  <c r="K13" i="41"/>
  <c r="J13" i="41"/>
  <c r="I13" i="41"/>
  <c r="H13" i="41"/>
  <c r="G13" i="41"/>
  <c r="F13" i="41"/>
  <c r="E13" i="41"/>
  <c r="E64" i="41" s="1"/>
  <c r="D13" i="41"/>
  <c r="N13" i="41" s="1"/>
  <c r="O13" i="41" s="1"/>
  <c r="N12" i="41"/>
  <c r="O12" i="41"/>
  <c r="N11" i="41"/>
  <c r="O11" i="41" s="1"/>
  <c r="N10" i="41"/>
  <c r="O10" i="41" s="1"/>
  <c r="N9" i="41"/>
  <c r="O9" i="41"/>
  <c r="N8" i="41"/>
  <c r="O8" i="41" s="1"/>
  <c r="N7" i="41"/>
  <c r="O7" i="41"/>
  <c r="N6" i="41"/>
  <c r="O6" i="41"/>
  <c r="M5" i="41"/>
  <c r="L5" i="41"/>
  <c r="K5" i="41"/>
  <c r="J5" i="41"/>
  <c r="I5" i="41"/>
  <c r="H5" i="41"/>
  <c r="H64" i="41" s="1"/>
  <c r="G5" i="41"/>
  <c r="F5" i="41"/>
  <c r="E5" i="41"/>
  <c r="D5" i="41"/>
  <c r="N63" i="40"/>
  <c r="O63" i="40" s="1"/>
  <c r="N62" i="40"/>
  <c r="O62" i="40" s="1"/>
  <c r="N61" i="40"/>
  <c r="O61" i="40" s="1"/>
  <c r="N60" i="40"/>
  <c r="O60" i="40"/>
  <c r="N59" i="40"/>
  <c r="O59" i="40" s="1"/>
  <c r="N58" i="40"/>
  <c r="O58" i="40"/>
  <c r="N57" i="40"/>
  <c r="O57" i="40" s="1"/>
  <c r="N56" i="40"/>
  <c r="O56" i="40" s="1"/>
  <c r="N55" i="40"/>
  <c r="O55" i="40" s="1"/>
  <c r="N54" i="40"/>
  <c r="O54" i="40"/>
  <c r="N53" i="40"/>
  <c r="O53" i="40" s="1"/>
  <c r="N52" i="40"/>
  <c r="O52" i="40"/>
  <c r="N51" i="40"/>
  <c r="O51" i="40" s="1"/>
  <c r="N50" i="40"/>
  <c r="O50" i="40" s="1"/>
  <c r="N49" i="40"/>
  <c r="O49" i="40" s="1"/>
  <c r="M48" i="40"/>
  <c r="L48" i="40"/>
  <c r="K48" i="40"/>
  <c r="J48" i="40"/>
  <c r="I48" i="40"/>
  <c r="H48" i="40"/>
  <c r="G48" i="40"/>
  <c r="F48" i="40"/>
  <c r="E48" i="40"/>
  <c r="D48" i="40"/>
  <c r="N47" i="40"/>
  <c r="O47" i="40" s="1"/>
  <c r="N46" i="40"/>
  <c r="O46" i="40"/>
  <c r="N45" i="40"/>
  <c r="O45" i="40" s="1"/>
  <c r="M44" i="40"/>
  <c r="L44" i="40"/>
  <c r="K44" i="40"/>
  <c r="J44" i="40"/>
  <c r="I44" i="40"/>
  <c r="H44" i="40"/>
  <c r="G44" i="40"/>
  <c r="F44" i="40"/>
  <c r="E44" i="40"/>
  <c r="D44" i="40"/>
  <c r="N43" i="40"/>
  <c r="O43" i="40" s="1"/>
  <c r="N42" i="40"/>
  <c r="O42" i="40"/>
  <c r="N41" i="40"/>
  <c r="O41" i="40" s="1"/>
  <c r="M40" i="40"/>
  <c r="L40" i="40"/>
  <c r="K40" i="40"/>
  <c r="J40" i="40"/>
  <c r="I40" i="40"/>
  <c r="H40" i="40"/>
  <c r="N40" i="40" s="1"/>
  <c r="O40" i="40" s="1"/>
  <c r="G40" i="40"/>
  <c r="F40" i="40"/>
  <c r="E40" i="40"/>
  <c r="D40" i="40"/>
  <c r="N39" i="40"/>
  <c r="O39" i="40" s="1"/>
  <c r="N38" i="40"/>
  <c r="O38" i="40" s="1"/>
  <c r="N37" i="40"/>
  <c r="O37" i="40" s="1"/>
  <c r="N36" i="40"/>
  <c r="O36" i="40"/>
  <c r="N35" i="40"/>
  <c r="O35" i="40" s="1"/>
  <c r="M34" i="40"/>
  <c r="L34" i="40"/>
  <c r="K34" i="40"/>
  <c r="J34" i="40"/>
  <c r="I34" i="40"/>
  <c r="H34" i="40"/>
  <c r="G34" i="40"/>
  <c r="F34" i="40"/>
  <c r="E34" i="40"/>
  <c r="D34" i="40"/>
  <c r="N33" i="40"/>
  <c r="O33" i="40"/>
  <c r="N32" i="40"/>
  <c r="O32" i="40"/>
  <c r="M31" i="40"/>
  <c r="L31" i="40"/>
  <c r="K31" i="40"/>
  <c r="J31" i="40"/>
  <c r="I31" i="40"/>
  <c r="H31" i="40"/>
  <c r="G31" i="40"/>
  <c r="F31" i="40"/>
  <c r="E31" i="40"/>
  <c r="D31" i="40"/>
  <c r="N30" i="40"/>
  <c r="O30" i="40"/>
  <c r="N29" i="40"/>
  <c r="O29" i="40" s="1"/>
  <c r="N28" i="40"/>
  <c r="O28" i="40" s="1"/>
  <c r="M27" i="40"/>
  <c r="L27" i="40"/>
  <c r="K27" i="40"/>
  <c r="J27" i="40"/>
  <c r="I27" i="40"/>
  <c r="H27" i="40"/>
  <c r="G27" i="40"/>
  <c r="F27" i="40"/>
  <c r="E27" i="40"/>
  <c r="D27" i="40"/>
  <c r="N26" i="40"/>
  <c r="O26" i="40" s="1"/>
  <c r="N25" i="40"/>
  <c r="O25" i="40"/>
  <c r="N24" i="40"/>
  <c r="O24" i="40" s="1"/>
  <c r="N23" i="40"/>
  <c r="O23" i="40"/>
  <c r="N22" i="40"/>
  <c r="O22" i="40"/>
  <c r="N21" i="40"/>
  <c r="O21" i="40" s="1"/>
  <c r="M20" i="40"/>
  <c r="L20" i="40"/>
  <c r="K20" i="40"/>
  <c r="J20" i="40"/>
  <c r="I20" i="40"/>
  <c r="H20" i="40"/>
  <c r="G20" i="40"/>
  <c r="F20" i="40"/>
  <c r="E20" i="40"/>
  <c r="D20" i="40"/>
  <c r="N19" i="40"/>
  <c r="O19" i="40" s="1"/>
  <c r="N18" i="40"/>
  <c r="O18" i="40" s="1"/>
  <c r="N17" i="40"/>
  <c r="O17" i="40"/>
  <c r="N16" i="40"/>
  <c r="O16" i="40" s="1"/>
  <c r="N15" i="40"/>
  <c r="O15" i="40"/>
  <c r="N14" i="40"/>
  <c r="O14" i="40" s="1"/>
  <c r="N13" i="40"/>
  <c r="O13" i="40" s="1"/>
  <c r="M12" i="40"/>
  <c r="L12" i="40"/>
  <c r="K12" i="40"/>
  <c r="J12" i="40"/>
  <c r="I12" i="40"/>
  <c r="N12" i="40" s="1"/>
  <c r="O12" i="40" s="1"/>
  <c r="H12" i="40"/>
  <c r="G12" i="40"/>
  <c r="F12" i="40"/>
  <c r="E12" i="40"/>
  <c r="D12" i="40"/>
  <c r="N11" i="40"/>
  <c r="O11" i="40" s="1"/>
  <c r="N10" i="40"/>
  <c r="O10" i="40" s="1"/>
  <c r="N9" i="40"/>
  <c r="O9" i="40"/>
  <c r="N8" i="40"/>
  <c r="O8" i="40" s="1"/>
  <c r="N7" i="40"/>
  <c r="O7" i="40"/>
  <c r="N6" i="40"/>
  <c r="O6" i="40" s="1"/>
  <c r="M5" i="40"/>
  <c r="L5" i="40"/>
  <c r="K5" i="40"/>
  <c r="K64" i="40" s="1"/>
  <c r="J5" i="40"/>
  <c r="I5" i="40"/>
  <c r="H5" i="40"/>
  <c r="G5" i="40"/>
  <c r="G64" i="40" s="1"/>
  <c r="F5" i="40"/>
  <c r="E5" i="40"/>
  <c r="D5" i="40"/>
  <c r="N65" i="39"/>
  <c r="O65" i="39" s="1"/>
  <c r="N64" i="39"/>
  <c r="O64" i="39" s="1"/>
  <c r="N63" i="39"/>
  <c r="O63" i="39"/>
  <c r="N62" i="39"/>
  <c r="O62" i="39" s="1"/>
  <c r="N61" i="39"/>
  <c r="O61" i="39"/>
  <c r="N60" i="39"/>
  <c r="O60" i="39" s="1"/>
  <c r="N59" i="39"/>
  <c r="O59" i="39" s="1"/>
  <c r="N58" i="39"/>
  <c r="O58" i="39" s="1"/>
  <c r="N57" i="39"/>
  <c r="O57" i="39"/>
  <c r="N56" i="39"/>
  <c r="O56" i="39" s="1"/>
  <c r="N55" i="39"/>
  <c r="O55" i="39"/>
  <c r="N54" i="39"/>
  <c r="O54" i="39" s="1"/>
  <c r="N53" i="39"/>
  <c r="O53" i="39" s="1"/>
  <c r="N52" i="39"/>
  <c r="O52" i="39" s="1"/>
  <c r="N51" i="39"/>
  <c r="O51" i="39"/>
  <c r="N50" i="39"/>
  <c r="O50" i="39" s="1"/>
  <c r="M49" i="39"/>
  <c r="L49" i="39"/>
  <c r="K49" i="39"/>
  <c r="J49" i="39"/>
  <c r="I49" i="39"/>
  <c r="H49" i="39"/>
  <c r="G49" i="39"/>
  <c r="F49" i="39"/>
  <c r="E49" i="39"/>
  <c r="D49" i="39"/>
  <c r="N48" i="39"/>
  <c r="O48" i="39" s="1"/>
  <c r="N47" i="39"/>
  <c r="O47" i="39" s="1"/>
  <c r="M46" i="39"/>
  <c r="L46" i="39"/>
  <c r="K46" i="39"/>
  <c r="J46" i="39"/>
  <c r="I46" i="39"/>
  <c r="H46" i="39"/>
  <c r="G46" i="39"/>
  <c r="G66" i="39" s="1"/>
  <c r="F46" i="39"/>
  <c r="E46" i="39"/>
  <c r="D46" i="39"/>
  <c r="N45" i="39"/>
  <c r="O45" i="39" s="1"/>
  <c r="N44" i="39"/>
  <c r="O44" i="39" s="1"/>
  <c r="N43" i="39"/>
  <c r="O43" i="39" s="1"/>
  <c r="M42" i="39"/>
  <c r="L42" i="39"/>
  <c r="K42" i="39"/>
  <c r="N42" i="39" s="1"/>
  <c r="O42" i="39" s="1"/>
  <c r="J42" i="39"/>
  <c r="I42" i="39"/>
  <c r="H42" i="39"/>
  <c r="G42" i="39"/>
  <c r="F42" i="39"/>
  <c r="E42" i="39"/>
  <c r="D42" i="39"/>
  <c r="N41" i="39"/>
  <c r="O41" i="39" s="1"/>
  <c r="N40" i="39"/>
  <c r="O40" i="39"/>
  <c r="N39" i="39"/>
  <c r="O39" i="39" s="1"/>
  <c r="N38" i="39"/>
  <c r="O38" i="39" s="1"/>
  <c r="M37" i="39"/>
  <c r="L37" i="39"/>
  <c r="K37" i="39"/>
  <c r="J37" i="39"/>
  <c r="I37" i="39"/>
  <c r="H37" i="39"/>
  <c r="G37" i="39"/>
  <c r="F37" i="39"/>
  <c r="E37" i="39"/>
  <c r="D37" i="39"/>
  <c r="N36" i="39"/>
  <c r="O36" i="39" s="1"/>
  <c r="N35" i="39"/>
  <c r="O35" i="39" s="1"/>
  <c r="N34" i="39"/>
  <c r="O34" i="39" s="1"/>
  <c r="M33" i="39"/>
  <c r="L33" i="39"/>
  <c r="K33" i="39"/>
  <c r="J33" i="39"/>
  <c r="I33" i="39"/>
  <c r="H33" i="39"/>
  <c r="G33" i="39"/>
  <c r="F33" i="39"/>
  <c r="E33" i="39"/>
  <c r="D33" i="39"/>
  <c r="N32" i="39"/>
  <c r="O32" i="39" s="1"/>
  <c r="N31" i="39"/>
  <c r="O31" i="39" s="1"/>
  <c r="N30" i="39"/>
  <c r="O30" i="39"/>
  <c r="M29" i="39"/>
  <c r="L29" i="39"/>
  <c r="K29" i="39"/>
  <c r="J29" i="39"/>
  <c r="I29" i="39"/>
  <c r="H29" i="39"/>
  <c r="G29" i="39"/>
  <c r="F29" i="39"/>
  <c r="E29" i="39"/>
  <c r="D29" i="39"/>
  <c r="N28" i="39"/>
  <c r="O28" i="39"/>
  <c r="N27" i="39"/>
  <c r="O27" i="39" s="1"/>
  <c r="N26" i="39"/>
  <c r="O26" i="39" s="1"/>
  <c r="N25" i="39"/>
  <c r="O25" i="39" s="1"/>
  <c r="N24" i="39"/>
  <c r="O24" i="39" s="1"/>
  <c r="N23" i="39"/>
  <c r="O23" i="39" s="1"/>
  <c r="M22" i="39"/>
  <c r="L22" i="39"/>
  <c r="K22" i="39"/>
  <c r="J22" i="39"/>
  <c r="I22" i="39"/>
  <c r="H22" i="39"/>
  <c r="G22" i="39"/>
  <c r="F22" i="39"/>
  <c r="E22" i="39"/>
  <c r="D22" i="39"/>
  <c r="N21" i="39"/>
  <c r="O21" i="39" s="1"/>
  <c r="N20" i="39"/>
  <c r="O20" i="39"/>
  <c r="N19" i="39"/>
  <c r="O19" i="39" s="1"/>
  <c r="N18" i="39"/>
  <c r="O18" i="39" s="1"/>
  <c r="N17" i="39"/>
  <c r="O17" i="39" s="1"/>
  <c r="N16" i="39"/>
  <c r="O16" i="39" s="1"/>
  <c r="N15" i="39"/>
  <c r="O15" i="39" s="1"/>
  <c r="N14" i="39"/>
  <c r="O14" i="39"/>
  <c r="M13" i="39"/>
  <c r="L13" i="39"/>
  <c r="K13" i="39"/>
  <c r="J13" i="39"/>
  <c r="I13" i="39"/>
  <c r="H13" i="39"/>
  <c r="G13" i="39"/>
  <c r="F13" i="39"/>
  <c r="E13" i="39"/>
  <c r="D13" i="39"/>
  <c r="N12" i="39"/>
  <c r="O12" i="39"/>
  <c r="N11" i="39"/>
  <c r="O11" i="39" s="1"/>
  <c r="N10" i="39"/>
  <c r="O10" i="39" s="1"/>
  <c r="N9" i="39"/>
  <c r="O9" i="39" s="1"/>
  <c r="N8" i="39"/>
  <c r="O8" i="39" s="1"/>
  <c r="N7" i="39"/>
  <c r="O7" i="39" s="1"/>
  <c r="N6" i="39"/>
  <c r="O6" i="39"/>
  <c r="M5" i="39"/>
  <c r="N5" i="39" s="1"/>
  <c r="O5" i="39" s="1"/>
  <c r="L5" i="39"/>
  <c r="K5" i="39"/>
  <c r="J5" i="39"/>
  <c r="I5" i="39"/>
  <c r="H5" i="39"/>
  <c r="G5" i="39"/>
  <c r="F5" i="39"/>
  <c r="E5" i="39"/>
  <c r="D5" i="39"/>
  <c r="N68" i="38"/>
  <c r="O68" i="38" s="1"/>
  <c r="N67" i="38"/>
  <c r="O67" i="38" s="1"/>
  <c r="N66" i="38"/>
  <c r="O66" i="38" s="1"/>
  <c r="N65" i="38"/>
  <c r="O65" i="38" s="1"/>
  <c r="N64" i="38"/>
  <c r="O64" i="38" s="1"/>
  <c r="N63" i="38"/>
  <c r="O63" i="38"/>
  <c r="N62" i="38"/>
  <c r="O62" i="38" s="1"/>
  <c r="N61" i="38"/>
  <c r="O61" i="38" s="1"/>
  <c r="N60" i="38"/>
  <c r="O60" i="38" s="1"/>
  <c r="N59" i="38"/>
  <c r="O59" i="38" s="1"/>
  <c r="N58" i="38"/>
  <c r="O58" i="38" s="1"/>
  <c r="N57" i="38"/>
  <c r="O57" i="38"/>
  <c r="N56" i="38"/>
  <c r="O56" i="38" s="1"/>
  <c r="N55" i="38"/>
  <c r="O55" i="38" s="1"/>
  <c r="N54" i="38"/>
  <c r="O54" i="38" s="1"/>
  <c r="N53" i="38"/>
  <c r="O53" i="38" s="1"/>
  <c r="N52" i="38"/>
  <c r="O52" i="38" s="1"/>
  <c r="N51" i="38"/>
  <c r="O51" i="38"/>
  <c r="M50" i="38"/>
  <c r="L50" i="38"/>
  <c r="K50" i="38"/>
  <c r="J50" i="38"/>
  <c r="I50" i="38"/>
  <c r="H50" i="38"/>
  <c r="G50" i="38"/>
  <c r="F50" i="38"/>
  <c r="E50" i="38"/>
  <c r="D50" i="38"/>
  <c r="N49" i="38"/>
  <c r="O49" i="38"/>
  <c r="N48" i="38"/>
  <c r="O48" i="38" s="1"/>
  <c r="M47" i="38"/>
  <c r="L47" i="38"/>
  <c r="K47" i="38"/>
  <c r="J47" i="38"/>
  <c r="I47" i="38"/>
  <c r="H47" i="38"/>
  <c r="G47" i="38"/>
  <c r="F47" i="38"/>
  <c r="F69" i="38" s="1"/>
  <c r="E47" i="38"/>
  <c r="D47" i="38"/>
  <c r="N46" i="38"/>
  <c r="O46" i="38" s="1"/>
  <c r="N45" i="38"/>
  <c r="O45" i="38" s="1"/>
  <c r="N44" i="38"/>
  <c r="O44" i="38" s="1"/>
  <c r="M43" i="38"/>
  <c r="L43" i="38"/>
  <c r="K43" i="38"/>
  <c r="J43" i="38"/>
  <c r="J69" i="38" s="1"/>
  <c r="I43" i="38"/>
  <c r="N43" i="38" s="1"/>
  <c r="O43" i="38" s="1"/>
  <c r="H43" i="38"/>
  <c r="G43" i="38"/>
  <c r="F43" i="38"/>
  <c r="E43" i="38"/>
  <c r="D43" i="38"/>
  <c r="N42" i="38"/>
  <c r="O42" i="38" s="1"/>
  <c r="N41" i="38"/>
  <c r="O41" i="38" s="1"/>
  <c r="N40" i="38"/>
  <c r="O40" i="38"/>
  <c r="N39" i="38"/>
  <c r="O39" i="38" s="1"/>
  <c r="N38" i="38"/>
  <c r="O38" i="38" s="1"/>
  <c r="M37" i="38"/>
  <c r="L37" i="38"/>
  <c r="K37" i="38"/>
  <c r="J37" i="38"/>
  <c r="I37" i="38"/>
  <c r="H37" i="38"/>
  <c r="G37" i="38"/>
  <c r="N37" i="38"/>
  <c r="O37" i="38" s="1"/>
  <c r="F37" i="38"/>
  <c r="E37" i="38"/>
  <c r="D37" i="38"/>
  <c r="N36" i="38"/>
  <c r="O36" i="38"/>
  <c r="N35" i="38"/>
  <c r="O35" i="38" s="1"/>
  <c r="N34" i="38"/>
  <c r="O34" i="38" s="1"/>
  <c r="M33" i="38"/>
  <c r="L33" i="38"/>
  <c r="K33" i="38"/>
  <c r="J33" i="38"/>
  <c r="I33" i="38"/>
  <c r="H33" i="38"/>
  <c r="G33" i="38"/>
  <c r="F33" i="38"/>
  <c r="E33" i="38"/>
  <c r="D33" i="38"/>
  <c r="N32" i="38"/>
  <c r="O32" i="38" s="1"/>
  <c r="N31" i="38"/>
  <c r="O31" i="38"/>
  <c r="N30" i="38"/>
  <c r="O30" i="38" s="1"/>
  <c r="M29" i="38"/>
  <c r="L29" i="38"/>
  <c r="K29" i="38"/>
  <c r="J29" i="38"/>
  <c r="I29" i="38"/>
  <c r="H29" i="38"/>
  <c r="G29" i="38"/>
  <c r="F29" i="38"/>
  <c r="E29" i="38"/>
  <c r="D29" i="38"/>
  <c r="D69" i="38" s="1"/>
  <c r="N28" i="38"/>
  <c r="O28" i="38" s="1"/>
  <c r="N27" i="38"/>
  <c r="O27" i="38" s="1"/>
  <c r="N26" i="38"/>
  <c r="O26" i="38"/>
  <c r="N25" i="38"/>
  <c r="O25" i="38" s="1"/>
  <c r="N24" i="38"/>
  <c r="O24" i="38" s="1"/>
  <c r="N23" i="38"/>
  <c r="O23" i="38"/>
  <c r="M22" i="38"/>
  <c r="N22" i="38" s="1"/>
  <c r="O22" i="38" s="1"/>
  <c r="L22" i="38"/>
  <c r="K22" i="38"/>
  <c r="J22" i="38"/>
  <c r="I22" i="38"/>
  <c r="H22" i="38"/>
  <c r="G22" i="38"/>
  <c r="F22" i="38"/>
  <c r="E22" i="38"/>
  <c r="D22" i="38"/>
  <c r="N21" i="38"/>
  <c r="O21" i="38" s="1"/>
  <c r="N20" i="38"/>
  <c r="O20" i="38"/>
  <c r="N19" i="38"/>
  <c r="O19" i="38" s="1"/>
  <c r="N18" i="38"/>
  <c r="O18" i="38" s="1"/>
  <c r="N17" i="38"/>
  <c r="O17" i="38"/>
  <c r="N16" i="38"/>
  <c r="O16" i="38" s="1"/>
  <c r="N15" i="38"/>
  <c r="O15" i="38" s="1"/>
  <c r="N14" i="38"/>
  <c r="O14" i="38"/>
  <c r="M13" i="38"/>
  <c r="L13" i="38"/>
  <c r="K13" i="38"/>
  <c r="J13" i="38"/>
  <c r="I13" i="38"/>
  <c r="H13" i="38"/>
  <c r="G13" i="38"/>
  <c r="F13" i="38"/>
  <c r="E13" i="38"/>
  <c r="D13" i="38"/>
  <c r="N12" i="38"/>
  <c r="O12" i="38" s="1"/>
  <c r="N11" i="38"/>
  <c r="O11" i="38" s="1"/>
  <c r="N10" i="38"/>
  <c r="O10" i="38"/>
  <c r="N9" i="38"/>
  <c r="O9" i="38" s="1"/>
  <c r="N8" i="38"/>
  <c r="O8" i="38" s="1"/>
  <c r="N7" i="38"/>
  <c r="O7" i="38"/>
  <c r="N6" i="38"/>
  <c r="O6" i="38" s="1"/>
  <c r="M5" i="38"/>
  <c r="L5" i="38"/>
  <c r="K5" i="38"/>
  <c r="J5" i="38"/>
  <c r="I5" i="38"/>
  <c r="H5" i="38"/>
  <c r="G5" i="38"/>
  <c r="F5" i="38"/>
  <c r="E5" i="38"/>
  <c r="E69" i="38" s="1"/>
  <c r="D5" i="38"/>
  <c r="N65" i="37"/>
  <c r="O65" i="37"/>
  <c r="N64" i="37"/>
  <c r="O64" i="37"/>
  <c r="N63" i="37"/>
  <c r="O63" i="37" s="1"/>
  <c r="N62" i="37"/>
  <c r="O62" i="37"/>
  <c r="N61" i="37"/>
  <c r="O61" i="37"/>
  <c r="N60" i="37"/>
  <c r="O60" i="37"/>
  <c r="N59" i="37"/>
  <c r="O59" i="37"/>
  <c r="N58" i="37"/>
  <c r="O58" i="37"/>
  <c r="N57" i="37"/>
  <c r="O57" i="37" s="1"/>
  <c r="N56" i="37"/>
  <c r="O56" i="37"/>
  <c r="N55" i="37"/>
  <c r="O55" i="37"/>
  <c r="N54" i="37"/>
  <c r="O54" i="37"/>
  <c r="N53" i="37"/>
  <c r="O53" i="37"/>
  <c r="N52" i="37"/>
  <c r="O52" i="37"/>
  <c r="N51" i="37"/>
  <c r="O51" i="37" s="1"/>
  <c r="N50" i="37"/>
  <c r="O50" i="37"/>
  <c r="M49" i="37"/>
  <c r="L49" i="37"/>
  <c r="K49" i="37"/>
  <c r="J49" i="37"/>
  <c r="I49" i="37"/>
  <c r="H49" i="37"/>
  <c r="G49" i="37"/>
  <c r="F49" i="37"/>
  <c r="E49" i="37"/>
  <c r="D49" i="37"/>
  <c r="N48" i="37"/>
  <c r="O48" i="37"/>
  <c r="N47" i="37"/>
  <c r="O47" i="37"/>
  <c r="M46" i="37"/>
  <c r="L46" i="37"/>
  <c r="K46" i="37"/>
  <c r="J46" i="37"/>
  <c r="I46" i="37"/>
  <c r="H46" i="37"/>
  <c r="G46" i="37"/>
  <c r="F46" i="37"/>
  <c r="E46" i="37"/>
  <c r="D46" i="37"/>
  <c r="N45" i="37"/>
  <c r="O45" i="37" s="1"/>
  <c r="N44" i="37"/>
  <c r="O44" i="37"/>
  <c r="N43" i="37"/>
  <c r="O43" i="37" s="1"/>
  <c r="M42" i="37"/>
  <c r="L42" i="37"/>
  <c r="K42" i="37"/>
  <c r="J42" i="37"/>
  <c r="I42" i="37"/>
  <c r="H42" i="37"/>
  <c r="G42" i="37"/>
  <c r="F42" i="37"/>
  <c r="E42" i="37"/>
  <c r="D42" i="37"/>
  <c r="N41" i="37"/>
  <c r="O41" i="37" s="1"/>
  <c r="N40" i="37"/>
  <c r="O40" i="37"/>
  <c r="N39" i="37"/>
  <c r="O39" i="37"/>
  <c r="N38" i="37"/>
  <c r="O38" i="37" s="1"/>
  <c r="N37" i="37"/>
  <c r="O37" i="37" s="1"/>
  <c r="M36" i="37"/>
  <c r="L36" i="37"/>
  <c r="K36" i="37"/>
  <c r="J36" i="37"/>
  <c r="I36" i="37"/>
  <c r="H36" i="37"/>
  <c r="G36" i="37"/>
  <c r="F36" i="37"/>
  <c r="E36" i="37"/>
  <c r="D36" i="37"/>
  <c r="N35" i="37"/>
  <c r="O35" i="37"/>
  <c r="N34" i="37"/>
  <c r="O34" i="37" s="1"/>
  <c r="N33" i="37"/>
  <c r="O33" i="37"/>
  <c r="M32" i="37"/>
  <c r="L32" i="37"/>
  <c r="K32" i="37"/>
  <c r="J32" i="37"/>
  <c r="I32" i="37"/>
  <c r="H32" i="37"/>
  <c r="G32" i="37"/>
  <c r="F32" i="37"/>
  <c r="E32" i="37"/>
  <c r="D32" i="37"/>
  <c r="N31" i="37"/>
  <c r="O31" i="37" s="1"/>
  <c r="N30" i="37"/>
  <c r="O30" i="37" s="1"/>
  <c r="N29" i="37"/>
  <c r="O29" i="37" s="1"/>
  <c r="M28" i="37"/>
  <c r="L28" i="37"/>
  <c r="K28" i="37"/>
  <c r="J28" i="37"/>
  <c r="I28" i="37"/>
  <c r="H28" i="37"/>
  <c r="G28" i="37"/>
  <c r="F28" i="37"/>
  <c r="E28" i="37"/>
  <c r="D28" i="37"/>
  <c r="N27" i="37"/>
  <c r="O27" i="37" s="1"/>
  <c r="N26" i="37"/>
  <c r="O26" i="37" s="1"/>
  <c r="N25" i="37"/>
  <c r="O25" i="37" s="1"/>
  <c r="N24" i="37"/>
  <c r="O24" i="37"/>
  <c r="N23" i="37"/>
  <c r="O23" i="37" s="1"/>
  <c r="N22" i="37"/>
  <c r="O22" i="37" s="1"/>
  <c r="M21" i="37"/>
  <c r="L21" i="37"/>
  <c r="K21" i="37"/>
  <c r="J21" i="37"/>
  <c r="I21" i="37"/>
  <c r="H21" i="37"/>
  <c r="H66" i="37" s="1"/>
  <c r="G21" i="37"/>
  <c r="G66" i="37" s="1"/>
  <c r="F21" i="37"/>
  <c r="E21" i="37"/>
  <c r="D21" i="37"/>
  <c r="N20" i="37"/>
  <c r="O20" i="37" s="1"/>
  <c r="N19" i="37"/>
  <c r="O19" i="37" s="1"/>
  <c r="N18" i="37"/>
  <c r="O18" i="37"/>
  <c r="N17" i="37"/>
  <c r="O17" i="37" s="1"/>
  <c r="N16" i="37"/>
  <c r="O16" i="37" s="1"/>
  <c r="N15" i="37"/>
  <c r="O15" i="37"/>
  <c r="N14" i="37"/>
  <c r="O14" i="37" s="1"/>
  <c r="M13" i="37"/>
  <c r="L13" i="37"/>
  <c r="K13" i="37"/>
  <c r="J13" i="37"/>
  <c r="I13" i="37"/>
  <c r="H13" i="37"/>
  <c r="G13" i="37"/>
  <c r="F13" i="37"/>
  <c r="E13" i="37"/>
  <c r="D13" i="37"/>
  <c r="N12" i="37"/>
  <c r="O12" i="37" s="1"/>
  <c r="N11" i="37"/>
  <c r="O11" i="37" s="1"/>
  <c r="N10" i="37"/>
  <c r="O10" i="37"/>
  <c r="N9" i="37"/>
  <c r="O9" i="37" s="1"/>
  <c r="N8" i="37"/>
  <c r="O8" i="37" s="1"/>
  <c r="N7" i="37"/>
  <c r="O7" i="37" s="1"/>
  <c r="N6" i="37"/>
  <c r="O6" i="37" s="1"/>
  <c r="M5" i="37"/>
  <c r="L5" i="37"/>
  <c r="K5" i="37"/>
  <c r="J5" i="37"/>
  <c r="I5" i="37"/>
  <c r="I66" i="37" s="1"/>
  <c r="H5" i="37"/>
  <c r="G5" i="37"/>
  <c r="F5" i="37"/>
  <c r="F66" i="37" s="1"/>
  <c r="E5" i="37"/>
  <c r="D5" i="37"/>
  <c r="N65" i="36"/>
  <c r="O65" i="36" s="1"/>
  <c r="N64" i="36"/>
  <c r="O64" i="36" s="1"/>
  <c r="N63" i="36"/>
  <c r="O63" i="36"/>
  <c r="N62" i="36"/>
  <c r="O62" i="36" s="1"/>
  <c r="N61" i="36"/>
  <c r="O61" i="36" s="1"/>
  <c r="N60" i="36"/>
  <c r="O60" i="36" s="1"/>
  <c r="N59" i="36"/>
  <c r="O59" i="36" s="1"/>
  <c r="N58" i="36"/>
  <c r="O58" i="36" s="1"/>
  <c r="N57" i="36"/>
  <c r="O57" i="36"/>
  <c r="N56" i="36"/>
  <c r="O56" i="36" s="1"/>
  <c r="N55" i="36"/>
  <c r="O55" i="36" s="1"/>
  <c r="N54" i="36"/>
  <c r="O54" i="36" s="1"/>
  <c r="N53" i="36"/>
  <c r="O53" i="36" s="1"/>
  <c r="N52" i="36"/>
  <c r="O52" i="36" s="1"/>
  <c r="N51" i="36"/>
  <c r="O51" i="36"/>
  <c r="M50" i="36"/>
  <c r="N50" i="36" s="1"/>
  <c r="O50" i="36" s="1"/>
  <c r="L50" i="36"/>
  <c r="K50" i="36"/>
  <c r="J50" i="36"/>
  <c r="I50" i="36"/>
  <c r="H50" i="36"/>
  <c r="G50" i="36"/>
  <c r="F50" i="36"/>
  <c r="E50" i="36"/>
  <c r="D50" i="36"/>
  <c r="N49" i="36"/>
  <c r="O49" i="36"/>
  <c r="N48" i="36"/>
  <c r="O48" i="36" s="1"/>
  <c r="M47" i="36"/>
  <c r="L47" i="36"/>
  <c r="K47" i="36"/>
  <c r="J47" i="36"/>
  <c r="I47" i="36"/>
  <c r="H47" i="36"/>
  <c r="G47" i="36"/>
  <c r="F47" i="36"/>
  <c r="E47" i="36"/>
  <c r="D47" i="36"/>
  <c r="N47" i="36" s="1"/>
  <c r="O47" i="36" s="1"/>
  <c r="N46" i="36"/>
  <c r="O46" i="36" s="1"/>
  <c r="N45" i="36"/>
  <c r="O45" i="36" s="1"/>
  <c r="N44" i="36"/>
  <c r="O44" i="36" s="1"/>
  <c r="M43" i="36"/>
  <c r="L43" i="36"/>
  <c r="K43" i="36"/>
  <c r="J43" i="36"/>
  <c r="I43" i="36"/>
  <c r="H43" i="36"/>
  <c r="G43" i="36"/>
  <c r="F43" i="36"/>
  <c r="N43" i="36" s="1"/>
  <c r="O43" i="36" s="1"/>
  <c r="E43" i="36"/>
  <c r="D43" i="36"/>
  <c r="N42" i="36"/>
  <c r="O42" i="36" s="1"/>
  <c r="N41" i="36"/>
  <c r="O41" i="36" s="1"/>
  <c r="N40" i="36"/>
  <c r="O40" i="36" s="1"/>
  <c r="N39" i="36"/>
  <c r="O39" i="36"/>
  <c r="N38" i="36"/>
  <c r="O38" i="36" s="1"/>
  <c r="M37" i="36"/>
  <c r="L37" i="36"/>
  <c r="K37" i="36"/>
  <c r="J37" i="36"/>
  <c r="I37" i="36"/>
  <c r="H37" i="36"/>
  <c r="G37" i="36"/>
  <c r="F37" i="36"/>
  <c r="E37" i="36"/>
  <c r="D37" i="36"/>
  <c r="N37" i="36" s="1"/>
  <c r="O37" i="36" s="1"/>
  <c r="N36" i="36"/>
  <c r="O36" i="36" s="1"/>
  <c r="N35" i="36"/>
  <c r="O35" i="36" s="1"/>
  <c r="N34" i="36"/>
  <c r="O34" i="36" s="1"/>
  <c r="M33" i="36"/>
  <c r="L33" i="36"/>
  <c r="K33" i="36"/>
  <c r="J33" i="36"/>
  <c r="I33" i="36"/>
  <c r="H33" i="36"/>
  <c r="G33" i="36"/>
  <c r="F33" i="36"/>
  <c r="E33" i="36"/>
  <c r="D33" i="36"/>
  <c r="N32" i="36"/>
  <c r="O32" i="36" s="1"/>
  <c r="N31" i="36"/>
  <c r="O31" i="36" s="1"/>
  <c r="N30" i="36"/>
  <c r="O30" i="36" s="1"/>
  <c r="M29" i="36"/>
  <c r="L29" i="36"/>
  <c r="K29" i="36"/>
  <c r="N29" i="36" s="1"/>
  <c r="O29" i="36" s="1"/>
  <c r="J29" i="36"/>
  <c r="I29" i="36"/>
  <c r="H29" i="36"/>
  <c r="G29" i="36"/>
  <c r="F29" i="36"/>
  <c r="E29" i="36"/>
  <c r="D29" i="36"/>
  <c r="N28" i="36"/>
  <c r="O28" i="36" s="1"/>
  <c r="N27" i="36"/>
  <c r="O27" i="36"/>
  <c r="N26" i="36"/>
  <c r="O26" i="36"/>
  <c r="N25" i="36"/>
  <c r="O25" i="36" s="1"/>
  <c r="N24" i="36"/>
  <c r="O24" i="36" s="1"/>
  <c r="N23" i="36"/>
  <c r="O23" i="36" s="1"/>
  <c r="M22" i="36"/>
  <c r="L22" i="36"/>
  <c r="K22" i="36"/>
  <c r="J22" i="36"/>
  <c r="I22" i="36"/>
  <c r="H22" i="36"/>
  <c r="N22" i="36" s="1"/>
  <c r="O22" i="36" s="1"/>
  <c r="G22" i="36"/>
  <c r="F22" i="36"/>
  <c r="E22" i="36"/>
  <c r="D22" i="36"/>
  <c r="N21" i="36"/>
  <c r="O21" i="36" s="1"/>
  <c r="N20" i="36"/>
  <c r="O20" i="36" s="1"/>
  <c r="N19" i="36"/>
  <c r="O19" i="36"/>
  <c r="N18" i="36"/>
  <c r="O18" i="36"/>
  <c r="N17" i="36"/>
  <c r="O17" i="36" s="1"/>
  <c r="N16" i="36"/>
  <c r="O16" i="36" s="1"/>
  <c r="N15" i="36"/>
  <c r="O15" i="36" s="1"/>
  <c r="N14" i="36"/>
  <c r="O14" i="36" s="1"/>
  <c r="M13" i="36"/>
  <c r="L13" i="36"/>
  <c r="K13" i="36"/>
  <c r="J13" i="36"/>
  <c r="I13" i="36"/>
  <c r="H13" i="36"/>
  <c r="G13" i="36"/>
  <c r="F13" i="36"/>
  <c r="E13" i="36"/>
  <c r="D13" i="36"/>
  <c r="N13" i="36" s="1"/>
  <c r="O13" i="36" s="1"/>
  <c r="N12" i="36"/>
  <c r="O12" i="36" s="1"/>
  <c r="N11" i="36"/>
  <c r="O11" i="36"/>
  <c r="N10" i="36"/>
  <c r="O10" i="36"/>
  <c r="N9" i="36"/>
  <c r="O9" i="36" s="1"/>
  <c r="N8" i="36"/>
  <c r="O8" i="36" s="1"/>
  <c r="N7" i="36"/>
  <c r="O7" i="36"/>
  <c r="N6" i="36"/>
  <c r="O6" i="36"/>
  <c r="M5" i="36"/>
  <c r="M66" i="36" s="1"/>
  <c r="L5" i="36"/>
  <c r="K5" i="36"/>
  <c r="J5" i="36"/>
  <c r="I5" i="36"/>
  <c r="I66" i="36" s="1"/>
  <c r="H5" i="36"/>
  <c r="G5" i="36"/>
  <c r="F5" i="36"/>
  <c r="E5" i="36"/>
  <c r="D5" i="36"/>
  <c r="N69" i="35"/>
  <c r="O69" i="35"/>
  <c r="N68" i="35"/>
  <c r="O68" i="35" s="1"/>
  <c r="N67" i="35"/>
  <c r="O67" i="35" s="1"/>
  <c r="N66" i="35"/>
  <c r="O66" i="35" s="1"/>
  <c r="N65" i="35"/>
  <c r="O65" i="35" s="1"/>
  <c r="N64" i="35"/>
  <c r="O64" i="35"/>
  <c r="N63" i="35"/>
  <c r="O63" i="35"/>
  <c r="N62" i="35"/>
  <c r="O62" i="35" s="1"/>
  <c r="N61" i="35"/>
  <c r="O61" i="35" s="1"/>
  <c r="N60" i="35"/>
  <c r="O60" i="35" s="1"/>
  <c r="N59" i="35"/>
  <c r="O59" i="35" s="1"/>
  <c r="N58" i="35"/>
  <c r="O58" i="35"/>
  <c r="N57" i="35"/>
  <c r="O57" i="35"/>
  <c r="N56" i="35"/>
  <c r="O56" i="35" s="1"/>
  <c r="N55" i="35"/>
  <c r="O55" i="35" s="1"/>
  <c r="N54" i="35"/>
  <c r="O54" i="35" s="1"/>
  <c r="N53" i="35"/>
  <c r="O53" i="35" s="1"/>
  <c r="M52" i="35"/>
  <c r="L52" i="35"/>
  <c r="K52" i="35"/>
  <c r="J52" i="35"/>
  <c r="I52" i="35"/>
  <c r="N52" i="35" s="1"/>
  <c r="O52" i="35" s="1"/>
  <c r="H52" i="35"/>
  <c r="G52" i="35"/>
  <c r="F52" i="35"/>
  <c r="E52" i="35"/>
  <c r="D52" i="35"/>
  <c r="N51" i="35"/>
  <c r="O51" i="35" s="1"/>
  <c r="N50" i="35"/>
  <c r="O50" i="35"/>
  <c r="N49" i="35"/>
  <c r="O49" i="35"/>
  <c r="N48" i="35"/>
  <c r="O48" i="35" s="1"/>
  <c r="M47" i="35"/>
  <c r="L47" i="35"/>
  <c r="K47" i="35"/>
  <c r="J47" i="35"/>
  <c r="I47" i="35"/>
  <c r="H47" i="35"/>
  <c r="G47" i="35"/>
  <c r="F47" i="35"/>
  <c r="E47" i="35"/>
  <c r="D47" i="35"/>
  <c r="N47" i="35"/>
  <c r="O47" i="35" s="1"/>
  <c r="N46" i="35"/>
  <c r="O46" i="35" s="1"/>
  <c r="N45" i="35"/>
  <c r="O45" i="35" s="1"/>
  <c r="N44" i="35"/>
  <c r="O44" i="35" s="1"/>
  <c r="M43" i="35"/>
  <c r="L43" i="35"/>
  <c r="K43" i="35"/>
  <c r="J43" i="35"/>
  <c r="I43" i="35"/>
  <c r="H43" i="35"/>
  <c r="G43" i="35"/>
  <c r="F43" i="35"/>
  <c r="E43" i="35"/>
  <c r="D43" i="35"/>
  <c r="N43" i="35" s="1"/>
  <c r="O43" i="35" s="1"/>
  <c r="N42" i="35"/>
  <c r="O42" i="35" s="1"/>
  <c r="N41" i="35"/>
  <c r="O41" i="35"/>
  <c r="N40" i="35"/>
  <c r="O40" i="35" s="1"/>
  <c r="N39" i="35"/>
  <c r="O39" i="35" s="1"/>
  <c r="M38" i="35"/>
  <c r="L38" i="35"/>
  <c r="K38" i="35"/>
  <c r="J38" i="35"/>
  <c r="I38" i="35"/>
  <c r="H38" i="35"/>
  <c r="G38" i="35"/>
  <c r="F38" i="35"/>
  <c r="E38" i="35"/>
  <c r="D38" i="35"/>
  <c r="N38" i="35" s="1"/>
  <c r="O38" i="35" s="1"/>
  <c r="N37" i="35"/>
  <c r="O37" i="35" s="1"/>
  <c r="N36" i="35"/>
  <c r="O36" i="35" s="1"/>
  <c r="N35" i="35"/>
  <c r="O35" i="35"/>
  <c r="M34" i="35"/>
  <c r="L34" i="35"/>
  <c r="K34" i="35"/>
  <c r="J34" i="35"/>
  <c r="I34" i="35"/>
  <c r="H34" i="35"/>
  <c r="G34" i="35"/>
  <c r="F34" i="35"/>
  <c r="E34" i="35"/>
  <c r="D34" i="35"/>
  <c r="N33" i="35"/>
  <c r="O33" i="35"/>
  <c r="N32" i="35"/>
  <c r="O32" i="35"/>
  <c r="N31" i="35"/>
  <c r="O31" i="35" s="1"/>
  <c r="M30" i="35"/>
  <c r="L30" i="35"/>
  <c r="K30" i="35"/>
  <c r="J30" i="35"/>
  <c r="I30" i="35"/>
  <c r="H30" i="35"/>
  <c r="G30" i="35"/>
  <c r="F30" i="35"/>
  <c r="E30" i="35"/>
  <c r="D30" i="35"/>
  <c r="N30" i="35" s="1"/>
  <c r="O30" i="35" s="1"/>
  <c r="N29" i="35"/>
  <c r="O29" i="35"/>
  <c r="N28" i="35"/>
  <c r="O28" i="35"/>
  <c r="N27" i="35"/>
  <c r="O27" i="35" s="1"/>
  <c r="N26" i="35"/>
  <c r="O26" i="35"/>
  <c r="N25" i="35"/>
  <c r="O25" i="35"/>
  <c r="N24" i="35"/>
  <c r="O24" i="35"/>
  <c r="N23" i="35"/>
  <c r="O23" i="35"/>
  <c r="M22" i="35"/>
  <c r="L22" i="35"/>
  <c r="K22" i="35"/>
  <c r="J22" i="35"/>
  <c r="I22" i="35"/>
  <c r="H22" i="35"/>
  <c r="G22" i="35"/>
  <c r="G70" i="35" s="1"/>
  <c r="F22" i="35"/>
  <c r="E22" i="35"/>
  <c r="N22" i="35" s="1"/>
  <c r="O22" i="35" s="1"/>
  <c r="D22" i="35"/>
  <c r="N21" i="35"/>
  <c r="O21" i="35" s="1"/>
  <c r="N20" i="35"/>
  <c r="O20" i="35" s="1"/>
  <c r="N19" i="35"/>
  <c r="O19" i="35"/>
  <c r="N18" i="35"/>
  <c r="O18" i="35"/>
  <c r="N17" i="35"/>
  <c r="O17" i="35" s="1"/>
  <c r="N16" i="35"/>
  <c r="O16" i="35" s="1"/>
  <c r="N15" i="35"/>
  <c r="O15" i="35" s="1"/>
  <c r="N14" i="35"/>
  <c r="O14" i="35" s="1"/>
  <c r="M13" i="35"/>
  <c r="L13" i="35"/>
  <c r="K13" i="35"/>
  <c r="J13" i="35"/>
  <c r="J70" i="35"/>
  <c r="I13" i="35"/>
  <c r="H13" i="35"/>
  <c r="G13" i="35"/>
  <c r="F13" i="35"/>
  <c r="F70" i="35" s="1"/>
  <c r="E13" i="35"/>
  <c r="D13" i="35"/>
  <c r="N13" i="35" s="1"/>
  <c r="O13" i="35" s="1"/>
  <c r="N12" i="35"/>
  <c r="O12" i="35"/>
  <c r="N11" i="35"/>
  <c r="O11" i="35"/>
  <c r="N10" i="35"/>
  <c r="O10" i="35"/>
  <c r="N9" i="35"/>
  <c r="O9" i="35"/>
  <c r="N8" i="35"/>
  <c r="O8" i="35"/>
  <c r="N7" i="35"/>
  <c r="O7" i="35" s="1"/>
  <c r="N6" i="35"/>
  <c r="O6" i="35"/>
  <c r="M5" i="35"/>
  <c r="M70" i="35" s="1"/>
  <c r="L5" i="35"/>
  <c r="L70" i="35" s="1"/>
  <c r="K5" i="35"/>
  <c r="K70" i="35" s="1"/>
  <c r="J5" i="35"/>
  <c r="I5" i="35"/>
  <c r="I70" i="35" s="1"/>
  <c r="H5" i="35"/>
  <c r="H70" i="35" s="1"/>
  <c r="G5" i="35"/>
  <c r="F5" i="35"/>
  <c r="E5" i="35"/>
  <c r="E70" i="35" s="1"/>
  <c r="D5" i="35"/>
  <c r="D70" i="35" s="1"/>
  <c r="N71" i="34"/>
  <c r="O71" i="34" s="1"/>
  <c r="N70" i="34"/>
  <c r="O70" i="34" s="1"/>
  <c r="N69" i="34"/>
  <c r="O69" i="34" s="1"/>
  <c r="N68" i="34"/>
  <c r="O68" i="34" s="1"/>
  <c r="N67" i="34"/>
  <c r="O67" i="34"/>
  <c r="N66" i="34"/>
  <c r="O66" i="34" s="1"/>
  <c r="N65" i="34"/>
  <c r="O65" i="34" s="1"/>
  <c r="N64" i="34"/>
  <c r="O64" i="34" s="1"/>
  <c r="N63" i="34"/>
  <c r="O63" i="34" s="1"/>
  <c r="N62" i="34"/>
  <c r="O62" i="34" s="1"/>
  <c r="N61" i="34"/>
  <c r="O61" i="34"/>
  <c r="N60" i="34"/>
  <c r="O60" i="34" s="1"/>
  <c r="N59" i="34"/>
  <c r="O59" i="34" s="1"/>
  <c r="N58" i="34"/>
  <c r="O58" i="34" s="1"/>
  <c r="N57" i="34"/>
  <c r="O57" i="34" s="1"/>
  <c r="N56" i="34"/>
  <c r="O56" i="34" s="1"/>
  <c r="N55" i="34"/>
  <c r="O55" i="34"/>
  <c r="N54" i="34"/>
  <c r="O54" i="34" s="1"/>
  <c r="N53" i="34"/>
  <c r="O53" i="34" s="1"/>
  <c r="N52" i="34"/>
  <c r="O52" i="34" s="1"/>
  <c r="M51" i="34"/>
  <c r="L51" i="34"/>
  <c r="K51" i="34"/>
  <c r="J51" i="34"/>
  <c r="I51" i="34"/>
  <c r="H51" i="34"/>
  <c r="G51" i="34"/>
  <c r="F51" i="34"/>
  <c r="E51" i="34"/>
  <c r="D51" i="34"/>
  <c r="N51" i="34" s="1"/>
  <c r="O51" i="34" s="1"/>
  <c r="N50" i="34"/>
  <c r="O50" i="34" s="1"/>
  <c r="N49" i="34"/>
  <c r="O49" i="34" s="1"/>
  <c r="N48" i="34"/>
  <c r="O48" i="34"/>
  <c r="M47" i="34"/>
  <c r="N47" i="34" s="1"/>
  <c r="O47" i="34" s="1"/>
  <c r="L47" i="34"/>
  <c r="K47" i="34"/>
  <c r="J47" i="34"/>
  <c r="I47" i="34"/>
  <c r="H47" i="34"/>
  <c r="G47" i="34"/>
  <c r="F47" i="34"/>
  <c r="E47" i="34"/>
  <c r="D47" i="34"/>
  <c r="N46" i="34"/>
  <c r="O46" i="34"/>
  <c r="N45" i="34"/>
  <c r="O45" i="34" s="1"/>
  <c r="N44" i="34"/>
  <c r="O44" i="34" s="1"/>
  <c r="M43" i="34"/>
  <c r="L43" i="34"/>
  <c r="K43" i="34"/>
  <c r="J43" i="34"/>
  <c r="I43" i="34"/>
  <c r="H43" i="34"/>
  <c r="G43" i="34"/>
  <c r="F43" i="34"/>
  <c r="N43" i="34"/>
  <c r="O43" i="34" s="1"/>
  <c r="E43" i="34"/>
  <c r="D43" i="34"/>
  <c r="N42" i="34"/>
  <c r="O42" i="34" s="1"/>
  <c r="N41" i="34"/>
  <c r="O41" i="34" s="1"/>
  <c r="N40" i="34"/>
  <c r="O40" i="34" s="1"/>
  <c r="N39" i="34"/>
  <c r="O39" i="34"/>
  <c r="M38" i="34"/>
  <c r="L38" i="34"/>
  <c r="K38" i="34"/>
  <c r="J38" i="34"/>
  <c r="I38" i="34"/>
  <c r="H38" i="34"/>
  <c r="G38" i="34"/>
  <c r="F38" i="34"/>
  <c r="N38" i="34" s="1"/>
  <c r="O38" i="34" s="1"/>
  <c r="E38" i="34"/>
  <c r="D38" i="34"/>
  <c r="N37" i="34"/>
  <c r="O37" i="34" s="1"/>
  <c r="N36" i="34"/>
  <c r="O36" i="34" s="1"/>
  <c r="N35" i="34"/>
  <c r="O35" i="34" s="1"/>
  <c r="M34" i="34"/>
  <c r="L34" i="34"/>
  <c r="K34" i="34"/>
  <c r="J34" i="34"/>
  <c r="I34" i="34"/>
  <c r="H34" i="34"/>
  <c r="G34" i="34"/>
  <c r="F34" i="34"/>
  <c r="E34" i="34"/>
  <c r="N34" i="34" s="1"/>
  <c r="O34" i="34" s="1"/>
  <c r="D34" i="34"/>
  <c r="N33" i="34"/>
  <c r="O33" i="34" s="1"/>
  <c r="N32" i="34"/>
  <c r="O32" i="34" s="1"/>
  <c r="N31" i="34"/>
  <c r="O31" i="34"/>
  <c r="M30" i="34"/>
  <c r="M72" i="34" s="1"/>
  <c r="L30" i="34"/>
  <c r="K30" i="34"/>
  <c r="N30" i="34" s="1"/>
  <c r="O30" i="34" s="1"/>
  <c r="J30" i="34"/>
  <c r="I30" i="34"/>
  <c r="H30" i="34"/>
  <c r="G30" i="34"/>
  <c r="F30" i="34"/>
  <c r="E30" i="34"/>
  <c r="D30" i="34"/>
  <c r="N29" i="34"/>
  <c r="O29" i="34"/>
  <c r="N28" i="34"/>
  <c r="O28" i="34"/>
  <c r="N27" i="34"/>
  <c r="O27" i="34"/>
  <c r="N26" i="34"/>
  <c r="O26" i="34" s="1"/>
  <c r="N25" i="34"/>
  <c r="O25" i="34"/>
  <c r="N24" i="34"/>
  <c r="O24" i="34"/>
  <c r="N23" i="34"/>
  <c r="O23" i="34"/>
  <c r="M22" i="34"/>
  <c r="L22" i="34"/>
  <c r="K22" i="34"/>
  <c r="J22" i="34"/>
  <c r="I22" i="34"/>
  <c r="H22" i="34"/>
  <c r="G22" i="34"/>
  <c r="F22" i="34"/>
  <c r="E22" i="34"/>
  <c r="D22" i="34"/>
  <c r="N22" i="34" s="1"/>
  <c r="O22" i="34" s="1"/>
  <c r="N21" i="34"/>
  <c r="O21" i="34"/>
  <c r="N20" i="34"/>
  <c r="O20" i="34"/>
  <c r="N19" i="34"/>
  <c r="O19" i="34" s="1"/>
  <c r="N18" i="34"/>
  <c r="O18" i="34"/>
  <c r="N17" i="34"/>
  <c r="O17" i="34"/>
  <c r="N16" i="34"/>
  <c r="O16" i="34"/>
  <c r="N15" i="34"/>
  <c r="O15" i="34"/>
  <c r="N14" i="34"/>
  <c r="O14" i="34"/>
  <c r="M13" i="34"/>
  <c r="L13" i="34"/>
  <c r="K13" i="34"/>
  <c r="J13" i="34"/>
  <c r="J72" i="34" s="1"/>
  <c r="I13" i="34"/>
  <c r="I72" i="34" s="1"/>
  <c r="H13" i="34"/>
  <c r="G13" i="34"/>
  <c r="G72" i="34" s="1"/>
  <c r="F13" i="34"/>
  <c r="E13" i="34"/>
  <c r="D13" i="34"/>
  <c r="N12" i="34"/>
  <c r="O12" i="34" s="1"/>
  <c r="N11" i="34"/>
  <c r="O11" i="34"/>
  <c r="N10" i="34"/>
  <c r="O10" i="34" s="1"/>
  <c r="N9" i="34"/>
  <c r="O9" i="34" s="1"/>
  <c r="N8" i="34"/>
  <c r="O8" i="34" s="1"/>
  <c r="N7" i="34"/>
  <c r="O7" i="34" s="1"/>
  <c r="N6" i="34"/>
  <c r="O6" i="34" s="1"/>
  <c r="M5" i="34"/>
  <c r="L5" i="34"/>
  <c r="L72" i="34" s="1"/>
  <c r="K5" i="34"/>
  <c r="K72" i="34" s="1"/>
  <c r="J5" i="34"/>
  <c r="I5" i="34"/>
  <c r="H5" i="34"/>
  <c r="H72" i="34" s="1"/>
  <c r="G5" i="34"/>
  <c r="F5" i="34"/>
  <c r="F72" i="34"/>
  <c r="E5" i="34"/>
  <c r="E72" i="34" s="1"/>
  <c r="D5" i="34"/>
  <c r="N5" i="34" s="1"/>
  <c r="O5" i="34" s="1"/>
  <c r="E50" i="33"/>
  <c r="F50" i="33"/>
  <c r="G50" i="33"/>
  <c r="H50" i="33"/>
  <c r="I50" i="33"/>
  <c r="J50" i="33"/>
  <c r="K50" i="33"/>
  <c r="L50" i="33"/>
  <c r="M50" i="33"/>
  <c r="D50" i="33"/>
  <c r="N68" i="33"/>
  <c r="O68" i="33" s="1"/>
  <c r="E46" i="33"/>
  <c r="F46" i="33"/>
  <c r="G46" i="33"/>
  <c r="H46" i="33"/>
  <c r="I46" i="33"/>
  <c r="J46" i="33"/>
  <c r="K46" i="33"/>
  <c r="L46" i="33"/>
  <c r="M46" i="33"/>
  <c r="D46" i="33"/>
  <c r="N46" i="33" s="1"/>
  <c r="O46" i="33" s="1"/>
  <c r="N62" i="33"/>
  <c r="O62" i="33"/>
  <c r="N63" i="33"/>
  <c r="O63" i="33"/>
  <c r="N64" i="33"/>
  <c r="O64" i="33" s="1"/>
  <c r="N65" i="33"/>
  <c r="O65" i="33"/>
  <c r="N66" i="33"/>
  <c r="O66" i="33"/>
  <c r="N67" i="33"/>
  <c r="O67" i="33"/>
  <c r="N56" i="33"/>
  <c r="O56" i="33"/>
  <c r="N57" i="33"/>
  <c r="O57" i="33"/>
  <c r="N58" i="33"/>
  <c r="O58" i="33" s="1"/>
  <c r="N59" i="33"/>
  <c r="O59" i="33"/>
  <c r="N60" i="33"/>
  <c r="O60" i="33"/>
  <c r="N61" i="33"/>
  <c r="O61" i="33"/>
  <c r="E42" i="33"/>
  <c r="F42" i="33"/>
  <c r="G42" i="33"/>
  <c r="H42" i="33"/>
  <c r="I42" i="33"/>
  <c r="J42" i="33"/>
  <c r="K42" i="33"/>
  <c r="L42" i="33"/>
  <c r="N42" i="33" s="1"/>
  <c r="O42" i="33" s="1"/>
  <c r="M42" i="33"/>
  <c r="M69" i="33" s="1"/>
  <c r="E37" i="33"/>
  <c r="F37" i="33"/>
  <c r="G37" i="33"/>
  <c r="H37" i="33"/>
  <c r="I37" i="33"/>
  <c r="J37" i="33"/>
  <c r="K37" i="33"/>
  <c r="L37" i="33"/>
  <c r="M37" i="33"/>
  <c r="E33" i="33"/>
  <c r="F33" i="33"/>
  <c r="G33" i="33"/>
  <c r="H33" i="33"/>
  <c r="I33" i="33"/>
  <c r="J33" i="33"/>
  <c r="K33" i="33"/>
  <c r="L33" i="33"/>
  <c r="M33" i="33"/>
  <c r="E29" i="33"/>
  <c r="F29" i="33"/>
  <c r="G29" i="33"/>
  <c r="H29" i="33"/>
  <c r="N29" i="33"/>
  <c r="O29" i="33" s="1"/>
  <c r="I29" i="33"/>
  <c r="J29" i="33"/>
  <c r="K29" i="33"/>
  <c r="L29" i="33"/>
  <c r="M29" i="33"/>
  <c r="E22" i="33"/>
  <c r="F22" i="33"/>
  <c r="G22" i="33"/>
  <c r="H22" i="33"/>
  <c r="I22" i="33"/>
  <c r="N22" i="33" s="1"/>
  <c r="O22" i="33" s="1"/>
  <c r="J22" i="33"/>
  <c r="J69" i="33" s="1"/>
  <c r="K22" i="33"/>
  <c r="L22" i="33"/>
  <c r="M22" i="33"/>
  <c r="E13" i="33"/>
  <c r="E69" i="33" s="1"/>
  <c r="F13" i="33"/>
  <c r="G13" i="33"/>
  <c r="H13" i="33"/>
  <c r="I13" i="33"/>
  <c r="J13" i="33"/>
  <c r="K13" i="33"/>
  <c r="K69" i="33" s="1"/>
  <c r="L13" i="33"/>
  <c r="M13" i="33"/>
  <c r="E5" i="33"/>
  <c r="F5" i="33"/>
  <c r="F69" i="33" s="1"/>
  <c r="G5" i="33"/>
  <c r="G69" i="33" s="1"/>
  <c r="H5" i="33"/>
  <c r="H69" i="33" s="1"/>
  <c r="I5" i="33"/>
  <c r="I69" i="33" s="1"/>
  <c r="J5" i="33"/>
  <c r="K5" i="33"/>
  <c r="L5" i="33"/>
  <c r="L69" i="33"/>
  <c r="M5" i="33"/>
  <c r="D42" i="33"/>
  <c r="D37" i="33"/>
  <c r="N37" i="33" s="1"/>
  <c r="O37" i="33" s="1"/>
  <c r="D29" i="33"/>
  <c r="D22" i="33"/>
  <c r="D13" i="33"/>
  <c r="D69" i="33"/>
  <c r="D5" i="33"/>
  <c r="N52" i="33"/>
  <c r="O52" i="33" s="1"/>
  <c r="N53" i="33"/>
  <c r="O53" i="33" s="1"/>
  <c r="N54" i="33"/>
  <c r="O54" i="33" s="1"/>
  <c r="N55" i="33"/>
  <c r="O55" i="33"/>
  <c r="N48" i="33"/>
  <c r="O48" i="33" s="1"/>
  <c r="N49" i="33"/>
  <c r="O49" i="33" s="1"/>
  <c r="N51" i="33"/>
  <c r="O51" i="33" s="1"/>
  <c r="N47" i="33"/>
  <c r="O47" i="33" s="1"/>
  <c r="N38" i="33"/>
  <c r="N39" i="33"/>
  <c r="N40" i="33"/>
  <c r="O40" i="33"/>
  <c r="N41" i="33"/>
  <c r="O41" i="33" s="1"/>
  <c r="N43" i="33"/>
  <c r="N44" i="33"/>
  <c r="O44" i="33" s="1"/>
  <c r="N45" i="33"/>
  <c r="O45" i="33" s="1"/>
  <c r="D33" i="33"/>
  <c r="N33" i="33" s="1"/>
  <c r="O33" i="33" s="1"/>
  <c r="N34" i="33"/>
  <c r="O34" i="33"/>
  <c r="N35" i="33"/>
  <c r="O35" i="33"/>
  <c r="N36" i="33"/>
  <c r="O36" i="33"/>
  <c r="N31" i="33"/>
  <c r="N32" i="33"/>
  <c r="O32" i="33" s="1"/>
  <c r="N30" i="33"/>
  <c r="O30" i="33"/>
  <c r="O31" i="33"/>
  <c r="O43" i="33"/>
  <c r="O39" i="33"/>
  <c r="O38" i="33"/>
  <c r="N15" i="33"/>
  <c r="O15" i="33"/>
  <c r="N16" i="33"/>
  <c r="O16" i="33"/>
  <c r="N17" i="33"/>
  <c r="O17" i="33"/>
  <c r="N18" i="33"/>
  <c r="O18" i="33" s="1"/>
  <c r="N19" i="33"/>
  <c r="O19" i="33"/>
  <c r="N20" i="33"/>
  <c r="O20" i="33"/>
  <c r="N21" i="33"/>
  <c r="O21" i="33"/>
  <c r="N7" i="33"/>
  <c r="O7" i="33"/>
  <c r="N8" i="33"/>
  <c r="O8" i="33"/>
  <c r="N9" i="33"/>
  <c r="O9" i="33" s="1"/>
  <c r="N10" i="33"/>
  <c r="O10" i="33"/>
  <c r="N11" i="33"/>
  <c r="O11" i="33"/>
  <c r="N12" i="33"/>
  <c r="O12" i="33"/>
  <c r="N6" i="33"/>
  <c r="O6" i="33"/>
  <c r="N23" i="33"/>
  <c r="O23" i="33"/>
  <c r="N24" i="33"/>
  <c r="O24" i="33" s="1"/>
  <c r="N25" i="33"/>
  <c r="O25" i="33"/>
  <c r="N26" i="33"/>
  <c r="O26" i="33"/>
  <c r="N27" i="33"/>
  <c r="O27" i="33"/>
  <c r="N28" i="33"/>
  <c r="O28" i="33"/>
  <c r="N14" i="33"/>
  <c r="O14" i="33"/>
  <c r="L66" i="36"/>
  <c r="J66" i="36"/>
  <c r="F66" i="36"/>
  <c r="K66" i="36"/>
  <c r="E66" i="36"/>
  <c r="N33" i="36"/>
  <c r="O33" i="36"/>
  <c r="G66" i="36"/>
  <c r="J66" i="37"/>
  <c r="L66" i="37"/>
  <c r="K66" i="37"/>
  <c r="N28" i="37"/>
  <c r="O28" i="37" s="1"/>
  <c r="N49" i="37"/>
  <c r="O49" i="37" s="1"/>
  <c r="N42" i="37"/>
  <c r="O42" i="37"/>
  <c r="N32" i="37"/>
  <c r="O32" i="37"/>
  <c r="D66" i="37"/>
  <c r="N13" i="37"/>
  <c r="O13" i="37" s="1"/>
  <c r="K69" i="38"/>
  <c r="L69" i="38"/>
  <c r="H69" i="38"/>
  <c r="G69" i="38"/>
  <c r="N33" i="38"/>
  <c r="O33" i="38"/>
  <c r="N29" i="38"/>
  <c r="O29" i="38" s="1"/>
  <c r="N50" i="38"/>
  <c r="O50" i="38" s="1"/>
  <c r="N5" i="38"/>
  <c r="O5" i="38"/>
  <c r="J66" i="39"/>
  <c r="N33" i="39"/>
  <c r="O33" i="39" s="1"/>
  <c r="N37" i="39"/>
  <c r="O37" i="39" s="1"/>
  <c r="H66" i="39"/>
  <c r="N29" i="39"/>
  <c r="O29" i="39" s="1"/>
  <c r="L66" i="39"/>
  <c r="F66" i="39"/>
  <c r="D66" i="39"/>
  <c r="I66" i="39"/>
  <c r="N22" i="39"/>
  <c r="O22" i="39" s="1"/>
  <c r="E66" i="39"/>
  <c r="N13" i="39"/>
  <c r="O13" i="39"/>
  <c r="N31" i="40"/>
  <c r="O31" i="40"/>
  <c r="M64" i="40"/>
  <c r="H64" i="40"/>
  <c r="L64" i="40"/>
  <c r="F64" i="40"/>
  <c r="J64" i="40"/>
  <c r="N34" i="40"/>
  <c r="O34" i="40" s="1"/>
  <c r="N48" i="40"/>
  <c r="O48" i="40" s="1"/>
  <c r="N44" i="40"/>
  <c r="O44" i="40"/>
  <c r="D64" i="40"/>
  <c r="N27" i="40"/>
  <c r="O27" i="40" s="1"/>
  <c r="N20" i="40"/>
  <c r="O20" i="40" s="1"/>
  <c r="N50" i="33"/>
  <c r="O50" i="33" s="1"/>
  <c r="K71" i="42"/>
  <c r="H71" i="42"/>
  <c r="N42" i="42"/>
  <c r="O42" i="42"/>
  <c r="G71" i="42"/>
  <c r="N37" i="42"/>
  <c r="O37" i="42" s="1"/>
  <c r="E71" i="42"/>
  <c r="N13" i="42"/>
  <c r="O13" i="42"/>
  <c r="L64" i="41"/>
  <c r="K64" i="41"/>
  <c r="M64" i="41"/>
  <c r="N33" i="41"/>
  <c r="O33" i="41" s="1"/>
  <c r="N51" i="41"/>
  <c r="O51" i="41"/>
  <c r="N43" i="41"/>
  <c r="O43" i="41" s="1"/>
  <c r="N29" i="41"/>
  <c r="O29" i="41" s="1"/>
  <c r="I64" i="41"/>
  <c r="G64" i="41"/>
  <c r="N5" i="41"/>
  <c r="O5" i="41" s="1"/>
  <c r="M64" i="43"/>
  <c r="I64" i="43"/>
  <c r="N49" i="43"/>
  <c r="O49" i="43"/>
  <c r="N42" i="43"/>
  <c r="O42" i="43" s="1"/>
  <c r="N29" i="43"/>
  <c r="O29" i="43" s="1"/>
  <c r="N22" i="43"/>
  <c r="O22" i="43"/>
  <c r="G64" i="43"/>
  <c r="N13" i="43"/>
  <c r="O13" i="43" s="1"/>
  <c r="D64" i="41"/>
  <c r="N46" i="42"/>
  <c r="O46" i="42"/>
  <c r="E64" i="40"/>
  <c r="N5" i="35"/>
  <c r="O5" i="35" s="1"/>
  <c r="E66" i="37"/>
  <c r="N34" i="35"/>
  <c r="O34" i="35" s="1"/>
  <c r="D64" i="43"/>
  <c r="M72" i="44"/>
  <c r="L72" i="44"/>
  <c r="K72" i="44"/>
  <c r="N47" i="44"/>
  <c r="O47" i="44"/>
  <c r="J72" i="44"/>
  <c r="H72" i="44"/>
  <c r="N51" i="44"/>
  <c r="O51" i="44"/>
  <c r="N43" i="44"/>
  <c r="O43" i="44"/>
  <c r="N37" i="44"/>
  <c r="O37" i="44"/>
  <c r="N33" i="44"/>
  <c r="O33" i="44"/>
  <c r="F72" i="44"/>
  <c r="I72" i="44"/>
  <c r="N22" i="44"/>
  <c r="O22" i="44"/>
  <c r="G72" i="44"/>
  <c r="N13" i="44"/>
  <c r="O13" i="44" s="1"/>
  <c r="D72" i="44"/>
  <c r="N5" i="44"/>
  <c r="O5" i="44" s="1"/>
  <c r="N51" i="45"/>
  <c r="O51" i="45" s="1"/>
  <c r="N42" i="45"/>
  <c r="O42" i="45" s="1"/>
  <c r="N37" i="45"/>
  <c r="O37" i="45" s="1"/>
  <c r="N33" i="45"/>
  <c r="O33" i="45" s="1"/>
  <c r="N29" i="45"/>
  <c r="O29" i="45" s="1"/>
  <c r="K72" i="45"/>
  <c r="N22" i="45"/>
  <c r="O22" i="45"/>
  <c r="J72" i="45"/>
  <c r="E72" i="45"/>
  <c r="N72" i="45" s="1"/>
  <c r="O72" i="45" s="1"/>
  <c r="F72" i="45"/>
  <c r="I72" i="45"/>
  <c r="H72" i="45"/>
  <c r="L72" i="45"/>
  <c r="N5" i="45"/>
  <c r="O5" i="45"/>
  <c r="D72" i="45"/>
  <c r="N50" i="46"/>
  <c r="O50" i="46" s="1"/>
  <c r="N47" i="46"/>
  <c r="O47" i="46" s="1"/>
  <c r="N43" i="46"/>
  <c r="O43" i="46" s="1"/>
  <c r="N38" i="46"/>
  <c r="O38" i="46" s="1"/>
  <c r="N29" i="46"/>
  <c r="O29" i="46" s="1"/>
  <c r="N22" i="46"/>
  <c r="O22" i="46" s="1"/>
  <c r="F63" i="46"/>
  <c r="D63" i="46"/>
  <c r="H63" i="46"/>
  <c r="E63" i="46"/>
  <c r="N13" i="46"/>
  <c r="O13" i="46"/>
  <c r="G63" i="46"/>
  <c r="I63" i="46"/>
  <c r="J63" i="46"/>
  <c r="K63" i="46"/>
  <c r="L63" i="46"/>
  <c r="N48" i="47"/>
  <c r="O48" i="47"/>
  <c r="N43" i="47"/>
  <c r="O43" i="47" s="1"/>
  <c r="N38" i="47"/>
  <c r="O38" i="47" s="1"/>
  <c r="N34" i="47"/>
  <c r="O34" i="47" s="1"/>
  <c r="J65" i="47"/>
  <c r="K65" i="47"/>
  <c r="L65" i="47"/>
  <c r="F65" i="47"/>
  <c r="N13" i="47"/>
  <c r="O13" i="47" s="1"/>
  <c r="H65" i="47"/>
  <c r="I65" i="47"/>
  <c r="M65" i="47"/>
  <c r="N5" i="47"/>
  <c r="O5" i="47"/>
  <c r="N49" i="48"/>
  <c r="O49" i="48" s="1"/>
  <c r="N51" i="48"/>
  <c r="O51" i="48" s="1"/>
  <c r="N44" i="48"/>
  <c r="O44" i="48" s="1"/>
  <c r="N39" i="48"/>
  <c r="O39" i="48" s="1"/>
  <c r="N30" i="48"/>
  <c r="O30" i="48" s="1"/>
  <c r="D65" i="48"/>
  <c r="N65" i="48" s="1"/>
  <c r="O65" i="48" s="1"/>
  <c r="G65" i="48"/>
  <c r="H65" i="48"/>
  <c r="J65" i="48"/>
  <c r="N13" i="48"/>
  <c r="O13" i="48"/>
  <c r="E65" i="48"/>
  <c r="L65" i="48"/>
  <c r="F65" i="48"/>
  <c r="M65" i="48"/>
  <c r="N5" i="48"/>
  <c r="O5" i="48"/>
  <c r="I65" i="48"/>
  <c r="O53" i="50"/>
  <c r="P53" i="50" s="1"/>
  <c r="F67" i="50"/>
  <c r="O49" i="50"/>
  <c r="P49" i="50"/>
  <c r="O44" i="50"/>
  <c r="P44" i="50"/>
  <c r="O39" i="50"/>
  <c r="P39" i="50"/>
  <c r="L67" i="50"/>
  <c r="O29" i="50"/>
  <c r="P29" i="50" s="1"/>
  <c r="K67" i="50"/>
  <c r="D67" i="50"/>
  <c r="O67" i="50" s="1"/>
  <c r="P67" i="50" s="1"/>
  <c r="E67" i="50"/>
  <c r="H67" i="50"/>
  <c r="I67" i="50"/>
  <c r="G67" i="50"/>
  <c r="J67" i="50"/>
  <c r="M67" i="50"/>
  <c r="O13" i="50"/>
  <c r="P13" i="50"/>
  <c r="O5" i="50"/>
  <c r="P5" i="50"/>
  <c r="O61" i="51" l="1"/>
  <c r="P61" i="51" s="1"/>
  <c r="N64" i="41"/>
  <c r="O64" i="41" s="1"/>
  <c r="N70" i="35"/>
  <c r="O70" i="35" s="1"/>
  <c r="N69" i="33"/>
  <c r="O69" i="33" s="1"/>
  <c r="N65" i="47"/>
  <c r="O65" i="47" s="1"/>
  <c r="N63" i="46"/>
  <c r="O63" i="46" s="1"/>
  <c r="N72" i="44"/>
  <c r="O72" i="44" s="1"/>
  <c r="N66" i="37"/>
  <c r="O66" i="37" s="1"/>
  <c r="N5" i="36"/>
  <c r="O5" i="36" s="1"/>
  <c r="N5" i="46"/>
  <c r="O5" i="46" s="1"/>
  <c r="O22" i="50"/>
  <c r="P22" i="50" s="1"/>
  <c r="G65" i="47"/>
  <c r="E72" i="44"/>
  <c r="N5" i="33"/>
  <c r="O5" i="33" s="1"/>
  <c r="D72" i="34"/>
  <c r="N72" i="34" s="1"/>
  <c r="O72" i="34" s="1"/>
  <c r="D66" i="36"/>
  <c r="N66" i="36" s="1"/>
  <c r="O66" i="36" s="1"/>
  <c r="N21" i="37"/>
  <c r="O21" i="37" s="1"/>
  <c r="L71" i="42"/>
  <c r="N13" i="34"/>
  <c r="O13" i="34" s="1"/>
  <c r="E64" i="43"/>
  <c r="N64" i="43" s="1"/>
  <c r="O64" i="43" s="1"/>
  <c r="N5" i="42"/>
  <c r="O5" i="42" s="1"/>
  <c r="I69" i="38"/>
  <c r="K66" i="39"/>
  <c r="N22" i="41"/>
  <c r="O22" i="41" s="1"/>
  <c r="N46" i="43"/>
  <c r="O46" i="43" s="1"/>
  <c r="I64" i="40"/>
  <c r="N64" i="40" s="1"/>
  <c r="O64" i="40" s="1"/>
  <c r="N35" i="48"/>
  <c r="O35" i="48" s="1"/>
  <c r="M66" i="39"/>
  <c r="N66" i="39" s="1"/>
  <c r="O66" i="39" s="1"/>
  <c r="N46" i="37"/>
  <c r="O46" i="37" s="1"/>
  <c r="N22" i="47"/>
  <c r="O22" i="47" s="1"/>
  <c r="N37" i="41"/>
  <c r="O37" i="41" s="1"/>
  <c r="N22" i="42"/>
  <c r="O22" i="42" s="1"/>
  <c r="I71" i="42"/>
  <c r="N71" i="42" s="1"/>
  <c r="O71" i="42" s="1"/>
  <c r="H66" i="36"/>
  <c r="N13" i="38"/>
  <c r="O13" i="38" s="1"/>
  <c r="N5" i="40"/>
  <c r="O5" i="40" s="1"/>
  <c r="N13" i="33"/>
  <c r="O13" i="33" s="1"/>
  <c r="M66" i="37"/>
  <c r="M69" i="38"/>
  <c r="N69" i="38" s="1"/>
  <c r="O69" i="38" s="1"/>
  <c r="N46" i="39"/>
  <c r="O46" i="39" s="1"/>
  <c r="N49" i="39"/>
  <c r="O49" i="39" s="1"/>
  <c r="N47" i="41"/>
  <c r="O47" i="41" s="1"/>
  <c r="N37" i="43"/>
  <c r="O37" i="43" s="1"/>
  <c r="N5" i="37"/>
  <c r="O5" i="37" s="1"/>
  <c r="N36" i="37"/>
  <c r="O36" i="37" s="1"/>
  <c r="N47" i="38"/>
  <c r="O47" i="38" s="1"/>
</calcChain>
</file>

<file path=xl/sharedStrings.xml><?xml version="1.0" encoding="utf-8"?>
<sst xmlns="http://schemas.openxmlformats.org/spreadsheetml/2006/main" count="1571" uniqueCount="177">
  <si>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</si>
  <si>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</si>
  <si>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</si>
  <si>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</si>
  <si>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</si>
  <si>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</si>
  <si>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</si>
  <si>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</si>
  <si>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</si>
  <si>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</si>
  <si>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</si>
  <si>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</si>
  <si>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</si>
  <si>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</si>
  <si>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</si>
  <si>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</si>
  <si>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</si>
  <si>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</si>
  <si>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Countywide Population:</t>
  </si>
  <si>
    <t>General Government Services (Not Court-Related)</t>
  </si>
  <si>
    <t>Legislative</t>
  </si>
  <si>
    <t>Executive</t>
  </si>
  <si>
    <t>Financial and Administrative</t>
  </si>
  <si>
    <t>Legal Counsel</t>
  </si>
  <si>
    <t>Comprehensive Planning</t>
  </si>
  <si>
    <t>Debt Service Payments</t>
  </si>
  <si>
    <t>Other General Government Services</t>
  </si>
  <si>
    <t>Public Safety</t>
  </si>
  <si>
    <t>Law Enforcement</t>
  </si>
  <si>
    <t>Fire Control</t>
  </si>
  <si>
    <t>Detention and/or Correction</t>
  </si>
  <si>
    <t>Protective Inspections</t>
  </si>
  <si>
    <t>Emergency and Disaster Relief Services</t>
  </si>
  <si>
    <t>Ambulance and Rescue Services</t>
  </si>
  <si>
    <t>Medical Examiners</t>
  </si>
  <si>
    <t>Other Public Safety</t>
  </si>
  <si>
    <t>Physical Environment</t>
  </si>
  <si>
    <t>Water Utility Services</t>
  </si>
  <si>
    <t>Garbage / Solid Waste Control Services</t>
  </si>
  <si>
    <t>Water-Sewer Combination Services</t>
  </si>
  <si>
    <t>Conservation and Resource Management</t>
  </si>
  <si>
    <t>Flood Control / Stormwater Management</t>
  </si>
  <si>
    <t>Other Physical Environment</t>
  </si>
  <si>
    <t>Transportation</t>
  </si>
  <si>
    <t>Road and Street Facilities</t>
  </si>
  <si>
    <t>Airports</t>
  </si>
  <si>
    <t>Mass Transit Systems</t>
  </si>
  <si>
    <t>Economic Environment</t>
  </si>
  <si>
    <t>Veteran's Services</t>
  </si>
  <si>
    <t>Housing and Urban Development</t>
  </si>
  <si>
    <t>Other Economic Environment</t>
  </si>
  <si>
    <t>Human Services</t>
  </si>
  <si>
    <t>Health Services</t>
  </si>
  <si>
    <t>Mental Health Services</t>
  </si>
  <si>
    <t>Public Assistance Services</t>
  </si>
  <si>
    <t>Other Human Services</t>
  </si>
  <si>
    <t>Culture / Recreation</t>
  </si>
  <si>
    <t>Libraries</t>
  </si>
  <si>
    <t>Parks and Recreation</t>
  </si>
  <si>
    <t>Cultural Services</t>
  </si>
  <si>
    <t>Inter-Fund Group Transfers Out</t>
  </si>
  <si>
    <t>Clerk of Court Excess Remittance</t>
  </si>
  <si>
    <t>Proprietary - Other Non-Operating Disbursements</t>
  </si>
  <si>
    <t>Court-Related Expenditures</t>
  </si>
  <si>
    <t>General Administration - State Attorney Administration</t>
  </si>
  <si>
    <t>General Administration - Public Defender Administration</t>
  </si>
  <si>
    <t>General Administration - Clerk of Court Administration</t>
  </si>
  <si>
    <t>General Administration - Judicial Support</t>
  </si>
  <si>
    <t>General Administration - Jury Management</t>
  </si>
  <si>
    <t>Circuit Court - Criminal - Clerk of Court Administration</t>
  </si>
  <si>
    <t>Circuit Court - Criminal - Clinical Evaluations</t>
  </si>
  <si>
    <t>Circuit Court - Civil - Clerk of Court Administration</t>
  </si>
  <si>
    <t>Circuit Court - Family (Excluding Juvenile) - Clerk of Court Administration</t>
  </si>
  <si>
    <t>Circuit Court - Juvenile - Clerk of Court Administration</t>
  </si>
  <si>
    <t>Circuit Court - Probate - Clerk of Court Administration</t>
  </si>
  <si>
    <t>General Court-Related Operations - Courthouse Facilities</t>
  </si>
  <si>
    <t>General Court-Related Operations - Information Systems</t>
  </si>
  <si>
    <t>General Court-Related Operations - Other Costs</t>
  </si>
  <si>
    <t>County Court - Criminal - Clerk of Court Administration</t>
  </si>
  <si>
    <t>County Court - Criminal - Other Costs</t>
  </si>
  <si>
    <t>Other Uses and Non-Operating</t>
  </si>
  <si>
    <t>County Court - Civil - Clerk of Court Administration</t>
  </si>
  <si>
    <t>County Court - Traffic - Clerk of Court Administration</t>
  </si>
  <si>
    <t>Collier County Government Expenditures Reported by Account Code and Fund Type</t>
  </si>
  <si>
    <t>Local Fiscal Year Ended September 30, 2010</t>
  </si>
  <si>
    <t>Sewer / Wastewater Services</t>
  </si>
  <si>
    <t>Payment to Refunded Bond Escrow Agent</t>
  </si>
  <si>
    <t>Circuit Court - Criminal - Court Reporter Services</t>
  </si>
  <si>
    <t>Circuit Court - Probate - Public Guardian</t>
  </si>
  <si>
    <t>County Court - Traffic - Court Administration</t>
  </si>
  <si>
    <t>2010 Countywide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</si>
  <si>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</si>
  <si>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</si>
  <si>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2011 Countywide Population:</t>
  </si>
  <si>
    <t>Local Fiscal Year Ended September 30, 2008</t>
  </si>
  <si>
    <t>Hospital Services</t>
  </si>
  <si>
    <t>2008 Countywide Population:</t>
  </si>
  <si>
    <t>Local Fiscal Year Ended September 30, 2007</t>
  </si>
  <si>
    <t>2007 Countywide Population:</t>
  </si>
  <si>
    <t>Local Fiscal Year Ended September 30, 2012</t>
  </si>
  <si>
    <t>General Court-Related Operations - Public Law Library</t>
  </si>
  <si>
    <t>2012 Countywide Population:</t>
  </si>
  <si>
    <t>Local Fiscal Year Ended September 30, 2013</t>
  </si>
  <si>
    <t>Detention and/or Corrections</t>
  </si>
  <si>
    <t>Circuit Court - Family - Clerk of Court Administration</t>
  </si>
  <si>
    <t>General Court Operations - Courthouse Facilities</t>
  </si>
  <si>
    <t>General Court Operations - Information Systems and Technology</t>
  </si>
  <si>
    <t>2013 Countywide Population:</t>
  </si>
  <si>
    <t>Local Fiscal Year Ended September 30, 2006</t>
  </si>
  <si>
    <t>Intragovernmental Transfers Out from Constitutional Fee Officers</t>
  </si>
  <si>
    <t>2006 Countywide Population:</t>
  </si>
  <si>
    <t>Local Fiscal Year Ended September 30, 2005</t>
  </si>
  <si>
    <t>2005 Countywide Population:</t>
  </si>
  <si>
    <t>Local Fiscal Year Ended September 30, 2014</t>
  </si>
  <si>
    <t>Other General Government</t>
  </si>
  <si>
    <t>Detention / Corrections</t>
  </si>
  <si>
    <t>Garbage / Solid Waste</t>
  </si>
  <si>
    <t>Conservation / Resource Management</t>
  </si>
  <si>
    <t>Flood Control / Stormwater Control</t>
  </si>
  <si>
    <t>Road / Street Facilities</t>
  </si>
  <si>
    <t>Mass Transit</t>
  </si>
  <si>
    <t>Veterans Services</t>
  </si>
  <si>
    <t>Health</t>
  </si>
  <si>
    <t>Mental Health</t>
  </si>
  <si>
    <t>Public Assistance</t>
  </si>
  <si>
    <t>Parks / Recreation</t>
  </si>
  <si>
    <t>Other Uses</t>
  </si>
  <si>
    <t>Interfund Transfers Out</t>
  </si>
  <si>
    <t>Other Non-Operating Disbursements</t>
  </si>
  <si>
    <t>General Court Administration - State Attorney Administration</t>
  </si>
  <si>
    <t>General Court Administration - Public Defender Administration</t>
  </si>
  <si>
    <t>General Court Administration - Clerk of Court Administration</t>
  </si>
  <si>
    <t>General Court Administration - Judicial Support</t>
  </si>
  <si>
    <t>General Court Administration - Jury Management</t>
  </si>
  <si>
    <t>Circuit Court - Criminal - Clerk of Court</t>
  </si>
  <si>
    <t>Circuit Court - Civil - Clerk of Court</t>
  </si>
  <si>
    <t>Circuit Court - Family - Clerk of Court</t>
  </si>
  <si>
    <t>Circuit Court - Juvenile - Clerk of Court</t>
  </si>
  <si>
    <t>Circuit Court - Probate - Clerk of Court</t>
  </si>
  <si>
    <t>General Court Operations - Information Systems</t>
  </si>
  <si>
    <t>County Court - Criminal - Clerk of Court</t>
  </si>
  <si>
    <t>County Court - Civil - Clerk of Court</t>
  </si>
  <si>
    <t>County Court - Traffic - Clerk of Court</t>
  </si>
  <si>
    <t>2014 Countywide Population:</t>
  </si>
  <si>
    <t>Local Fiscal Year Ended September 30, 2015</t>
  </si>
  <si>
    <t>2015 Countywide Population:</t>
  </si>
  <si>
    <t>Local Fiscal Year Ended September 30, 2016</t>
  </si>
  <si>
    <t>Hospitals</t>
  </si>
  <si>
    <t>Clerk of Court Excess Fee Functions</t>
  </si>
  <si>
    <t>2016 Countywide Population:</t>
  </si>
  <si>
    <t>Local Fiscal Year Ended September 30, 2017</t>
  </si>
  <si>
    <t>2017 Countywide Population:</t>
  </si>
  <si>
    <t>Local Fiscal Year Ended September 30, 2018</t>
  </si>
  <si>
    <t>Industry Development</t>
  </si>
  <si>
    <t>2018 Countywide Population:</t>
  </si>
  <si>
    <t>Local Fiscal Year Ended September 30, 2019</t>
  </si>
  <si>
    <t>Other Transportation</t>
  </si>
  <si>
    <t>Special Facilities</t>
  </si>
  <si>
    <t>2019 Countywide Population:</t>
  </si>
  <si>
    <t>Local Fiscal Year Ended September 30, 2020</t>
  </si>
  <si>
    <t>Water / Sewer Services</t>
  </si>
  <si>
    <t>2020 Countywide Population:</t>
  </si>
  <si>
    <t>Local Fiscal Year Ended September 30, 2021</t>
  </si>
  <si>
    <t>2021 Countywide Population:</t>
  </si>
  <si>
    <t>Per Capita Account</t>
  </si>
  <si>
    <t>Custodial</t>
  </si>
  <si>
    <t>Total Account</t>
  </si>
  <si>
    <t>Other Transportation Systems / Services</t>
  </si>
  <si>
    <t>Special Recreation Facilities</t>
  </si>
  <si>
    <t>Inter-fund Group Transfers Out</t>
  </si>
  <si>
    <t>Local Fiscal Year Ended September 30, 2022</t>
  </si>
  <si>
    <t>Other Culture / Recreation</t>
  </si>
  <si>
    <t>Circuit Court - Juvenile - Alternative Dispute Resolution</t>
  </si>
  <si>
    <t>Circuit Court - Juvenile - Guardian Ad Litem</t>
  </si>
  <si>
    <t>2022 Countywide Population:</t>
  </si>
  <si>
    <t>Local Fiscal Year Ended September 30, 2023</t>
  </si>
  <si>
    <t>2023 Countywide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</si>
</sst>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1">
    <font>
      <sz val="12"/>
      <name val="Arial MT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Protection="1"/>
    <xf numFmtId="37" fontId="3" fillId="0" borderId="0" xfId="0" applyNumberFormat="1" applyFont="1" applyProtection="1"/>
    <xf numFmtId="0" fontId="1" fillId="0" borderId="0" xfId="0" applyFont="1" applyProtection="1"/>
    <xf numFmtId="44" fontId="6" fillId="0" borderId="0" xfId="0" applyNumberFormat="1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43" fontId="3" fillId="0" borderId="0" xfId="0" applyNumberFormat="1" applyFont="1" applyProtection="1"/>
    <xf numFmtId="43" fontId="6" fillId="0" borderId="0" xfId="0" applyNumberFormat="1" applyFont="1" applyProtection="1"/>
    <xf numFmtId="0" fontId="1" fillId="0" borderId="0" xfId="0" applyFont="1" applyAlignment="1" applyProtection="1"/>
    <xf numFmtId="0" fontId="3" fillId="0" borderId="1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42" fontId="1" fillId="2" borderId="3" xfId="0" applyNumberFormat="1" applyFont="1" applyFill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37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0" fontId="1" fillId="2" borderId="8" xfId="0" applyFont="1" applyFill="1" applyBorder="1" applyAlignment="1" applyProtection="1">
      <alignment vertical="center"/>
    </xf>
    <xf numFmtId="42" fontId="1" fillId="2" borderId="9" xfId="0" applyNumberFormat="1" applyFont="1" applyFill="1" applyBorder="1" applyAlignment="1" applyProtection="1">
      <alignment vertical="center"/>
    </xf>
    <xf numFmtId="42" fontId="1" fillId="2" borderId="10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11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42" fontId="1" fillId="2" borderId="11" xfId="0" applyNumberFormat="1" applyFont="1" applyFill="1" applyBorder="1" applyAlignment="1" applyProtection="1">
      <alignment vertical="center"/>
    </xf>
    <xf numFmtId="44" fontId="1" fillId="2" borderId="5" xfId="0" applyNumberFormat="1" applyFont="1" applyFill="1" applyBorder="1" applyAlignment="1" applyProtection="1">
      <alignment vertical="center"/>
    </xf>
    <xf numFmtId="37" fontId="8" fillId="2" borderId="12" xfId="0" applyNumberFormat="1" applyFont="1" applyFill="1" applyBorder="1" applyAlignment="1" applyProtection="1">
      <alignment horizontal="center" vertical="center" wrapText="1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0" fontId="9" fillId="2" borderId="14" xfId="0" applyFont="1" applyFill="1" applyBorder="1" applyAlignment="1" applyProtection="1">
      <alignment horizontal="center" vertical="center"/>
    </xf>
    <xf numFmtId="0" fontId="9" fillId="2" borderId="15" xfId="0" applyFont="1" applyFill="1" applyBorder="1" applyAlignment="1" applyProtection="1">
      <alignment horizontal="center" vertical="center"/>
    </xf>
    <xf numFmtId="44" fontId="1" fillId="2" borderId="16" xfId="0" applyNumberFormat="1" applyFont="1" applyFill="1" applyBorder="1" applyAlignment="1" applyProtection="1">
      <alignment vertical="center"/>
    </xf>
    <xf numFmtId="0" fontId="3" fillId="0" borderId="17" xfId="0" applyFont="1" applyBorder="1" applyAlignment="1" applyProtection="1">
      <alignment vertical="center"/>
    </xf>
    <xf numFmtId="0" fontId="3" fillId="0" borderId="18" xfId="0" applyFont="1" applyBorder="1" applyAlignment="1" applyProtection="1">
      <alignment vertical="center"/>
    </xf>
    <xf numFmtId="37" fontId="3" fillId="0" borderId="18" xfId="0" applyNumberFormat="1" applyFont="1" applyBorder="1" applyAlignment="1" applyProtection="1">
      <alignment vertical="center"/>
    </xf>
    <xf numFmtId="41" fontId="3" fillId="0" borderId="19" xfId="0" applyNumberFormat="1" applyFont="1" applyBorder="1" applyAlignment="1" applyProtection="1">
      <alignment vertical="center"/>
    </xf>
    <xf numFmtId="42" fontId="1" fillId="2" borderId="20" xfId="0" applyNumberFormat="1" applyFont="1" applyFill="1" applyBorder="1" applyAlignment="1" applyProtection="1">
      <alignment vertical="center"/>
    </xf>
    <xf numFmtId="44" fontId="1" fillId="2" borderId="21" xfId="0" applyNumberFormat="1" applyFont="1" applyFill="1" applyBorder="1" applyAlignment="1" applyProtection="1">
      <alignment vertical="center"/>
    </xf>
    <xf numFmtId="1" fontId="3" fillId="0" borderId="20" xfId="0" applyNumberFormat="1" applyFont="1" applyBorder="1" applyAlignment="1" applyProtection="1">
      <alignment horizontal="center" vertical="center"/>
    </xf>
    <xf numFmtId="1" fontId="7" fillId="0" borderId="20" xfId="0" applyNumberFormat="1" applyFont="1" applyBorder="1" applyAlignment="1" applyProtection="1">
      <alignment horizontal="center" vertical="center"/>
    </xf>
    <xf numFmtId="42" fontId="3" fillId="0" borderId="11" xfId="0" applyNumberFormat="1" applyFont="1" applyBorder="1" applyAlignment="1" applyProtection="1">
      <alignment vertical="center"/>
    </xf>
    <xf numFmtId="44" fontId="3" fillId="0" borderId="21" xfId="0" applyNumberFormat="1" applyFont="1" applyBorder="1" applyAlignment="1" applyProtection="1">
      <alignment vertical="center"/>
    </xf>
    <xf numFmtId="37" fontId="3" fillId="0" borderId="18" xfId="0" applyNumberFormat="1" applyFont="1" applyBorder="1" applyAlignment="1" applyProtection="1">
      <alignment horizontal="right" vertical="center"/>
    </xf>
    <xf numFmtId="0" fontId="3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4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4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8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62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2" width="13.77734375" style="4" customWidth="1"/>
    <col min="13" max="13" width="14.77734375" style="4" customWidth="1"/>
    <col min="14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83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175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8"/>
      <c r="M3" s="69"/>
      <c r="N3" s="35"/>
      <c r="O3" s="36"/>
      <c r="P3" s="70" t="s">
        <v>164</v>
      </c>
      <c r="Q3" s="11"/>
      <c r="R3"/>
    </row>
    <row r="4" spans="1:134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165</v>
      </c>
      <c r="N4" s="34" t="s">
        <v>5</v>
      </c>
      <c r="O4" s="34" t="s">
        <v>166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19</v>
      </c>
      <c r="B5" s="25"/>
      <c r="C5" s="25"/>
      <c r="D5" s="26">
        <f>SUM(D6:D12)</f>
        <v>98983289</v>
      </c>
      <c r="E5" s="26">
        <f>SUM(E6:E12)</f>
        <v>35870841</v>
      </c>
      <c r="F5" s="26">
        <f>SUM(F6:F12)</f>
        <v>40868362</v>
      </c>
      <c r="G5" s="26">
        <f>SUM(G6:G12)</f>
        <v>12678744</v>
      </c>
      <c r="H5" s="26">
        <f>SUM(H6:H12)</f>
        <v>0</v>
      </c>
      <c r="I5" s="26">
        <f>SUM(I6:I12)</f>
        <v>0</v>
      </c>
      <c r="J5" s="26">
        <f>SUM(J6:J12)</f>
        <v>126819180</v>
      </c>
      <c r="K5" s="26">
        <f>SUM(K6:K12)</f>
        <v>0</v>
      </c>
      <c r="L5" s="26">
        <f>SUM(L6:L12)</f>
        <v>0</v>
      </c>
      <c r="M5" s="26">
        <f>SUM(M6:M12)</f>
        <v>1073838632</v>
      </c>
      <c r="N5" s="26">
        <f>SUM(N6:N12)</f>
        <v>0</v>
      </c>
      <c r="O5" s="27">
        <f>SUM(D5:N5)</f>
        <v>1389059048</v>
      </c>
      <c r="P5" s="32">
        <f>(O5/P$60)</f>
        <v>3477.1679383198157</v>
      </c>
      <c r="Q5" s="6"/>
    </row>
    <row r="6" spans="1:134">
      <c r="A6" s="12"/>
      <c r="B6" s="44">
        <v>511</v>
      </c>
      <c r="C6" s="20" t="s">
        <v>20</v>
      </c>
      <c r="D6" s="46">
        <v>1443367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1443367</v>
      </c>
      <c r="P6" s="47">
        <f>(O6/P$60)</f>
        <v>3.6131145489135879</v>
      </c>
      <c r="Q6" s="9"/>
    </row>
    <row r="7" spans="1:134">
      <c r="A7" s="12"/>
      <c r="B7" s="44">
        <v>512</v>
      </c>
      <c r="C7" s="20" t="s">
        <v>21</v>
      </c>
      <c r="D7" s="46">
        <v>2194051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2" si="0">SUM(D7:N7)</f>
        <v>2194051</v>
      </c>
      <c r="P7" s="47">
        <f>(O7/P$60)</f>
        <v>5.4922674476819866</v>
      </c>
      <c r="Q7" s="9"/>
    </row>
    <row r="8" spans="1:134">
      <c r="A8" s="12"/>
      <c r="B8" s="44">
        <v>513</v>
      </c>
      <c r="C8" s="20" t="s">
        <v>22</v>
      </c>
      <c r="D8" s="46">
        <v>8583983</v>
      </c>
      <c r="E8" s="46">
        <v>7160091</v>
      </c>
      <c r="F8" s="46">
        <v>0</v>
      </c>
      <c r="G8" s="46">
        <v>2174166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0"/>
        <v>17918240</v>
      </c>
      <c r="P8" s="47">
        <f>(O8/P$60)</f>
        <v>44.85391008310804</v>
      </c>
      <c r="Q8" s="9"/>
    </row>
    <row r="9" spans="1:134">
      <c r="A9" s="12"/>
      <c r="B9" s="44">
        <v>514</v>
      </c>
      <c r="C9" s="20" t="s">
        <v>23</v>
      </c>
      <c r="D9" s="46">
        <v>2811157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0"/>
        <v>2811157</v>
      </c>
      <c r="P9" s="47">
        <f>(O9/P$60)</f>
        <v>7.0370406528487033</v>
      </c>
      <c r="Q9" s="9"/>
    </row>
    <row r="10" spans="1:134">
      <c r="A10" s="12"/>
      <c r="B10" s="44">
        <v>515</v>
      </c>
      <c r="C10" s="20" t="s">
        <v>24</v>
      </c>
      <c r="D10" s="46">
        <v>0</v>
      </c>
      <c r="E10" s="46">
        <v>8856579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0"/>
        <v>8856579</v>
      </c>
      <c r="P10" s="47">
        <f>(O10/P$60)</f>
        <v>22.170268849504357</v>
      </c>
      <c r="Q10" s="9"/>
    </row>
    <row r="11" spans="1:134">
      <c r="A11" s="12"/>
      <c r="B11" s="44">
        <v>517</v>
      </c>
      <c r="C11" s="20" t="s">
        <v>25</v>
      </c>
      <c r="D11" s="46">
        <v>0</v>
      </c>
      <c r="E11" s="46">
        <v>0</v>
      </c>
      <c r="F11" s="46">
        <v>40868362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0"/>
        <v>40868362</v>
      </c>
      <c r="P11" s="47">
        <f>(O11/P$60)</f>
        <v>102.30390007009112</v>
      </c>
      <c r="Q11" s="9"/>
    </row>
    <row r="12" spans="1:134">
      <c r="A12" s="12"/>
      <c r="B12" s="44">
        <v>519</v>
      </c>
      <c r="C12" s="20" t="s">
        <v>26</v>
      </c>
      <c r="D12" s="46">
        <v>83950731</v>
      </c>
      <c r="E12" s="46">
        <v>19854171</v>
      </c>
      <c r="F12" s="46">
        <v>0</v>
      </c>
      <c r="G12" s="46">
        <v>10504578</v>
      </c>
      <c r="H12" s="46">
        <v>0</v>
      </c>
      <c r="I12" s="46">
        <v>0</v>
      </c>
      <c r="J12" s="46">
        <v>126819180</v>
      </c>
      <c r="K12" s="46">
        <v>0</v>
      </c>
      <c r="L12" s="46">
        <v>0</v>
      </c>
      <c r="M12" s="46">
        <v>1073838632</v>
      </c>
      <c r="N12" s="46">
        <v>0</v>
      </c>
      <c r="O12" s="46">
        <f t="shared" si="0"/>
        <v>1314967292</v>
      </c>
      <c r="P12" s="47">
        <f>(O12/P$60)</f>
        <v>3291.6974366676682</v>
      </c>
      <c r="Q12" s="9"/>
    </row>
    <row r="13" spans="1:134" ht="15.75">
      <c r="A13" s="28" t="s">
        <v>27</v>
      </c>
      <c r="B13" s="29"/>
      <c r="C13" s="30"/>
      <c r="D13" s="31">
        <f>SUM(D14:D21)</f>
        <v>244274317</v>
      </c>
      <c r="E13" s="31">
        <f>SUM(E14:E21)</f>
        <v>40078256</v>
      </c>
      <c r="F13" s="31">
        <f>SUM(F14:F21)</f>
        <v>0</v>
      </c>
      <c r="G13" s="31">
        <f>SUM(G14:G21)</f>
        <v>5787323</v>
      </c>
      <c r="H13" s="31">
        <f>SUM(H14:H21)</f>
        <v>0</v>
      </c>
      <c r="I13" s="31">
        <f>SUM(I14:I21)</f>
        <v>43538789</v>
      </c>
      <c r="J13" s="31">
        <f>SUM(J14:J21)</f>
        <v>0</v>
      </c>
      <c r="K13" s="31">
        <f>SUM(K14:K21)</f>
        <v>0</v>
      </c>
      <c r="L13" s="31">
        <f>SUM(L14:L21)</f>
        <v>0</v>
      </c>
      <c r="M13" s="31">
        <f>SUM(M14:M21)</f>
        <v>4444351</v>
      </c>
      <c r="N13" s="31">
        <f>SUM(N14:N21)</f>
        <v>0</v>
      </c>
      <c r="O13" s="42">
        <f>SUM(D13:N13)</f>
        <v>338123036</v>
      </c>
      <c r="P13" s="43">
        <f>(O13/P$60)</f>
        <v>846.40792029638533</v>
      </c>
      <c r="Q13" s="10"/>
    </row>
    <row r="14" spans="1:134">
      <c r="A14" s="12"/>
      <c r="B14" s="44">
        <v>521</v>
      </c>
      <c r="C14" s="20" t="s">
        <v>28</v>
      </c>
      <c r="D14" s="46">
        <v>239819959</v>
      </c>
      <c r="E14" s="46">
        <v>4575952</v>
      </c>
      <c r="F14" s="46">
        <v>0</v>
      </c>
      <c r="G14" s="46">
        <v>4644706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4444351</v>
      </c>
      <c r="N14" s="46">
        <v>0</v>
      </c>
      <c r="O14" s="46">
        <f>SUM(D14:N14)</f>
        <v>253484968</v>
      </c>
      <c r="P14" s="47">
        <f>(O14/P$60)</f>
        <v>634.53731851406826</v>
      </c>
      <c r="Q14" s="9"/>
    </row>
    <row r="15" spans="1:134">
      <c r="A15" s="12"/>
      <c r="B15" s="44">
        <v>522</v>
      </c>
      <c r="C15" s="20" t="s">
        <v>29</v>
      </c>
      <c r="D15" s="46">
        <v>47226</v>
      </c>
      <c r="E15" s="46">
        <v>3663156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ref="O15:O21" si="1">SUM(D15:N15)</f>
        <v>3710382</v>
      </c>
      <c r="P15" s="47">
        <f>(O15/P$60)</f>
        <v>9.288029438269751</v>
      </c>
      <c r="Q15" s="9"/>
    </row>
    <row r="16" spans="1:134">
      <c r="A16" s="12"/>
      <c r="B16" s="44">
        <v>523</v>
      </c>
      <c r="C16" s="20" t="s">
        <v>30</v>
      </c>
      <c r="D16" s="46">
        <v>0</v>
      </c>
      <c r="E16" s="46">
        <v>1661248</v>
      </c>
      <c r="F16" s="46">
        <v>0</v>
      </c>
      <c r="G16" s="46">
        <v>1065304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1"/>
        <v>2726552</v>
      </c>
      <c r="P16" s="47">
        <f>(O16/P$60)</f>
        <v>6.8252528286772804</v>
      </c>
      <c r="Q16" s="9"/>
    </row>
    <row r="17" spans="1:17">
      <c r="A17" s="12"/>
      <c r="B17" s="44">
        <v>524</v>
      </c>
      <c r="C17" s="20" t="s">
        <v>31</v>
      </c>
      <c r="D17" s="46">
        <v>0</v>
      </c>
      <c r="E17" s="46">
        <v>27195456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1"/>
        <v>27195456</v>
      </c>
      <c r="P17" s="47">
        <f>(O17/P$60)</f>
        <v>68.077140282367083</v>
      </c>
      <c r="Q17" s="9"/>
    </row>
    <row r="18" spans="1:17">
      <c r="A18" s="12"/>
      <c r="B18" s="44">
        <v>525</v>
      </c>
      <c r="C18" s="20" t="s">
        <v>32</v>
      </c>
      <c r="D18" s="46">
        <v>2345124</v>
      </c>
      <c r="E18" s="46">
        <v>2489116</v>
      </c>
      <c r="F18" s="46">
        <v>0</v>
      </c>
      <c r="G18" s="46">
        <v>3884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1"/>
        <v>4838124</v>
      </c>
      <c r="P18" s="47">
        <f>(O18/P$60)</f>
        <v>12.111054370681886</v>
      </c>
      <c r="Q18" s="9"/>
    </row>
    <row r="19" spans="1:17">
      <c r="A19" s="12"/>
      <c r="B19" s="44">
        <v>526</v>
      </c>
      <c r="C19" s="20" t="s">
        <v>33</v>
      </c>
      <c r="D19" s="46">
        <v>0</v>
      </c>
      <c r="E19" s="46">
        <v>0</v>
      </c>
      <c r="F19" s="46">
        <v>0</v>
      </c>
      <c r="G19" s="46">
        <v>73429</v>
      </c>
      <c r="H19" s="46">
        <v>0</v>
      </c>
      <c r="I19" s="46">
        <v>43538789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1"/>
        <v>43612218</v>
      </c>
      <c r="P19" s="47">
        <f>(O19/P$60)</f>
        <v>109.17246920997296</v>
      </c>
      <c r="Q19" s="9"/>
    </row>
    <row r="20" spans="1:17">
      <c r="A20" s="12"/>
      <c r="B20" s="44">
        <v>527</v>
      </c>
      <c r="C20" s="20" t="s">
        <v>34</v>
      </c>
      <c r="D20" s="46">
        <v>2062008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1"/>
        <v>2062008</v>
      </c>
      <c r="P20" s="47">
        <f>(O20/P$60)</f>
        <v>5.1617302493241217</v>
      </c>
      <c r="Q20" s="9"/>
    </row>
    <row r="21" spans="1:17">
      <c r="A21" s="12"/>
      <c r="B21" s="44">
        <v>529</v>
      </c>
      <c r="C21" s="20" t="s">
        <v>35</v>
      </c>
      <c r="D21" s="46">
        <v>0</v>
      </c>
      <c r="E21" s="46">
        <v>493328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1"/>
        <v>493328</v>
      </c>
      <c r="P21" s="47">
        <f>(O21/P$60)</f>
        <v>1.2349254030239312</v>
      </c>
      <c r="Q21" s="9"/>
    </row>
    <row r="22" spans="1:17" ht="15.75">
      <c r="A22" s="28" t="s">
        <v>36</v>
      </c>
      <c r="B22" s="29"/>
      <c r="C22" s="30"/>
      <c r="D22" s="31">
        <f>SUM(D23:D29)</f>
        <v>8335929</v>
      </c>
      <c r="E22" s="31">
        <f>SUM(E23:E29)</f>
        <v>51495227</v>
      </c>
      <c r="F22" s="31">
        <f>SUM(F23:F29)</f>
        <v>0</v>
      </c>
      <c r="G22" s="31">
        <f>SUM(G23:G29)</f>
        <v>16936745</v>
      </c>
      <c r="H22" s="31">
        <f>SUM(H23:H29)</f>
        <v>37566</v>
      </c>
      <c r="I22" s="31">
        <f>SUM(I23:I29)</f>
        <v>272347893</v>
      </c>
      <c r="J22" s="31">
        <f>SUM(J23:J29)</f>
        <v>0</v>
      </c>
      <c r="K22" s="31">
        <f>SUM(K23:K29)</f>
        <v>0</v>
      </c>
      <c r="L22" s="31">
        <f>SUM(L23:L29)</f>
        <v>0</v>
      </c>
      <c r="M22" s="31">
        <f>SUM(M23:M29)</f>
        <v>0</v>
      </c>
      <c r="N22" s="31">
        <f>SUM(N23:N29)</f>
        <v>0</v>
      </c>
      <c r="O22" s="42">
        <f>SUM(D22:N22)</f>
        <v>349153360</v>
      </c>
      <c r="P22" s="43">
        <f>(O22/P$60)</f>
        <v>874.01962551316717</v>
      </c>
      <c r="Q22" s="10"/>
    </row>
    <row r="23" spans="1:17">
      <c r="A23" s="12"/>
      <c r="B23" s="44">
        <v>533</v>
      </c>
      <c r="C23" s="20" t="s">
        <v>37</v>
      </c>
      <c r="D23" s="46">
        <v>0</v>
      </c>
      <c r="E23" s="46">
        <v>171574</v>
      </c>
      <c r="F23" s="46">
        <v>0</v>
      </c>
      <c r="G23" s="46">
        <v>0</v>
      </c>
      <c r="H23" s="46">
        <v>0</v>
      </c>
      <c r="I23" s="46">
        <v>69520132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ref="O23:O48" si="2">SUM(D23:N23)</f>
        <v>69691706</v>
      </c>
      <c r="P23" s="47">
        <f>(O23/P$60)</f>
        <v>174.4560578752378</v>
      </c>
      <c r="Q23" s="9"/>
    </row>
    <row r="24" spans="1:17">
      <c r="A24" s="12"/>
      <c r="B24" s="44">
        <v>534</v>
      </c>
      <c r="C24" s="20" t="s">
        <v>38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84448799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2"/>
        <v>84448799</v>
      </c>
      <c r="P24" s="47">
        <f>(O24/P$60)</f>
        <v>211.39681335736458</v>
      </c>
      <c r="Q24" s="9"/>
    </row>
    <row r="25" spans="1:17">
      <c r="A25" s="12"/>
      <c r="B25" s="44">
        <v>535</v>
      </c>
      <c r="C25" s="20" t="s">
        <v>85</v>
      </c>
      <c r="D25" s="46">
        <v>0</v>
      </c>
      <c r="E25" s="46">
        <v>15281960</v>
      </c>
      <c r="F25" s="46">
        <v>0</v>
      </c>
      <c r="G25" s="46">
        <v>0</v>
      </c>
      <c r="H25" s="46">
        <v>0</v>
      </c>
      <c r="I25" s="46">
        <v>63037931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2"/>
        <v>78319891</v>
      </c>
      <c r="P25" s="47">
        <f>(O25/P$60)</f>
        <v>196.05459847802143</v>
      </c>
      <c r="Q25" s="9"/>
    </row>
    <row r="26" spans="1:17">
      <c r="A26" s="12"/>
      <c r="B26" s="44">
        <v>536</v>
      </c>
      <c r="C26" s="20" t="s">
        <v>39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54857895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2"/>
        <v>54857895</v>
      </c>
      <c r="P26" s="47">
        <f>(O26/P$60)</f>
        <v>137.32325773505556</v>
      </c>
      <c r="Q26" s="9"/>
    </row>
    <row r="27" spans="1:17">
      <c r="A27" s="12"/>
      <c r="B27" s="44">
        <v>537</v>
      </c>
      <c r="C27" s="20" t="s">
        <v>40</v>
      </c>
      <c r="D27" s="46">
        <v>2320252</v>
      </c>
      <c r="E27" s="46">
        <v>12190289</v>
      </c>
      <c r="F27" s="46">
        <v>0</v>
      </c>
      <c r="G27" s="46">
        <v>642695</v>
      </c>
      <c r="H27" s="46">
        <v>37566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2"/>
        <v>15190802</v>
      </c>
      <c r="P27" s="47">
        <f>(O27/P$60)</f>
        <v>38.026439371182541</v>
      </c>
      <c r="Q27" s="9"/>
    </row>
    <row r="28" spans="1:17">
      <c r="A28" s="12"/>
      <c r="B28" s="44">
        <v>538</v>
      </c>
      <c r="C28" s="20" t="s">
        <v>41</v>
      </c>
      <c r="D28" s="46">
        <v>5990921</v>
      </c>
      <c r="E28" s="46">
        <v>1581373</v>
      </c>
      <c r="F28" s="46">
        <v>0</v>
      </c>
      <c r="G28" s="46">
        <v>12233331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2"/>
        <v>19805625</v>
      </c>
      <c r="P28" s="47">
        <f>(O28/P$60)</f>
        <v>49.578514568939624</v>
      </c>
      <c r="Q28" s="9"/>
    </row>
    <row r="29" spans="1:17">
      <c r="A29" s="12"/>
      <c r="B29" s="44">
        <v>539</v>
      </c>
      <c r="C29" s="20" t="s">
        <v>42</v>
      </c>
      <c r="D29" s="46">
        <v>24756</v>
      </c>
      <c r="E29" s="46">
        <v>22270031</v>
      </c>
      <c r="F29" s="46">
        <v>0</v>
      </c>
      <c r="G29" s="46">
        <v>4060719</v>
      </c>
      <c r="H29" s="46">
        <v>0</v>
      </c>
      <c r="I29" s="46">
        <v>483136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2"/>
        <v>26838642</v>
      </c>
      <c r="P29" s="47">
        <f>(O29/P$60)</f>
        <v>67.183944127365578</v>
      </c>
      <c r="Q29" s="9"/>
    </row>
    <row r="30" spans="1:17" ht="15.75">
      <c r="A30" s="28" t="s">
        <v>43</v>
      </c>
      <c r="B30" s="29"/>
      <c r="C30" s="30"/>
      <c r="D30" s="31">
        <f>SUM(D31:D33)</f>
        <v>617769</v>
      </c>
      <c r="E30" s="31">
        <f>SUM(E31:E33)</f>
        <v>58162621</v>
      </c>
      <c r="F30" s="31">
        <f>SUM(F31:F33)</f>
        <v>0</v>
      </c>
      <c r="G30" s="31">
        <f>SUM(G31:G33)</f>
        <v>86131601</v>
      </c>
      <c r="H30" s="31">
        <f>SUM(H31:H33)</f>
        <v>0</v>
      </c>
      <c r="I30" s="31">
        <f>SUM(I31:I33)</f>
        <v>28727678</v>
      </c>
      <c r="J30" s="31">
        <f>SUM(J31:J33)</f>
        <v>0</v>
      </c>
      <c r="K30" s="31">
        <f>SUM(K31:K33)</f>
        <v>0</v>
      </c>
      <c r="L30" s="31">
        <f>SUM(L31:L33)</f>
        <v>0</v>
      </c>
      <c r="M30" s="31">
        <f>SUM(M31:M33)</f>
        <v>0</v>
      </c>
      <c r="N30" s="31">
        <f>SUM(N31:N33)</f>
        <v>0</v>
      </c>
      <c r="O30" s="31">
        <f t="shared" si="2"/>
        <v>173639669</v>
      </c>
      <c r="P30" s="43">
        <f>(O30/P$60)</f>
        <v>434.66423600680884</v>
      </c>
      <c r="Q30" s="10"/>
    </row>
    <row r="31" spans="1:17">
      <c r="A31" s="12"/>
      <c r="B31" s="44">
        <v>541</v>
      </c>
      <c r="C31" s="20" t="s">
        <v>44</v>
      </c>
      <c r="D31" s="46">
        <v>617769</v>
      </c>
      <c r="E31" s="46">
        <v>58025898</v>
      </c>
      <c r="F31" s="46">
        <v>0</v>
      </c>
      <c r="G31" s="46">
        <v>86131601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2"/>
        <v>144775268</v>
      </c>
      <c r="P31" s="47">
        <f>(O31/P$60)</f>
        <v>362.40930209272051</v>
      </c>
      <c r="Q31" s="9"/>
    </row>
    <row r="32" spans="1:17">
      <c r="A32" s="12"/>
      <c r="B32" s="44">
        <v>542</v>
      </c>
      <c r="C32" s="20" t="s">
        <v>45</v>
      </c>
      <c r="D32" s="46">
        <v>0</v>
      </c>
      <c r="E32" s="46">
        <v>136723</v>
      </c>
      <c r="F32" s="46">
        <v>0</v>
      </c>
      <c r="G32" s="46">
        <v>0</v>
      </c>
      <c r="H32" s="46">
        <v>0</v>
      </c>
      <c r="I32" s="46">
        <v>11737054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2"/>
        <v>11873777</v>
      </c>
      <c r="P32" s="47">
        <f>(O32/P$60)</f>
        <v>29.723082507259438</v>
      </c>
      <c r="Q32" s="9"/>
    </row>
    <row r="33" spans="1:17">
      <c r="A33" s="12"/>
      <c r="B33" s="44">
        <v>544</v>
      </c>
      <c r="C33" s="20" t="s">
        <v>46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16990624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2"/>
        <v>16990624</v>
      </c>
      <c r="P33" s="47">
        <f>(O33/P$60)</f>
        <v>42.531851406828878</v>
      </c>
      <c r="Q33" s="9"/>
    </row>
    <row r="34" spans="1:17" ht="15.75">
      <c r="A34" s="28" t="s">
        <v>47</v>
      </c>
      <c r="B34" s="29"/>
      <c r="C34" s="30"/>
      <c r="D34" s="31">
        <f>SUM(D35:D38)</f>
        <v>1885411</v>
      </c>
      <c r="E34" s="31">
        <f>SUM(E35:E38)</f>
        <v>40929978</v>
      </c>
      <c r="F34" s="31">
        <f>SUM(F35:F38)</f>
        <v>0</v>
      </c>
      <c r="G34" s="31">
        <f>SUM(G35:G38)</f>
        <v>0</v>
      </c>
      <c r="H34" s="31">
        <f>SUM(H35:H38)</f>
        <v>0</v>
      </c>
      <c r="I34" s="31">
        <f>SUM(I35:I38)</f>
        <v>0</v>
      </c>
      <c r="J34" s="31">
        <f>SUM(J35:J38)</f>
        <v>0</v>
      </c>
      <c r="K34" s="31">
        <f>SUM(K35:K38)</f>
        <v>0</v>
      </c>
      <c r="L34" s="31">
        <f>SUM(L35:L38)</f>
        <v>0</v>
      </c>
      <c r="M34" s="31">
        <f>SUM(M35:M38)</f>
        <v>0</v>
      </c>
      <c r="N34" s="31">
        <f>SUM(N35:N38)</f>
        <v>42850</v>
      </c>
      <c r="O34" s="31">
        <f t="shared" si="2"/>
        <v>42858239</v>
      </c>
      <c r="P34" s="43">
        <f>(O34/P$60)</f>
        <v>107.28506808851508</v>
      </c>
      <c r="Q34" s="10"/>
    </row>
    <row r="35" spans="1:17">
      <c r="A35" s="13"/>
      <c r="B35" s="45">
        <v>552</v>
      </c>
      <c r="C35" s="21" t="s">
        <v>153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32675</v>
      </c>
      <c r="O35" s="46">
        <f t="shared" si="2"/>
        <v>32675</v>
      </c>
      <c r="P35" s="47">
        <f>(O35/P$60)</f>
        <v>8.1793831981576054E-2</v>
      </c>
      <c r="Q35" s="9"/>
    </row>
    <row r="36" spans="1:17">
      <c r="A36" s="13"/>
      <c r="B36" s="45">
        <v>553</v>
      </c>
      <c r="C36" s="21" t="s">
        <v>48</v>
      </c>
      <c r="D36" s="46">
        <v>409155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2"/>
        <v>409155</v>
      </c>
      <c r="P36" s="47">
        <f>(O36/P$60)</f>
        <v>1.0242189846800842</v>
      </c>
      <c r="Q36" s="9"/>
    </row>
    <row r="37" spans="1:17">
      <c r="A37" s="13"/>
      <c r="B37" s="45">
        <v>554</v>
      </c>
      <c r="C37" s="21" t="s">
        <v>49</v>
      </c>
      <c r="D37" s="46">
        <v>0</v>
      </c>
      <c r="E37" s="46">
        <v>34213932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10175</v>
      </c>
      <c r="O37" s="46">
        <f t="shared" si="2"/>
        <v>34224107</v>
      </c>
      <c r="P37" s="47">
        <f>(O37/P$60)</f>
        <v>85.671640632822673</v>
      </c>
      <c r="Q37" s="9"/>
    </row>
    <row r="38" spans="1:17">
      <c r="A38" s="13"/>
      <c r="B38" s="45">
        <v>559</v>
      </c>
      <c r="C38" s="21" t="s">
        <v>50</v>
      </c>
      <c r="D38" s="46">
        <v>1476256</v>
      </c>
      <c r="E38" s="46">
        <v>6716046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2"/>
        <v>8192302</v>
      </c>
      <c r="P38" s="47">
        <f>(O38/P$60)</f>
        <v>20.507414639030738</v>
      </c>
      <c r="Q38" s="9"/>
    </row>
    <row r="39" spans="1:17" ht="15.75">
      <c r="A39" s="28" t="s">
        <v>51</v>
      </c>
      <c r="B39" s="29"/>
      <c r="C39" s="30"/>
      <c r="D39" s="31">
        <f>SUM(D40:D43)</f>
        <v>14057585</v>
      </c>
      <c r="E39" s="31">
        <f>SUM(E40:E43)</f>
        <v>10970065</v>
      </c>
      <c r="F39" s="31">
        <f>SUM(F40:F43)</f>
        <v>0</v>
      </c>
      <c r="G39" s="31">
        <f>SUM(G40:G43)</f>
        <v>948216</v>
      </c>
      <c r="H39" s="31">
        <f>SUM(H40:H43)</f>
        <v>0</v>
      </c>
      <c r="I39" s="31">
        <f>SUM(I40:I43)</f>
        <v>0</v>
      </c>
      <c r="J39" s="31">
        <f>SUM(J40:J43)</f>
        <v>0</v>
      </c>
      <c r="K39" s="31">
        <f>SUM(K40:K43)</f>
        <v>0</v>
      </c>
      <c r="L39" s="31">
        <f>SUM(L40:L43)</f>
        <v>0</v>
      </c>
      <c r="M39" s="31">
        <f>SUM(M40:M43)</f>
        <v>0</v>
      </c>
      <c r="N39" s="31">
        <f>SUM(N40:N43)</f>
        <v>17360</v>
      </c>
      <c r="O39" s="31">
        <f t="shared" si="2"/>
        <v>25993226</v>
      </c>
      <c r="P39" s="43">
        <f>(O39/P$60)</f>
        <v>65.067652948833484</v>
      </c>
      <c r="Q39" s="10"/>
    </row>
    <row r="40" spans="1:17">
      <c r="A40" s="12"/>
      <c r="B40" s="44">
        <v>562</v>
      </c>
      <c r="C40" s="20" t="s">
        <v>52</v>
      </c>
      <c r="D40" s="46">
        <v>6117465</v>
      </c>
      <c r="E40" s="46">
        <v>484258</v>
      </c>
      <c r="F40" s="46">
        <v>0</v>
      </c>
      <c r="G40" s="46">
        <v>948216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6175</v>
      </c>
      <c r="O40" s="46">
        <f t="shared" si="2"/>
        <v>7556114</v>
      </c>
      <c r="P40" s="47">
        <f>(O40/P$60)</f>
        <v>18.914874336637627</v>
      </c>
      <c r="Q40" s="9"/>
    </row>
    <row r="41" spans="1:17">
      <c r="A41" s="12"/>
      <c r="B41" s="44">
        <v>563</v>
      </c>
      <c r="C41" s="20" t="s">
        <v>53</v>
      </c>
      <c r="D41" s="46">
        <v>2615722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si="2"/>
        <v>2615722</v>
      </c>
      <c r="P41" s="47">
        <f>(O41/P$60)</f>
        <v>6.547817162311004</v>
      </c>
      <c r="Q41" s="9"/>
    </row>
    <row r="42" spans="1:17">
      <c r="A42" s="12"/>
      <c r="B42" s="44">
        <v>564</v>
      </c>
      <c r="C42" s="20" t="s">
        <v>54</v>
      </c>
      <c r="D42" s="46">
        <v>5038921</v>
      </c>
      <c r="E42" s="46">
        <v>10485807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 t="shared" si="2"/>
        <v>15524728</v>
      </c>
      <c r="P42" s="47">
        <f>(O42/P$60)</f>
        <v>38.862341043356366</v>
      </c>
      <c r="Q42" s="9"/>
    </row>
    <row r="43" spans="1:17">
      <c r="A43" s="12"/>
      <c r="B43" s="44">
        <v>569</v>
      </c>
      <c r="C43" s="20" t="s">
        <v>55</v>
      </c>
      <c r="D43" s="46">
        <v>285477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11185</v>
      </c>
      <c r="O43" s="46">
        <f t="shared" si="2"/>
        <v>296662</v>
      </c>
      <c r="P43" s="47">
        <f>(O43/P$60)</f>
        <v>0.74262040652848704</v>
      </c>
      <c r="Q43" s="9"/>
    </row>
    <row r="44" spans="1:17" ht="15.75">
      <c r="A44" s="28" t="s">
        <v>56</v>
      </c>
      <c r="B44" s="29"/>
      <c r="C44" s="30"/>
      <c r="D44" s="31">
        <f>SUM(D45:D48)</f>
        <v>24147941</v>
      </c>
      <c r="E44" s="31">
        <f>SUM(E45:E48)</f>
        <v>38523418</v>
      </c>
      <c r="F44" s="31">
        <f>SUM(F45:F48)</f>
        <v>0</v>
      </c>
      <c r="G44" s="31">
        <f>SUM(G45:G48)</f>
        <v>25829993</v>
      </c>
      <c r="H44" s="31">
        <f>SUM(H45:H48)</f>
        <v>0</v>
      </c>
      <c r="I44" s="31">
        <f>SUM(I45:I48)</f>
        <v>0</v>
      </c>
      <c r="J44" s="31">
        <f>SUM(J45:J48)</f>
        <v>0</v>
      </c>
      <c r="K44" s="31">
        <f>SUM(K45:K48)</f>
        <v>0</v>
      </c>
      <c r="L44" s="31">
        <f>SUM(L45:L48)</f>
        <v>0</v>
      </c>
      <c r="M44" s="31">
        <f>SUM(M45:M48)</f>
        <v>0</v>
      </c>
      <c r="N44" s="31">
        <f>SUM(N45:N48)</f>
        <v>0</v>
      </c>
      <c r="O44" s="31">
        <f>SUM(D44:N44)</f>
        <v>88501352</v>
      </c>
      <c r="P44" s="43">
        <f>(O44/P$60)</f>
        <v>221.54138379893863</v>
      </c>
      <c r="Q44" s="9"/>
    </row>
    <row r="45" spans="1:17">
      <c r="A45" s="12"/>
      <c r="B45" s="44">
        <v>571</v>
      </c>
      <c r="C45" s="20" t="s">
        <v>57</v>
      </c>
      <c r="D45" s="46">
        <v>5377171</v>
      </c>
      <c r="E45" s="46">
        <v>638430</v>
      </c>
      <c r="F45" s="46">
        <v>0</v>
      </c>
      <c r="G45" s="46">
        <v>916225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 t="shared" si="2"/>
        <v>6931826</v>
      </c>
      <c r="P45" s="47">
        <f>(O45/P$60)</f>
        <v>17.352122759587463</v>
      </c>
      <c r="Q45" s="9"/>
    </row>
    <row r="46" spans="1:17">
      <c r="A46" s="12"/>
      <c r="B46" s="44">
        <v>572</v>
      </c>
      <c r="C46" s="20" t="s">
        <v>58</v>
      </c>
      <c r="D46" s="46">
        <v>18770770</v>
      </c>
      <c r="E46" s="46">
        <v>31207428</v>
      </c>
      <c r="F46" s="46">
        <v>0</v>
      </c>
      <c r="G46" s="46">
        <v>24726902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 t="shared" si="2"/>
        <v>74705100</v>
      </c>
      <c r="P46" s="47">
        <f>(O46/P$60)</f>
        <v>187.00585761489936</v>
      </c>
      <c r="Q46" s="9"/>
    </row>
    <row r="47" spans="1:17">
      <c r="A47" s="12"/>
      <c r="B47" s="44">
        <v>573</v>
      </c>
      <c r="C47" s="20" t="s">
        <v>59</v>
      </c>
      <c r="D47" s="46">
        <v>0</v>
      </c>
      <c r="E47" s="46">
        <v>2580062</v>
      </c>
      <c r="F47" s="46">
        <v>0</v>
      </c>
      <c r="G47" s="46">
        <v>186866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f t="shared" si="2"/>
        <v>2766928</v>
      </c>
      <c r="P47" s="47">
        <f>(O47/P$60)</f>
        <v>6.9263242214879339</v>
      </c>
      <c r="Q47" s="9"/>
    </row>
    <row r="48" spans="1:17">
      <c r="A48" s="12"/>
      <c r="B48" s="44">
        <v>575</v>
      </c>
      <c r="C48" s="20" t="s">
        <v>168</v>
      </c>
      <c r="D48" s="46">
        <v>0</v>
      </c>
      <c r="E48" s="46">
        <v>4097498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f t="shared" si="2"/>
        <v>4097498</v>
      </c>
      <c r="P48" s="47">
        <f>(O48/P$60)</f>
        <v>10.257079202963853</v>
      </c>
      <c r="Q48" s="9"/>
    </row>
    <row r="49" spans="1:120" ht="15.75">
      <c r="A49" s="28" t="s">
        <v>80</v>
      </c>
      <c r="B49" s="29"/>
      <c r="C49" s="30"/>
      <c r="D49" s="31">
        <f>SUM(D50:D50)</f>
        <v>162552405</v>
      </c>
      <c r="E49" s="31">
        <f>SUM(E50:E50)</f>
        <v>37440009</v>
      </c>
      <c r="F49" s="31">
        <f>SUM(F50:F50)</f>
        <v>36445</v>
      </c>
      <c r="G49" s="31">
        <f>SUM(G50:G50)</f>
        <v>36530633</v>
      </c>
      <c r="H49" s="31">
        <f>SUM(H50:H50)</f>
        <v>0</v>
      </c>
      <c r="I49" s="31">
        <f>SUM(I50:I50)</f>
        <v>16287614</v>
      </c>
      <c r="J49" s="31">
        <f>SUM(J50:J50)</f>
        <v>190000</v>
      </c>
      <c r="K49" s="31">
        <f>SUM(K50:K50)</f>
        <v>0</v>
      </c>
      <c r="L49" s="31">
        <f>SUM(L50:L50)</f>
        <v>0</v>
      </c>
      <c r="M49" s="31">
        <f>SUM(M50:M50)</f>
        <v>0</v>
      </c>
      <c r="N49" s="31">
        <f>SUM(N50:N50)</f>
        <v>0</v>
      </c>
      <c r="O49" s="31">
        <f>SUM(D49:N49)</f>
        <v>253037106</v>
      </c>
      <c r="P49" s="43">
        <f>(O49/P$60)</f>
        <v>633.41620606788831</v>
      </c>
      <c r="Q49" s="9"/>
    </row>
    <row r="50" spans="1:120">
      <c r="A50" s="12"/>
      <c r="B50" s="44">
        <v>581</v>
      </c>
      <c r="C50" s="20" t="s">
        <v>169</v>
      </c>
      <c r="D50" s="46">
        <v>162552405</v>
      </c>
      <c r="E50" s="46">
        <v>37440009</v>
      </c>
      <c r="F50" s="46">
        <v>36445</v>
      </c>
      <c r="G50" s="46">
        <v>36530633</v>
      </c>
      <c r="H50" s="46">
        <v>0</v>
      </c>
      <c r="I50" s="46">
        <v>16287614</v>
      </c>
      <c r="J50" s="46">
        <v>190000</v>
      </c>
      <c r="K50" s="46">
        <v>0</v>
      </c>
      <c r="L50" s="46">
        <v>0</v>
      </c>
      <c r="M50" s="46">
        <v>0</v>
      </c>
      <c r="N50" s="46">
        <v>0</v>
      </c>
      <c r="O50" s="46">
        <f>SUM(D50:N50)</f>
        <v>253037106</v>
      </c>
      <c r="P50" s="47">
        <f>(O50/P$60)</f>
        <v>633.41620606788831</v>
      </c>
      <c r="Q50" s="9"/>
    </row>
    <row r="51" spans="1:120" ht="15.75">
      <c r="A51" s="28" t="s">
        <v>63</v>
      </c>
      <c r="B51" s="29"/>
      <c r="C51" s="30"/>
      <c r="D51" s="31">
        <f>SUM(D52:D57)</f>
        <v>1160126</v>
      </c>
      <c r="E51" s="31">
        <f>SUM(E52:E57)</f>
        <v>2186060</v>
      </c>
      <c r="F51" s="31">
        <f>SUM(F52:F57)</f>
        <v>0</v>
      </c>
      <c r="G51" s="31">
        <f>SUM(G52:G57)</f>
        <v>0</v>
      </c>
      <c r="H51" s="31">
        <f>SUM(H52:H57)</f>
        <v>0</v>
      </c>
      <c r="I51" s="31">
        <f>SUM(I52:I57)</f>
        <v>0</v>
      </c>
      <c r="J51" s="31">
        <f>SUM(J52:J57)</f>
        <v>0</v>
      </c>
      <c r="K51" s="31">
        <f>SUM(K52:K57)</f>
        <v>0</v>
      </c>
      <c r="L51" s="31">
        <f>SUM(L52:L57)</f>
        <v>0</v>
      </c>
      <c r="M51" s="31">
        <f>SUM(M52:M57)</f>
        <v>0</v>
      </c>
      <c r="N51" s="31">
        <f>SUM(N52:N57)</f>
        <v>0</v>
      </c>
      <c r="O51" s="31">
        <f>SUM(D51:N51)</f>
        <v>3346186</v>
      </c>
      <c r="P51" s="43">
        <f>(O51/P$60)</f>
        <v>8.3763542605387009</v>
      </c>
      <c r="Q51" s="9"/>
    </row>
    <row r="52" spans="1:120">
      <c r="A52" s="12"/>
      <c r="B52" s="44">
        <v>602</v>
      </c>
      <c r="C52" s="20" t="s">
        <v>64</v>
      </c>
      <c r="D52" s="46">
        <v>740419</v>
      </c>
      <c r="E52" s="46">
        <v>349648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f t="shared" ref="O52:O54" si="3">SUM(D52:N52)</f>
        <v>1090067</v>
      </c>
      <c r="P52" s="47">
        <f>(O52/P$60)</f>
        <v>2.7287148292780614</v>
      </c>
      <c r="Q52" s="9"/>
    </row>
    <row r="53" spans="1:120">
      <c r="A53" s="12"/>
      <c r="B53" s="44">
        <v>603</v>
      </c>
      <c r="C53" s="20" t="s">
        <v>65</v>
      </c>
      <c r="D53" s="46">
        <v>381125</v>
      </c>
      <c r="E53" s="46">
        <v>183617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f t="shared" si="3"/>
        <v>564742</v>
      </c>
      <c r="P53" s="47">
        <f>(O53/P$60)</f>
        <v>1.4136928006408331</v>
      </c>
      <c r="Q53" s="9"/>
    </row>
    <row r="54" spans="1:120">
      <c r="A54" s="12"/>
      <c r="B54" s="44">
        <v>605</v>
      </c>
      <c r="C54" s="20" t="s">
        <v>67</v>
      </c>
      <c r="D54" s="46">
        <v>38582</v>
      </c>
      <c r="E54" s="46">
        <v>2443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f t="shared" si="3"/>
        <v>41025</v>
      </c>
      <c r="P54" s="47">
        <f>(O54/P$60)</f>
        <v>0.10269600480624812</v>
      </c>
      <c r="Q54" s="9"/>
    </row>
    <row r="55" spans="1:120">
      <c r="A55" s="12"/>
      <c r="B55" s="44">
        <v>682</v>
      </c>
      <c r="C55" s="20" t="s">
        <v>172</v>
      </c>
      <c r="D55" s="46">
        <v>0</v>
      </c>
      <c r="E55" s="46">
        <v>59746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f t="shared" ref="O55:O57" si="4">SUM(D55:N55)</f>
        <v>59746</v>
      </c>
      <c r="P55" s="47">
        <f>(O55/P$60)</f>
        <v>0.14955942725543206</v>
      </c>
      <c r="Q55" s="9"/>
    </row>
    <row r="56" spans="1:120">
      <c r="A56" s="12"/>
      <c r="B56" s="44">
        <v>712</v>
      </c>
      <c r="C56" s="20" t="s">
        <v>75</v>
      </c>
      <c r="D56" s="46">
        <v>0</v>
      </c>
      <c r="E56" s="46">
        <v>1497106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f t="shared" si="4"/>
        <v>1497106</v>
      </c>
      <c r="P56" s="47">
        <f>(O56/P$60)</f>
        <v>3.7476369280064081</v>
      </c>
      <c r="Q56" s="9"/>
    </row>
    <row r="57" spans="1:120" ht="15.75" thickBot="1">
      <c r="A57" s="12"/>
      <c r="B57" s="44">
        <v>714</v>
      </c>
      <c r="C57" s="20" t="s">
        <v>100</v>
      </c>
      <c r="D57" s="46">
        <v>0</v>
      </c>
      <c r="E57" s="46">
        <v>93500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f t="shared" si="4"/>
        <v>93500</v>
      </c>
      <c r="P57" s="47">
        <f>(O57/P$60)</f>
        <v>0.23405427055171724</v>
      </c>
      <c r="Q57" s="9"/>
    </row>
    <row r="58" spans="1:120" ht="16.5" thickBot="1">
      <c r="A58" s="14" t="s">
        <v>10</v>
      </c>
      <c r="B58" s="23"/>
      <c r="C58" s="22"/>
      <c r="D58" s="15">
        <f>SUM(D5,D13,D22,D30,D34,D39,D44,D49,D51)</f>
        <v>556014772</v>
      </c>
      <c r="E58" s="15">
        <f>SUM(E5,E13,E22,E30,E34,E39,E44,E49,E51)</f>
        <v>315656475</v>
      </c>
      <c r="F58" s="15">
        <f>SUM(F5,F13,F22,F30,F34,F39,F44,F49,F51)</f>
        <v>40904807</v>
      </c>
      <c r="G58" s="15">
        <f>SUM(G5,G13,G22,G30,G34,G39,G44,G49,G51)</f>
        <v>184843255</v>
      </c>
      <c r="H58" s="15">
        <f>SUM(H5,H13,H22,H30,H34,H39,H44,H49,H51)</f>
        <v>37566</v>
      </c>
      <c r="I58" s="15">
        <f>SUM(I5,I13,I22,I30,I34,I39,I44,I49,I51)</f>
        <v>360901974</v>
      </c>
      <c r="J58" s="15">
        <f>SUM(J5,J13,J22,J30,J34,J39,J44,J49,J51)</f>
        <v>127009180</v>
      </c>
      <c r="K58" s="15">
        <f>SUM(K5,K13,K22,K30,K34,K39,K44,K49,K51)</f>
        <v>0</v>
      </c>
      <c r="L58" s="15">
        <f>SUM(L5,L13,L22,L30,L34,L39,L44,L49,L51)</f>
        <v>0</v>
      </c>
      <c r="M58" s="15">
        <f>SUM(M5,M13,M22,M30,M34,M39,M44,M49,M51)</f>
        <v>1078282983</v>
      </c>
      <c r="N58" s="15">
        <f>SUM(N5,N13,N22,N30,N34,N39,N44,N49,N51)</f>
        <v>60210</v>
      </c>
      <c r="O58" s="15">
        <f>SUM(D58:N58)</f>
        <v>2663711222</v>
      </c>
      <c r="P58" s="37">
        <f>(O58/P$60)</f>
        <v>6667.9463853008911</v>
      </c>
      <c r="Q58" s="6"/>
      <c r="R58" s="2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</row>
    <row r="59" spans="1:120">
      <c r="A59" s="16"/>
      <c r="B59" s="18"/>
      <c r="C59" s="18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9"/>
    </row>
    <row r="60" spans="1:120">
      <c r="A60" s="38"/>
      <c r="B60" s="39"/>
      <c r="C60" s="39"/>
      <c r="D60" s="40"/>
      <c r="E60" s="40"/>
      <c r="F60" s="40"/>
      <c r="G60" s="40"/>
      <c r="H60" s="40"/>
      <c r="I60" s="40"/>
      <c r="J60" s="40"/>
      <c r="K60" s="40"/>
      <c r="L60" s="40"/>
      <c r="M60" s="48" t="s">
        <v>176</v>
      </c>
      <c r="N60" s="48"/>
      <c r="O60" s="48"/>
      <c r="P60" s="41">
        <v>399480</v>
      </c>
    </row>
    <row r="61" spans="1:120">
      <c r="A61" s="49"/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1"/>
    </row>
    <row r="62" spans="1:120" ht="15.75" customHeight="1" thickBot="1">
      <c r="A62" s="52" t="s">
        <v>91</v>
      </c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4"/>
    </row>
  </sheetData>
  <mergeCells count="10">
    <mergeCell ref="M60:O60"/>
    <mergeCell ref="A61:P61"/>
    <mergeCell ref="A62:P62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113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SUM(D6:D12)</f>
        <v>51516727</v>
      </c>
      <c r="E5" s="26">
        <f t="shared" si="0"/>
        <v>11447688</v>
      </c>
      <c r="F5" s="26">
        <f t="shared" si="0"/>
        <v>34828088</v>
      </c>
      <c r="G5" s="26">
        <f t="shared" si="0"/>
        <v>923593</v>
      </c>
      <c r="H5" s="26">
        <f t="shared" si="0"/>
        <v>0</v>
      </c>
      <c r="I5" s="26">
        <f t="shared" si="0"/>
        <v>0</v>
      </c>
      <c r="J5" s="26">
        <f t="shared" si="0"/>
        <v>53483489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152199585</v>
      </c>
      <c r="O5" s="32">
        <f t="shared" ref="O5:O36" si="1">(N5/O$73)</f>
        <v>451.92181612492317</v>
      </c>
      <c r="P5" s="6"/>
    </row>
    <row r="6" spans="1:133">
      <c r="A6" s="12"/>
      <c r="B6" s="44">
        <v>511</v>
      </c>
      <c r="C6" s="20" t="s">
        <v>20</v>
      </c>
      <c r="D6" s="46">
        <v>1059581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1059581</v>
      </c>
      <c r="O6" s="47">
        <f t="shared" si="1"/>
        <v>3.1461831505747022</v>
      </c>
      <c r="P6" s="9"/>
    </row>
    <row r="7" spans="1:133">
      <c r="A7" s="12"/>
      <c r="B7" s="44">
        <v>512</v>
      </c>
      <c r="C7" s="20" t="s">
        <v>21</v>
      </c>
      <c r="D7" s="46">
        <v>782307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782307</v>
      </c>
      <c r="O7" s="47">
        <f t="shared" si="1"/>
        <v>2.3228814993630915</v>
      </c>
      <c r="P7" s="9"/>
    </row>
    <row r="8" spans="1:133">
      <c r="A8" s="12"/>
      <c r="B8" s="44">
        <v>513</v>
      </c>
      <c r="C8" s="20" t="s">
        <v>22</v>
      </c>
      <c r="D8" s="46">
        <v>8650469</v>
      </c>
      <c r="E8" s="46">
        <v>2904951</v>
      </c>
      <c r="F8" s="46">
        <v>0</v>
      </c>
      <c r="G8" s="46">
        <v>75178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11630598</v>
      </c>
      <c r="O8" s="47">
        <f t="shared" si="1"/>
        <v>34.53439752006485</v>
      </c>
      <c r="P8" s="9"/>
    </row>
    <row r="9" spans="1:133">
      <c r="A9" s="12"/>
      <c r="B9" s="44">
        <v>514</v>
      </c>
      <c r="C9" s="20" t="s">
        <v>23</v>
      </c>
      <c r="D9" s="46">
        <v>2431699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2431699</v>
      </c>
      <c r="O9" s="47">
        <f t="shared" si="1"/>
        <v>7.2203733561373351</v>
      </c>
      <c r="P9" s="9"/>
    </row>
    <row r="10" spans="1:133">
      <c r="A10" s="12"/>
      <c r="B10" s="44">
        <v>515</v>
      </c>
      <c r="C10" s="20" t="s">
        <v>24</v>
      </c>
      <c r="D10" s="46">
        <v>98955</v>
      </c>
      <c r="E10" s="46">
        <v>4419917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4518872</v>
      </c>
      <c r="O10" s="47">
        <f t="shared" si="1"/>
        <v>13.417755646811152</v>
      </c>
      <c r="P10" s="9"/>
    </row>
    <row r="11" spans="1:133">
      <c r="A11" s="12"/>
      <c r="B11" s="44">
        <v>517</v>
      </c>
      <c r="C11" s="20" t="s">
        <v>25</v>
      </c>
      <c r="D11" s="46">
        <v>0</v>
      </c>
      <c r="E11" s="46">
        <v>0</v>
      </c>
      <c r="F11" s="46">
        <v>34827057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34827057</v>
      </c>
      <c r="O11" s="47">
        <f t="shared" si="1"/>
        <v>103.41097086254354</v>
      </c>
      <c r="P11" s="9"/>
    </row>
    <row r="12" spans="1:133">
      <c r="A12" s="12"/>
      <c r="B12" s="44">
        <v>519</v>
      </c>
      <c r="C12" s="20" t="s">
        <v>114</v>
      </c>
      <c r="D12" s="46">
        <v>38493716</v>
      </c>
      <c r="E12" s="46">
        <v>4122820</v>
      </c>
      <c r="F12" s="46">
        <v>1031</v>
      </c>
      <c r="G12" s="46">
        <v>848415</v>
      </c>
      <c r="H12" s="46">
        <v>0</v>
      </c>
      <c r="I12" s="46">
        <v>0</v>
      </c>
      <c r="J12" s="46">
        <v>53483489</v>
      </c>
      <c r="K12" s="46">
        <v>0</v>
      </c>
      <c r="L12" s="46">
        <v>0</v>
      </c>
      <c r="M12" s="46">
        <v>0</v>
      </c>
      <c r="N12" s="46">
        <f t="shared" si="2"/>
        <v>96949471</v>
      </c>
      <c r="O12" s="47">
        <f t="shared" si="1"/>
        <v>287.86925408942852</v>
      </c>
      <c r="P12" s="9"/>
    </row>
    <row r="13" spans="1:133" ht="15.75">
      <c r="A13" s="28" t="s">
        <v>27</v>
      </c>
      <c r="B13" s="29"/>
      <c r="C13" s="30"/>
      <c r="D13" s="31">
        <f t="shared" ref="D13:M13" si="3">SUM(D14:D21)</f>
        <v>137932335</v>
      </c>
      <c r="E13" s="31">
        <f t="shared" si="3"/>
        <v>28040048</v>
      </c>
      <c r="F13" s="31">
        <f t="shared" si="3"/>
        <v>0</v>
      </c>
      <c r="G13" s="31">
        <f t="shared" si="3"/>
        <v>4094382</v>
      </c>
      <c r="H13" s="31">
        <f t="shared" si="3"/>
        <v>0</v>
      </c>
      <c r="I13" s="31">
        <f t="shared" si="3"/>
        <v>22675334</v>
      </c>
      <c r="J13" s="31">
        <f t="shared" si="3"/>
        <v>20248709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>SUM(D13:M13)</f>
        <v>212990808</v>
      </c>
      <c r="O13" s="43">
        <f t="shared" si="1"/>
        <v>632.42743250104672</v>
      </c>
      <c r="P13" s="10"/>
    </row>
    <row r="14" spans="1:133">
      <c r="A14" s="12"/>
      <c r="B14" s="44">
        <v>521</v>
      </c>
      <c r="C14" s="20" t="s">
        <v>28</v>
      </c>
      <c r="D14" s="46">
        <v>134191048</v>
      </c>
      <c r="E14" s="46">
        <v>7619913</v>
      </c>
      <c r="F14" s="46">
        <v>0</v>
      </c>
      <c r="G14" s="46">
        <v>696172</v>
      </c>
      <c r="H14" s="46">
        <v>0</v>
      </c>
      <c r="I14" s="46">
        <v>0</v>
      </c>
      <c r="J14" s="46">
        <v>20248709</v>
      </c>
      <c r="K14" s="46">
        <v>0</v>
      </c>
      <c r="L14" s="46">
        <v>0</v>
      </c>
      <c r="M14" s="46">
        <v>0</v>
      </c>
      <c r="N14" s="46">
        <f>SUM(D14:M14)</f>
        <v>162755842</v>
      </c>
      <c r="O14" s="47">
        <f t="shared" si="1"/>
        <v>483.26620405424262</v>
      </c>
      <c r="P14" s="9"/>
    </row>
    <row r="15" spans="1:133">
      <c r="A15" s="12"/>
      <c r="B15" s="44">
        <v>522</v>
      </c>
      <c r="C15" s="20" t="s">
        <v>29</v>
      </c>
      <c r="D15" s="46">
        <v>33256</v>
      </c>
      <c r="E15" s="46">
        <v>3312925</v>
      </c>
      <c r="F15" s="46">
        <v>0</v>
      </c>
      <c r="G15" s="46">
        <v>544665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1" si="4">SUM(D15:M15)</f>
        <v>3890846</v>
      </c>
      <c r="O15" s="47">
        <f t="shared" si="1"/>
        <v>11.552976248801157</v>
      </c>
      <c r="P15" s="9"/>
    </row>
    <row r="16" spans="1:133">
      <c r="A16" s="12"/>
      <c r="B16" s="44">
        <v>523</v>
      </c>
      <c r="C16" s="20" t="s">
        <v>115</v>
      </c>
      <c r="D16" s="46">
        <v>0</v>
      </c>
      <c r="E16" s="46">
        <v>1509655</v>
      </c>
      <c r="F16" s="46">
        <v>0</v>
      </c>
      <c r="G16" s="46">
        <v>2809264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4318919</v>
      </c>
      <c r="O16" s="47">
        <f t="shared" si="1"/>
        <v>12.824040999694166</v>
      </c>
      <c r="P16" s="9"/>
    </row>
    <row r="17" spans="1:16">
      <c r="A17" s="12"/>
      <c r="B17" s="44">
        <v>524</v>
      </c>
      <c r="C17" s="20" t="s">
        <v>31</v>
      </c>
      <c r="D17" s="46">
        <v>0</v>
      </c>
      <c r="E17" s="46">
        <v>13506125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13506125</v>
      </c>
      <c r="O17" s="47">
        <f t="shared" si="1"/>
        <v>40.103345477651779</v>
      </c>
      <c r="P17" s="9"/>
    </row>
    <row r="18" spans="1:16">
      <c r="A18" s="12"/>
      <c r="B18" s="44">
        <v>525</v>
      </c>
      <c r="C18" s="20" t="s">
        <v>32</v>
      </c>
      <c r="D18" s="46">
        <v>1266435</v>
      </c>
      <c r="E18" s="46">
        <v>1912330</v>
      </c>
      <c r="F18" s="46">
        <v>0</v>
      </c>
      <c r="G18" s="46">
        <v>35615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3214380</v>
      </c>
      <c r="O18" s="47">
        <f t="shared" si="1"/>
        <v>9.5443653628597644</v>
      </c>
      <c r="P18" s="9"/>
    </row>
    <row r="19" spans="1:16">
      <c r="A19" s="12"/>
      <c r="B19" s="44">
        <v>526</v>
      </c>
      <c r="C19" s="20" t="s">
        <v>33</v>
      </c>
      <c r="D19" s="46">
        <v>1376589</v>
      </c>
      <c r="E19" s="46">
        <v>0</v>
      </c>
      <c r="F19" s="46">
        <v>0</v>
      </c>
      <c r="G19" s="46">
        <v>8666</v>
      </c>
      <c r="H19" s="46">
        <v>0</v>
      </c>
      <c r="I19" s="46">
        <v>22675334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24060589</v>
      </c>
      <c r="O19" s="47">
        <f t="shared" si="1"/>
        <v>71.442409504042658</v>
      </c>
      <c r="P19" s="9"/>
    </row>
    <row r="20" spans="1:16">
      <c r="A20" s="12"/>
      <c r="B20" s="44">
        <v>527</v>
      </c>
      <c r="C20" s="20" t="s">
        <v>34</v>
      </c>
      <c r="D20" s="46">
        <v>1066322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1066322</v>
      </c>
      <c r="O20" s="47">
        <f t="shared" si="1"/>
        <v>3.1661990064819188</v>
      </c>
      <c r="P20" s="9"/>
    </row>
    <row r="21" spans="1:16">
      <c r="A21" s="12"/>
      <c r="B21" s="44">
        <v>529</v>
      </c>
      <c r="C21" s="20" t="s">
        <v>35</v>
      </c>
      <c r="D21" s="46">
        <v>-1315</v>
      </c>
      <c r="E21" s="46">
        <v>179100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177785</v>
      </c>
      <c r="O21" s="47">
        <f t="shared" si="1"/>
        <v>0.5278918472725761</v>
      </c>
      <c r="P21" s="9"/>
    </row>
    <row r="22" spans="1:16" ht="15.75">
      <c r="A22" s="28" t="s">
        <v>36</v>
      </c>
      <c r="B22" s="29"/>
      <c r="C22" s="30"/>
      <c r="D22" s="31">
        <f t="shared" ref="D22:M22" si="5">SUM(D23:D28)</f>
        <v>734077</v>
      </c>
      <c r="E22" s="31">
        <f t="shared" si="5"/>
        <v>21841338</v>
      </c>
      <c r="F22" s="31">
        <f t="shared" si="5"/>
        <v>0</v>
      </c>
      <c r="G22" s="31">
        <f t="shared" si="5"/>
        <v>6494748</v>
      </c>
      <c r="H22" s="31">
        <f t="shared" si="5"/>
        <v>79606</v>
      </c>
      <c r="I22" s="31">
        <f t="shared" si="5"/>
        <v>108262929</v>
      </c>
      <c r="J22" s="31">
        <f t="shared" si="5"/>
        <v>0</v>
      </c>
      <c r="K22" s="31">
        <f t="shared" si="5"/>
        <v>0</v>
      </c>
      <c r="L22" s="31">
        <f t="shared" si="5"/>
        <v>0</v>
      </c>
      <c r="M22" s="31">
        <f t="shared" si="5"/>
        <v>0</v>
      </c>
      <c r="N22" s="42">
        <f>SUM(D22:M22)</f>
        <v>137412698</v>
      </c>
      <c r="O22" s="43">
        <f t="shared" si="1"/>
        <v>408.0155411644887</v>
      </c>
      <c r="P22" s="10"/>
    </row>
    <row r="23" spans="1:16">
      <c r="A23" s="12"/>
      <c r="B23" s="44">
        <v>533</v>
      </c>
      <c r="C23" s="20" t="s">
        <v>37</v>
      </c>
      <c r="D23" s="46">
        <v>0</v>
      </c>
      <c r="E23" s="46">
        <v>190204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ref="N23:N28" si="6">SUM(D23:M23)</f>
        <v>190204</v>
      </c>
      <c r="O23" s="47">
        <f t="shared" si="1"/>
        <v>0.56476722399883605</v>
      </c>
      <c r="P23" s="9"/>
    </row>
    <row r="24" spans="1:16">
      <c r="A24" s="12"/>
      <c r="B24" s="44">
        <v>534</v>
      </c>
      <c r="C24" s="20" t="s">
        <v>116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32796313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32796313</v>
      </c>
      <c r="O24" s="47">
        <f t="shared" si="1"/>
        <v>97.381141565934144</v>
      </c>
      <c r="P24" s="9"/>
    </row>
    <row r="25" spans="1:16">
      <c r="A25" s="12"/>
      <c r="B25" s="44">
        <v>535</v>
      </c>
      <c r="C25" s="20" t="s">
        <v>85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75466616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75466616</v>
      </c>
      <c r="O25" s="47">
        <f t="shared" si="1"/>
        <v>224.08083543409256</v>
      </c>
      <c r="P25" s="9"/>
    </row>
    <row r="26" spans="1:16">
      <c r="A26" s="12"/>
      <c r="B26" s="44">
        <v>537</v>
      </c>
      <c r="C26" s="20" t="s">
        <v>117</v>
      </c>
      <c r="D26" s="46">
        <v>733225</v>
      </c>
      <c r="E26" s="46">
        <v>6195151</v>
      </c>
      <c r="F26" s="46">
        <v>0</v>
      </c>
      <c r="G26" s="46">
        <v>1337054</v>
      </c>
      <c r="H26" s="46">
        <v>79606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8345036</v>
      </c>
      <c r="O26" s="47">
        <f t="shared" si="1"/>
        <v>24.778673507867083</v>
      </c>
      <c r="P26" s="9"/>
    </row>
    <row r="27" spans="1:16">
      <c r="A27" s="12"/>
      <c r="B27" s="44">
        <v>538</v>
      </c>
      <c r="C27" s="20" t="s">
        <v>118</v>
      </c>
      <c r="D27" s="46">
        <v>0</v>
      </c>
      <c r="E27" s="46">
        <v>426915</v>
      </c>
      <c r="F27" s="46">
        <v>0</v>
      </c>
      <c r="G27" s="46">
        <v>3372751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3799666</v>
      </c>
      <c r="O27" s="47">
        <f t="shared" si="1"/>
        <v>11.282238117719718</v>
      </c>
      <c r="P27" s="9"/>
    </row>
    <row r="28" spans="1:16">
      <c r="A28" s="12"/>
      <c r="B28" s="44">
        <v>539</v>
      </c>
      <c r="C28" s="20" t="s">
        <v>42</v>
      </c>
      <c r="D28" s="46">
        <v>852</v>
      </c>
      <c r="E28" s="46">
        <v>15029068</v>
      </c>
      <c r="F28" s="46">
        <v>0</v>
      </c>
      <c r="G28" s="46">
        <v>1784943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16814863</v>
      </c>
      <c r="O28" s="47">
        <f t="shared" si="1"/>
        <v>49.927885314876342</v>
      </c>
      <c r="P28" s="9"/>
    </row>
    <row r="29" spans="1:16" ht="15.75">
      <c r="A29" s="28" t="s">
        <v>43</v>
      </c>
      <c r="B29" s="29"/>
      <c r="C29" s="30"/>
      <c r="D29" s="31">
        <f t="shared" ref="D29:M29" si="7">SUM(D30:D32)</f>
        <v>242243</v>
      </c>
      <c r="E29" s="31">
        <f t="shared" si="7"/>
        <v>41179658</v>
      </c>
      <c r="F29" s="31">
        <f t="shared" si="7"/>
        <v>0</v>
      </c>
      <c r="G29" s="31">
        <f t="shared" si="7"/>
        <v>25025081</v>
      </c>
      <c r="H29" s="31">
        <f t="shared" si="7"/>
        <v>0</v>
      </c>
      <c r="I29" s="31">
        <f t="shared" si="7"/>
        <v>11607047</v>
      </c>
      <c r="J29" s="31">
        <f t="shared" si="7"/>
        <v>0</v>
      </c>
      <c r="K29" s="31">
        <f t="shared" si="7"/>
        <v>0</v>
      </c>
      <c r="L29" s="31">
        <f t="shared" si="7"/>
        <v>0</v>
      </c>
      <c r="M29" s="31">
        <f t="shared" si="7"/>
        <v>0</v>
      </c>
      <c r="N29" s="31">
        <f t="shared" ref="N29:N37" si="8">SUM(D29:M29)</f>
        <v>78054029</v>
      </c>
      <c r="O29" s="43">
        <f t="shared" si="1"/>
        <v>231.76356585694646</v>
      </c>
      <c r="P29" s="10"/>
    </row>
    <row r="30" spans="1:16">
      <c r="A30" s="12"/>
      <c r="B30" s="44">
        <v>541</v>
      </c>
      <c r="C30" s="20" t="s">
        <v>119</v>
      </c>
      <c r="D30" s="46">
        <v>242243</v>
      </c>
      <c r="E30" s="46">
        <v>41163900</v>
      </c>
      <c r="F30" s="46">
        <v>0</v>
      </c>
      <c r="G30" s="46">
        <v>25025081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66431224</v>
      </c>
      <c r="O30" s="47">
        <f t="shared" si="1"/>
        <v>197.25230786589583</v>
      </c>
      <c r="P30" s="9"/>
    </row>
    <row r="31" spans="1:16">
      <c r="A31" s="12"/>
      <c r="B31" s="44">
        <v>542</v>
      </c>
      <c r="C31" s="20" t="s">
        <v>45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2804741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2804741</v>
      </c>
      <c r="O31" s="47">
        <f t="shared" si="1"/>
        <v>8.3280361538438701</v>
      </c>
      <c r="P31" s="9"/>
    </row>
    <row r="32" spans="1:16">
      <c r="A32" s="12"/>
      <c r="B32" s="44">
        <v>544</v>
      </c>
      <c r="C32" s="20" t="s">
        <v>120</v>
      </c>
      <c r="D32" s="46">
        <v>0</v>
      </c>
      <c r="E32" s="46">
        <v>15758</v>
      </c>
      <c r="F32" s="46">
        <v>0</v>
      </c>
      <c r="G32" s="46">
        <v>0</v>
      </c>
      <c r="H32" s="46">
        <v>0</v>
      </c>
      <c r="I32" s="46">
        <v>8802306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8818064</v>
      </c>
      <c r="O32" s="47">
        <f t="shared" si="1"/>
        <v>26.183221837206748</v>
      </c>
      <c r="P32" s="9"/>
    </row>
    <row r="33" spans="1:16" ht="15.75">
      <c r="A33" s="28" t="s">
        <v>47</v>
      </c>
      <c r="B33" s="29"/>
      <c r="C33" s="30"/>
      <c r="D33" s="31">
        <f t="shared" ref="D33:M33" si="9">SUM(D34:D36)</f>
        <v>914450</v>
      </c>
      <c r="E33" s="31">
        <f t="shared" si="9"/>
        <v>9099605</v>
      </c>
      <c r="F33" s="31">
        <f t="shared" si="9"/>
        <v>0</v>
      </c>
      <c r="G33" s="31">
        <f t="shared" si="9"/>
        <v>0</v>
      </c>
      <c r="H33" s="31">
        <f t="shared" si="9"/>
        <v>0</v>
      </c>
      <c r="I33" s="31">
        <f t="shared" si="9"/>
        <v>0</v>
      </c>
      <c r="J33" s="31">
        <f t="shared" si="9"/>
        <v>0</v>
      </c>
      <c r="K33" s="31">
        <f t="shared" si="9"/>
        <v>0</v>
      </c>
      <c r="L33" s="31">
        <f t="shared" si="9"/>
        <v>0</v>
      </c>
      <c r="M33" s="31">
        <f t="shared" si="9"/>
        <v>0</v>
      </c>
      <c r="N33" s="31">
        <f t="shared" si="8"/>
        <v>10014055</v>
      </c>
      <c r="O33" s="43">
        <f t="shared" si="1"/>
        <v>29.73444324683847</v>
      </c>
      <c r="P33" s="10"/>
    </row>
    <row r="34" spans="1:16">
      <c r="A34" s="13"/>
      <c r="B34" s="45">
        <v>553</v>
      </c>
      <c r="C34" s="21" t="s">
        <v>121</v>
      </c>
      <c r="D34" s="46">
        <v>260699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260699</v>
      </c>
      <c r="O34" s="47">
        <f t="shared" si="1"/>
        <v>0.77408598415003138</v>
      </c>
      <c r="P34" s="9"/>
    </row>
    <row r="35" spans="1:16">
      <c r="A35" s="13"/>
      <c r="B35" s="45">
        <v>554</v>
      </c>
      <c r="C35" s="21" t="s">
        <v>49</v>
      </c>
      <c r="D35" s="46">
        <v>0</v>
      </c>
      <c r="E35" s="46">
        <v>6256602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6256602</v>
      </c>
      <c r="O35" s="47">
        <f t="shared" si="1"/>
        <v>18.577546966444267</v>
      </c>
      <c r="P35" s="9"/>
    </row>
    <row r="36" spans="1:16">
      <c r="A36" s="13"/>
      <c r="B36" s="45">
        <v>559</v>
      </c>
      <c r="C36" s="21" t="s">
        <v>50</v>
      </c>
      <c r="D36" s="46">
        <v>653751</v>
      </c>
      <c r="E36" s="46">
        <v>2843003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3496754</v>
      </c>
      <c r="O36" s="47">
        <f t="shared" si="1"/>
        <v>10.38281029624417</v>
      </c>
      <c r="P36" s="9"/>
    </row>
    <row r="37" spans="1:16" ht="15.75">
      <c r="A37" s="28" t="s">
        <v>51</v>
      </c>
      <c r="B37" s="29"/>
      <c r="C37" s="30"/>
      <c r="D37" s="31">
        <f t="shared" ref="D37:M37" si="10">SUM(D38:D41)</f>
        <v>9966013</v>
      </c>
      <c r="E37" s="31">
        <f t="shared" si="10"/>
        <v>3027245</v>
      </c>
      <c r="F37" s="31">
        <f t="shared" si="10"/>
        <v>0</v>
      </c>
      <c r="G37" s="31">
        <f t="shared" si="10"/>
        <v>0</v>
      </c>
      <c r="H37" s="31">
        <f t="shared" si="10"/>
        <v>0</v>
      </c>
      <c r="I37" s="31">
        <f t="shared" si="10"/>
        <v>0</v>
      </c>
      <c r="J37" s="31">
        <f t="shared" si="10"/>
        <v>0</v>
      </c>
      <c r="K37" s="31">
        <f t="shared" si="10"/>
        <v>0</v>
      </c>
      <c r="L37" s="31">
        <f t="shared" si="10"/>
        <v>0</v>
      </c>
      <c r="M37" s="31">
        <f t="shared" si="10"/>
        <v>0</v>
      </c>
      <c r="N37" s="31">
        <f t="shared" si="8"/>
        <v>12993258</v>
      </c>
      <c r="O37" s="43">
        <f t="shared" ref="O37:O68" si="11">(N37/O$73)</f>
        <v>38.580504360374483</v>
      </c>
      <c r="P37" s="10"/>
    </row>
    <row r="38" spans="1:16">
      <c r="A38" s="12"/>
      <c r="B38" s="44">
        <v>562</v>
      </c>
      <c r="C38" s="20" t="s">
        <v>122</v>
      </c>
      <c r="D38" s="46">
        <v>4019747</v>
      </c>
      <c r="E38" s="46">
        <v>57314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ref="N38:N45" si="12">SUM(D38:M38)</f>
        <v>4077061</v>
      </c>
      <c r="O38" s="47">
        <f t="shared" si="11"/>
        <v>12.105899050724057</v>
      </c>
      <c r="P38" s="9"/>
    </row>
    <row r="39" spans="1:16">
      <c r="A39" s="12"/>
      <c r="B39" s="44">
        <v>563</v>
      </c>
      <c r="C39" s="20" t="s">
        <v>123</v>
      </c>
      <c r="D39" s="46">
        <v>1043418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2"/>
        <v>1043418</v>
      </c>
      <c r="O39" s="47">
        <f t="shared" si="11"/>
        <v>3.0981908231710031</v>
      </c>
      <c r="P39" s="9"/>
    </row>
    <row r="40" spans="1:16">
      <c r="A40" s="12"/>
      <c r="B40" s="44">
        <v>564</v>
      </c>
      <c r="C40" s="20" t="s">
        <v>124</v>
      </c>
      <c r="D40" s="46">
        <v>4447349</v>
      </c>
      <c r="E40" s="46">
        <v>2435411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2"/>
        <v>6882760</v>
      </c>
      <c r="O40" s="47">
        <f t="shared" si="11"/>
        <v>20.436779766199599</v>
      </c>
      <c r="P40" s="9"/>
    </row>
    <row r="41" spans="1:16">
      <c r="A41" s="12"/>
      <c r="B41" s="44">
        <v>569</v>
      </c>
      <c r="C41" s="20" t="s">
        <v>55</v>
      </c>
      <c r="D41" s="46">
        <v>455499</v>
      </c>
      <c r="E41" s="46">
        <v>534520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2"/>
        <v>990019</v>
      </c>
      <c r="O41" s="47">
        <f t="shared" si="11"/>
        <v>2.9396347202798241</v>
      </c>
      <c r="P41" s="9"/>
    </row>
    <row r="42" spans="1:16" ht="15.75">
      <c r="A42" s="28" t="s">
        <v>56</v>
      </c>
      <c r="B42" s="29"/>
      <c r="C42" s="30"/>
      <c r="D42" s="31">
        <f t="shared" ref="D42:M42" si="13">SUM(D43:D45)</f>
        <v>13996010</v>
      </c>
      <c r="E42" s="31">
        <f t="shared" si="13"/>
        <v>21429680</v>
      </c>
      <c r="F42" s="31">
        <f t="shared" si="13"/>
        <v>0</v>
      </c>
      <c r="G42" s="31">
        <f t="shared" si="13"/>
        <v>7547479</v>
      </c>
      <c r="H42" s="31">
        <f t="shared" si="13"/>
        <v>0</v>
      </c>
      <c r="I42" s="31">
        <f t="shared" si="13"/>
        <v>0</v>
      </c>
      <c r="J42" s="31">
        <f t="shared" si="13"/>
        <v>0</v>
      </c>
      <c r="K42" s="31">
        <f t="shared" si="13"/>
        <v>0</v>
      </c>
      <c r="L42" s="31">
        <f t="shared" si="13"/>
        <v>0</v>
      </c>
      <c r="M42" s="31">
        <f t="shared" si="13"/>
        <v>0</v>
      </c>
      <c r="N42" s="31">
        <f>SUM(D42:M42)</f>
        <v>42973169</v>
      </c>
      <c r="O42" s="43">
        <f t="shared" si="11"/>
        <v>127.59898510316732</v>
      </c>
      <c r="P42" s="9"/>
    </row>
    <row r="43" spans="1:16">
      <c r="A43" s="12"/>
      <c r="B43" s="44">
        <v>571</v>
      </c>
      <c r="C43" s="20" t="s">
        <v>57</v>
      </c>
      <c r="D43" s="46">
        <v>4594942</v>
      </c>
      <c r="E43" s="46">
        <v>956215</v>
      </c>
      <c r="F43" s="46">
        <v>0</v>
      </c>
      <c r="G43" s="46">
        <v>362925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2"/>
        <v>5914082</v>
      </c>
      <c r="O43" s="47">
        <f t="shared" si="11"/>
        <v>17.560512258635381</v>
      </c>
      <c r="P43" s="9"/>
    </row>
    <row r="44" spans="1:16">
      <c r="A44" s="12"/>
      <c r="B44" s="44">
        <v>572</v>
      </c>
      <c r="C44" s="20" t="s">
        <v>125</v>
      </c>
      <c r="D44" s="46">
        <v>9401068</v>
      </c>
      <c r="E44" s="46">
        <v>18917523</v>
      </c>
      <c r="F44" s="46">
        <v>0</v>
      </c>
      <c r="G44" s="46">
        <v>7137962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2"/>
        <v>35456553</v>
      </c>
      <c r="O44" s="47">
        <f t="shared" si="11"/>
        <v>105.28011508894451</v>
      </c>
      <c r="P44" s="9"/>
    </row>
    <row r="45" spans="1:16">
      <c r="A45" s="12"/>
      <c r="B45" s="44">
        <v>573</v>
      </c>
      <c r="C45" s="20" t="s">
        <v>59</v>
      </c>
      <c r="D45" s="46">
        <v>0</v>
      </c>
      <c r="E45" s="46">
        <v>1555942</v>
      </c>
      <c r="F45" s="46">
        <v>0</v>
      </c>
      <c r="G45" s="46">
        <v>46592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2"/>
        <v>1602534</v>
      </c>
      <c r="O45" s="47">
        <f t="shared" si="11"/>
        <v>4.7583577555874257</v>
      </c>
      <c r="P45" s="9"/>
    </row>
    <row r="46" spans="1:16" ht="15.75">
      <c r="A46" s="28" t="s">
        <v>126</v>
      </c>
      <c r="B46" s="29"/>
      <c r="C46" s="30"/>
      <c r="D46" s="31">
        <f t="shared" ref="D46:M46" si="14">SUM(D47:D49)</f>
        <v>62897145</v>
      </c>
      <c r="E46" s="31">
        <f t="shared" si="14"/>
        <v>12279998</v>
      </c>
      <c r="F46" s="31">
        <f t="shared" si="14"/>
        <v>89720322</v>
      </c>
      <c r="G46" s="31">
        <f t="shared" si="14"/>
        <v>34776608</v>
      </c>
      <c r="H46" s="31">
        <f t="shared" si="14"/>
        <v>0</v>
      </c>
      <c r="I46" s="31">
        <f t="shared" si="14"/>
        <v>47712090</v>
      </c>
      <c r="J46" s="31">
        <f t="shared" si="14"/>
        <v>2713640</v>
      </c>
      <c r="K46" s="31">
        <f t="shared" si="14"/>
        <v>0</v>
      </c>
      <c r="L46" s="31">
        <f t="shared" si="14"/>
        <v>0</v>
      </c>
      <c r="M46" s="31">
        <f t="shared" si="14"/>
        <v>0</v>
      </c>
      <c r="N46" s="31">
        <f>SUM(D46:M46)</f>
        <v>250099803</v>
      </c>
      <c r="O46" s="43">
        <f t="shared" si="11"/>
        <v>742.61409572335901</v>
      </c>
      <c r="P46" s="9"/>
    </row>
    <row r="47" spans="1:16">
      <c r="A47" s="12"/>
      <c r="B47" s="44">
        <v>581</v>
      </c>
      <c r="C47" s="20" t="s">
        <v>127</v>
      </c>
      <c r="D47" s="46">
        <v>62897145</v>
      </c>
      <c r="E47" s="46">
        <v>12279998</v>
      </c>
      <c r="F47" s="46">
        <v>98490</v>
      </c>
      <c r="G47" s="46">
        <v>34776608</v>
      </c>
      <c r="H47" s="46">
        <v>0</v>
      </c>
      <c r="I47" s="46">
        <v>5829386</v>
      </c>
      <c r="J47" s="46">
        <v>900000</v>
      </c>
      <c r="K47" s="46">
        <v>0</v>
      </c>
      <c r="L47" s="46">
        <v>0</v>
      </c>
      <c r="M47" s="46">
        <v>0</v>
      </c>
      <c r="N47" s="46">
        <f>SUM(D47:M47)</f>
        <v>116781627</v>
      </c>
      <c r="O47" s="47">
        <f t="shared" si="11"/>
        <v>346.75630005077454</v>
      </c>
      <c r="P47" s="9"/>
    </row>
    <row r="48" spans="1:16">
      <c r="A48" s="12"/>
      <c r="B48" s="44">
        <v>585</v>
      </c>
      <c r="C48" s="20" t="s">
        <v>86</v>
      </c>
      <c r="D48" s="46">
        <v>0</v>
      </c>
      <c r="E48" s="46">
        <v>0</v>
      </c>
      <c r="F48" s="46">
        <v>89621832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ref="N48:N55" si="15">SUM(D48:M48)</f>
        <v>89621832</v>
      </c>
      <c r="O48" s="47">
        <f t="shared" si="11"/>
        <v>266.11150800367</v>
      </c>
      <c r="P48" s="9"/>
    </row>
    <row r="49" spans="1:16">
      <c r="A49" s="12"/>
      <c r="B49" s="44">
        <v>590</v>
      </c>
      <c r="C49" s="20" t="s">
        <v>128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41882704</v>
      </c>
      <c r="J49" s="46">
        <v>1813640</v>
      </c>
      <c r="K49" s="46">
        <v>0</v>
      </c>
      <c r="L49" s="46">
        <v>0</v>
      </c>
      <c r="M49" s="46">
        <v>0</v>
      </c>
      <c r="N49" s="46">
        <f t="shared" si="15"/>
        <v>43696344</v>
      </c>
      <c r="O49" s="47">
        <f t="shared" si="11"/>
        <v>129.74628766891439</v>
      </c>
      <c r="P49" s="9"/>
    </row>
    <row r="50" spans="1:16" ht="15.75">
      <c r="A50" s="28" t="s">
        <v>63</v>
      </c>
      <c r="B50" s="29"/>
      <c r="C50" s="30"/>
      <c r="D50" s="31">
        <f t="shared" ref="D50:M50" si="16">SUM(D51:D70)</f>
        <v>1322125</v>
      </c>
      <c r="E50" s="31">
        <f t="shared" si="16"/>
        <v>9595764</v>
      </c>
      <c r="F50" s="31">
        <f t="shared" si="16"/>
        <v>0</v>
      </c>
      <c r="G50" s="31">
        <f t="shared" si="16"/>
        <v>0</v>
      </c>
      <c r="H50" s="31">
        <f t="shared" si="16"/>
        <v>0</v>
      </c>
      <c r="I50" s="31">
        <f t="shared" si="16"/>
        <v>0</v>
      </c>
      <c r="J50" s="31">
        <f t="shared" si="16"/>
        <v>0</v>
      </c>
      <c r="K50" s="31">
        <f t="shared" si="16"/>
        <v>0</v>
      </c>
      <c r="L50" s="31">
        <f t="shared" si="16"/>
        <v>0</v>
      </c>
      <c r="M50" s="31">
        <f t="shared" si="16"/>
        <v>0</v>
      </c>
      <c r="N50" s="31">
        <f>SUM(D50:M50)</f>
        <v>10917889</v>
      </c>
      <c r="O50" s="43">
        <f t="shared" si="11"/>
        <v>32.418171344753148</v>
      </c>
      <c r="P50" s="9"/>
    </row>
    <row r="51" spans="1:16">
      <c r="A51" s="12"/>
      <c r="B51" s="44">
        <v>602</v>
      </c>
      <c r="C51" s="20" t="s">
        <v>129</v>
      </c>
      <c r="D51" s="46">
        <v>0</v>
      </c>
      <c r="E51" s="46">
        <v>248657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5"/>
        <v>248657</v>
      </c>
      <c r="O51" s="47">
        <f t="shared" si="11"/>
        <v>0.73833002259615244</v>
      </c>
      <c r="P51" s="9"/>
    </row>
    <row r="52" spans="1:16">
      <c r="A52" s="12"/>
      <c r="B52" s="44">
        <v>603</v>
      </c>
      <c r="C52" s="20" t="s">
        <v>130</v>
      </c>
      <c r="D52" s="46">
        <v>0</v>
      </c>
      <c r="E52" s="46">
        <v>115534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5"/>
        <v>115534</v>
      </c>
      <c r="O52" s="47">
        <f t="shared" si="11"/>
        <v>0.34305175736304983</v>
      </c>
      <c r="P52" s="9"/>
    </row>
    <row r="53" spans="1:16">
      <c r="A53" s="12"/>
      <c r="B53" s="44">
        <v>604</v>
      </c>
      <c r="C53" s="20" t="s">
        <v>131</v>
      </c>
      <c r="D53" s="46">
        <v>0</v>
      </c>
      <c r="E53" s="46">
        <v>851926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5"/>
        <v>851926</v>
      </c>
      <c r="O53" s="47">
        <f t="shared" si="11"/>
        <v>2.5295991781057832</v>
      </c>
      <c r="P53" s="9"/>
    </row>
    <row r="54" spans="1:16">
      <c r="A54" s="12"/>
      <c r="B54" s="44">
        <v>605</v>
      </c>
      <c r="C54" s="20" t="s">
        <v>132</v>
      </c>
      <c r="D54" s="46">
        <v>0</v>
      </c>
      <c r="E54" s="46">
        <v>4000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5"/>
        <v>4000</v>
      </c>
      <c r="O54" s="47">
        <f t="shared" si="11"/>
        <v>1.1877084057093142E-2</v>
      </c>
      <c r="P54" s="9"/>
    </row>
    <row r="55" spans="1:16">
      <c r="A55" s="12"/>
      <c r="B55" s="44">
        <v>608</v>
      </c>
      <c r="C55" s="20" t="s">
        <v>133</v>
      </c>
      <c r="D55" s="46">
        <v>6201</v>
      </c>
      <c r="E55" s="46">
        <v>118462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5"/>
        <v>124663</v>
      </c>
      <c r="O55" s="47">
        <f t="shared" si="11"/>
        <v>0.37015823245235063</v>
      </c>
      <c r="P55" s="9"/>
    </row>
    <row r="56" spans="1:16">
      <c r="A56" s="12"/>
      <c r="B56" s="44">
        <v>614</v>
      </c>
      <c r="C56" s="20" t="s">
        <v>134</v>
      </c>
      <c r="D56" s="46">
        <v>13365</v>
      </c>
      <c r="E56" s="46">
        <v>1060686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ref="N56:N65" si="17">SUM(D56:M56)</f>
        <v>1074051</v>
      </c>
      <c r="O56" s="47">
        <f t="shared" si="11"/>
        <v>3.1891485021512369</v>
      </c>
      <c r="P56" s="9"/>
    </row>
    <row r="57" spans="1:16">
      <c r="A57" s="12"/>
      <c r="B57" s="44">
        <v>615</v>
      </c>
      <c r="C57" s="20" t="s">
        <v>87</v>
      </c>
      <c r="D57" s="46">
        <v>0</v>
      </c>
      <c r="E57" s="46">
        <v>214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7"/>
        <v>214</v>
      </c>
      <c r="O57" s="47">
        <f t="shared" si="11"/>
        <v>6.3542399705448312E-4</v>
      </c>
      <c r="P57" s="9"/>
    </row>
    <row r="58" spans="1:16">
      <c r="A58" s="12"/>
      <c r="B58" s="44">
        <v>616</v>
      </c>
      <c r="C58" s="20" t="s">
        <v>70</v>
      </c>
      <c r="D58" s="46">
        <v>0</v>
      </c>
      <c r="E58" s="46">
        <v>243012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7"/>
        <v>243012</v>
      </c>
      <c r="O58" s="47">
        <f t="shared" si="11"/>
        <v>0.72156848772057969</v>
      </c>
      <c r="P58" s="9"/>
    </row>
    <row r="59" spans="1:16">
      <c r="A59" s="12"/>
      <c r="B59" s="44">
        <v>634</v>
      </c>
      <c r="C59" s="20" t="s">
        <v>135</v>
      </c>
      <c r="D59" s="46">
        <v>101771</v>
      </c>
      <c r="E59" s="46">
        <v>896575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7"/>
        <v>998346</v>
      </c>
      <c r="O59" s="47">
        <f t="shared" si="11"/>
        <v>2.9643598400156779</v>
      </c>
      <c r="P59" s="9"/>
    </row>
    <row r="60" spans="1:16">
      <c r="A60" s="12"/>
      <c r="B60" s="44">
        <v>654</v>
      </c>
      <c r="C60" s="20" t="s">
        <v>136</v>
      </c>
      <c r="D60" s="46">
        <v>49674</v>
      </c>
      <c r="E60" s="46">
        <v>437614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7"/>
        <v>487288</v>
      </c>
      <c r="O60" s="47">
        <f t="shared" si="11"/>
        <v>1.4468901340032008</v>
      </c>
      <c r="P60" s="9"/>
    </row>
    <row r="61" spans="1:16">
      <c r="A61" s="12"/>
      <c r="B61" s="44">
        <v>674</v>
      </c>
      <c r="C61" s="20" t="s">
        <v>137</v>
      </c>
      <c r="D61" s="46">
        <v>5469</v>
      </c>
      <c r="E61" s="46">
        <v>185720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7"/>
        <v>191189</v>
      </c>
      <c r="O61" s="47">
        <f t="shared" si="11"/>
        <v>0.56769195594789523</v>
      </c>
      <c r="P61" s="9"/>
    </row>
    <row r="62" spans="1:16">
      <c r="A62" s="12"/>
      <c r="B62" s="44">
        <v>694</v>
      </c>
      <c r="C62" s="20" t="s">
        <v>138</v>
      </c>
      <c r="D62" s="46">
        <v>4295</v>
      </c>
      <c r="E62" s="46">
        <v>329985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7"/>
        <v>334280</v>
      </c>
      <c r="O62" s="47">
        <f t="shared" si="11"/>
        <v>0.99256791465127392</v>
      </c>
      <c r="P62" s="9"/>
    </row>
    <row r="63" spans="1:16">
      <c r="A63" s="12"/>
      <c r="B63" s="44">
        <v>704</v>
      </c>
      <c r="C63" s="20" t="s">
        <v>88</v>
      </c>
      <c r="D63" s="46">
        <v>0</v>
      </c>
      <c r="E63" s="46">
        <v>189000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7"/>
        <v>189000</v>
      </c>
      <c r="O63" s="47">
        <f t="shared" si="11"/>
        <v>0.56119222169765104</v>
      </c>
      <c r="P63" s="9"/>
    </row>
    <row r="64" spans="1:16">
      <c r="A64" s="12"/>
      <c r="B64" s="44">
        <v>712</v>
      </c>
      <c r="C64" s="20" t="s">
        <v>105</v>
      </c>
      <c r="D64" s="46">
        <v>0</v>
      </c>
      <c r="E64" s="46">
        <v>879044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7"/>
        <v>879044</v>
      </c>
      <c r="O64" s="47">
        <f t="shared" si="11"/>
        <v>2.6101198694708461</v>
      </c>
      <c r="P64" s="9"/>
    </row>
    <row r="65" spans="1:119">
      <c r="A65" s="12"/>
      <c r="B65" s="44">
        <v>713</v>
      </c>
      <c r="C65" s="20" t="s">
        <v>139</v>
      </c>
      <c r="D65" s="46">
        <v>1038223</v>
      </c>
      <c r="E65" s="46">
        <v>1214099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7"/>
        <v>2252322</v>
      </c>
      <c r="O65" s="47">
        <f t="shared" si="11"/>
        <v>6.6877544294100355</v>
      </c>
      <c r="P65" s="9"/>
    </row>
    <row r="66" spans="1:119">
      <c r="A66" s="12"/>
      <c r="B66" s="44">
        <v>724</v>
      </c>
      <c r="C66" s="20" t="s">
        <v>140</v>
      </c>
      <c r="D66" s="46">
        <v>43451</v>
      </c>
      <c r="E66" s="46">
        <v>1308867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ref="N66:N71" si="18">SUM(D66:M66)</f>
        <v>1352318</v>
      </c>
      <c r="O66" s="47">
        <f t="shared" si="11"/>
        <v>4.0153986394800212</v>
      </c>
      <c r="P66" s="9"/>
    </row>
    <row r="67" spans="1:119">
      <c r="A67" s="12"/>
      <c r="B67" s="44">
        <v>739</v>
      </c>
      <c r="C67" s="20" t="s">
        <v>79</v>
      </c>
      <c r="D67" s="46">
        <v>0</v>
      </c>
      <c r="E67" s="46">
        <v>81471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8"/>
        <v>81471</v>
      </c>
      <c r="O67" s="47">
        <f t="shared" si="11"/>
        <v>0.24190947880385885</v>
      </c>
      <c r="P67" s="9"/>
    </row>
    <row r="68" spans="1:119">
      <c r="A68" s="12"/>
      <c r="B68" s="44">
        <v>744</v>
      </c>
      <c r="C68" s="20" t="s">
        <v>141</v>
      </c>
      <c r="D68" s="46">
        <v>12920</v>
      </c>
      <c r="E68" s="46">
        <v>745371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8"/>
        <v>758291</v>
      </c>
      <c r="O68" s="47">
        <f t="shared" si="11"/>
        <v>2.2515714866843042</v>
      </c>
      <c r="P68" s="9"/>
    </row>
    <row r="69" spans="1:119">
      <c r="A69" s="12"/>
      <c r="B69" s="44">
        <v>761</v>
      </c>
      <c r="C69" s="20" t="s">
        <v>89</v>
      </c>
      <c r="D69" s="46">
        <v>0</v>
      </c>
      <c r="E69" s="46">
        <v>64124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8"/>
        <v>64124</v>
      </c>
      <c r="O69" s="47">
        <f>(N69/O$73)</f>
        <v>0.19040153451926017</v>
      </c>
      <c r="P69" s="9"/>
    </row>
    <row r="70" spans="1:119" ht="15.75" thickBot="1">
      <c r="A70" s="12"/>
      <c r="B70" s="44">
        <v>764</v>
      </c>
      <c r="C70" s="20" t="s">
        <v>142</v>
      </c>
      <c r="D70" s="46">
        <v>46756</v>
      </c>
      <c r="E70" s="46">
        <v>621403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8"/>
        <v>668159</v>
      </c>
      <c r="O70" s="47">
        <f>(N70/O$73)</f>
        <v>1.9839451516258244</v>
      </c>
      <c r="P70" s="9"/>
    </row>
    <row r="71" spans="1:119" ht="16.5" thickBot="1">
      <c r="A71" s="14" t="s">
        <v>10</v>
      </c>
      <c r="B71" s="23"/>
      <c r="C71" s="22"/>
      <c r="D71" s="15">
        <f t="shared" ref="D71:M71" si="19">SUM(D5,D13,D22,D29,D33,D37,D42,D46,D50)</f>
        <v>279521125</v>
      </c>
      <c r="E71" s="15">
        <f t="shared" si="19"/>
        <v>157941024</v>
      </c>
      <c r="F71" s="15">
        <f t="shared" si="19"/>
        <v>124548410</v>
      </c>
      <c r="G71" s="15">
        <f t="shared" si="19"/>
        <v>78861891</v>
      </c>
      <c r="H71" s="15">
        <f t="shared" si="19"/>
        <v>79606</v>
      </c>
      <c r="I71" s="15">
        <f t="shared" si="19"/>
        <v>190257400</v>
      </c>
      <c r="J71" s="15">
        <f t="shared" si="19"/>
        <v>76445838</v>
      </c>
      <c r="K71" s="15">
        <f t="shared" si="19"/>
        <v>0</v>
      </c>
      <c r="L71" s="15">
        <f t="shared" si="19"/>
        <v>0</v>
      </c>
      <c r="M71" s="15">
        <f t="shared" si="19"/>
        <v>0</v>
      </c>
      <c r="N71" s="15">
        <f t="shared" si="18"/>
        <v>907655294</v>
      </c>
      <c r="O71" s="37">
        <f>(N71/O$73)</f>
        <v>2695.0745554258974</v>
      </c>
      <c r="P71" s="6"/>
      <c r="Q71" s="2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</row>
    <row r="72" spans="1:119">
      <c r="A72" s="16"/>
      <c r="B72" s="18"/>
      <c r="C72" s="18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9"/>
    </row>
    <row r="73" spans="1:119">
      <c r="A73" s="38"/>
      <c r="B73" s="39"/>
      <c r="C73" s="39"/>
      <c r="D73" s="40"/>
      <c r="E73" s="40"/>
      <c r="F73" s="40"/>
      <c r="G73" s="40"/>
      <c r="H73" s="40"/>
      <c r="I73" s="40"/>
      <c r="J73" s="40"/>
      <c r="K73" s="40"/>
      <c r="L73" s="48" t="s">
        <v>143</v>
      </c>
      <c r="M73" s="48"/>
      <c r="N73" s="48"/>
      <c r="O73" s="41">
        <v>336783</v>
      </c>
    </row>
    <row r="74" spans="1:119">
      <c r="A74" s="49"/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1"/>
    </row>
    <row r="75" spans="1:119" ht="15.75" customHeight="1" thickBot="1">
      <c r="A75" s="52" t="s">
        <v>91</v>
      </c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4"/>
    </row>
  </sheetData>
  <mergeCells count="10">
    <mergeCell ref="L73:N73"/>
    <mergeCell ref="A74:O74"/>
    <mergeCell ref="A75:O7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102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SUM(D6:D12)</f>
        <v>51372216</v>
      </c>
      <c r="E5" s="26">
        <f t="shared" si="0"/>
        <v>13643313</v>
      </c>
      <c r="F5" s="26">
        <f t="shared" si="0"/>
        <v>118620043</v>
      </c>
      <c r="G5" s="26">
        <f t="shared" si="0"/>
        <v>1568347</v>
      </c>
      <c r="H5" s="26">
        <f t="shared" si="0"/>
        <v>0</v>
      </c>
      <c r="I5" s="26">
        <f t="shared" si="0"/>
        <v>0</v>
      </c>
      <c r="J5" s="26">
        <f t="shared" si="0"/>
        <v>53845805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239049724</v>
      </c>
      <c r="O5" s="32">
        <f t="shared" ref="O5:O36" si="1">(N5/O$68)</f>
        <v>716.44061223450012</v>
      </c>
      <c r="P5" s="6"/>
    </row>
    <row r="6" spans="1:133">
      <c r="A6" s="12"/>
      <c r="B6" s="44">
        <v>511</v>
      </c>
      <c r="C6" s="20" t="s">
        <v>20</v>
      </c>
      <c r="D6" s="46">
        <v>999084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999084</v>
      </c>
      <c r="O6" s="47">
        <f t="shared" si="1"/>
        <v>2.9942906465505614</v>
      </c>
      <c r="P6" s="9"/>
    </row>
    <row r="7" spans="1:133">
      <c r="A7" s="12"/>
      <c r="B7" s="44">
        <v>512</v>
      </c>
      <c r="C7" s="20" t="s">
        <v>21</v>
      </c>
      <c r="D7" s="46">
        <v>880555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880555</v>
      </c>
      <c r="O7" s="47">
        <f t="shared" si="1"/>
        <v>2.6390549746300906</v>
      </c>
      <c r="P7" s="9"/>
    </row>
    <row r="8" spans="1:133">
      <c r="A8" s="12"/>
      <c r="B8" s="44">
        <v>513</v>
      </c>
      <c r="C8" s="20" t="s">
        <v>22</v>
      </c>
      <c r="D8" s="46">
        <v>8091869</v>
      </c>
      <c r="E8" s="46">
        <v>2653383</v>
      </c>
      <c r="F8" s="46">
        <v>0</v>
      </c>
      <c r="G8" s="46">
        <v>295016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11040268</v>
      </c>
      <c r="O8" s="47">
        <f t="shared" si="1"/>
        <v>33.088079888989789</v>
      </c>
      <c r="P8" s="9"/>
    </row>
    <row r="9" spans="1:133">
      <c r="A9" s="12"/>
      <c r="B9" s="44">
        <v>514</v>
      </c>
      <c r="C9" s="20" t="s">
        <v>23</v>
      </c>
      <c r="D9" s="46">
        <v>2316774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2316774</v>
      </c>
      <c r="O9" s="47">
        <f t="shared" si="1"/>
        <v>6.9434549230810729</v>
      </c>
      <c r="P9" s="9"/>
    </row>
    <row r="10" spans="1:133">
      <c r="A10" s="12"/>
      <c r="B10" s="44">
        <v>515</v>
      </c>
      <c r="C10" s="20" t="s">
        <v>24</v>
      </c>
      <c r="D10" s="46">
        <v>97156</v>
      </c>
      <c r="E10" s="46">
        <v>5273755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5370911</v>
      </c>
      <c r="O10" s="47">
        <f t="shared" si="1"/>
        <v>16.096813251694076</v>
      </c>
      <c r="P10" s="9"/>
    </row>
    <row r="11" spans="1:133">
      <c r="A11" s="12"/>
      <c r="B11" s="44">
        <v>517</v>
      </c>
      <c r="C11" s="20" t="s">
        <v>25</v>
      </c>
      <c r="D11" s="46">
        <v>0</v>
      </c>
      <c r="E11" s="46">
        <v>0</v>
      </c>
      <c r="F11" s="46">
        <v>118614060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118614060</v>
      </c>
      <c r="O11" s="47">
        <f t="shared" si="1"/>
        <v>355.49059979680095</v>
      </c>
      <c r="P11" s="9"/>
    </row>
    <row r="12" spans="1:133">
      <c r="A12" s="12"/>
      <c r="B12" s="44">
        <v>519</v>
      </c>
      <c r="C12" s="20" t="s">
        <v>26</v>
      </c>
      <c r="D12" s="46">
        <v>38986778</v>
      </c>
      <c r="E12" s="46">
        <v>5716175</v>
      </c>
      <c r="F12" s="46">
        <v>5983</v>
      </c>
      <c r="G12" s="46">
        <v>1273331</v>
      </c>
      <c r="H12" s="46">
        <v>0</v>
      </c>
      <c r="I12" s="46">
        <v>0</v>
      </c>
      <c r="J12" s="46">
        <v>53845805</v>
      </c>
      <c r="K12" s="46">
        <v>0</v>
      </c>
      <c r="L12" s="46">
        <v>0</v>
      </c>
      <c r="M12" s="46">
        <v>0</v>
      </c>
      <c r="N12" s="46">
        <f t="shared" si="2"/>
        <v>99828072</v>
      </c>
      <c r="O12" s="47">
        <f t="shared" si="1"/>
        <v>299.1883187527535</v>
      </c>
      <c r="P12" s="9"/>
    </row>
    <row r="13" spans="1:133" ht="15.75">
      <c r="A13" s="28" t="s">
        <v>27</v>
      </c>
      <c r="B13" s="29"/>
      <c r="C13" s="30"/>
      <c r="D13" s="31">
        <f t="shared" ref="D13:M13" si="3">SUM(D14:D21)</f>
        <v>136820698</v>
      </c>
      <c r="E13" s="31">
        <f t="shared" si="3"/>
        <v>23189198</v>
      </c>
      <c r="F13" s="31">
        <f t="shared" si="3"/>
        <v>0</v>
      </c>
      <c r="G13" s="31">
        <f t="shared" si="3"/>
        <v>321676</v>
      </c>
      <c r="H13" s="31">
        <f t="shared" si="3"/>
        <v>0</v>
      </c>
      <c r="I13" s="31">
        <f t="shared" si="3"/>
        <v>20999188</v>
      </c>
      <c r="J13" s="31">
        <f t="shared" si="3"/>
        <v>19428999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>SUM(D13:M13)</f>
        <v>200759759</v>
      </c>
      <c r="O13" s="43">
        <f t="shared" si="1"/>
        <v>601.68421131500941</v>
      </c>
      <c r="P13" s="10"/>
    </row>
    <row r="14" spans="1:133">
      <c r="A14" s="12"/>
      <c r="B14" s="44">
        <v>521</v>
      </c>
      <c r="C14" s="20" t="s">
        <v>28</v>
      </c>
      <c r="D14" s="46">
        <v>132846541</v>
      </c>
      <c r="E14" s="46">
        <v>5012927</v>
      </c>
      <c r="F14" s="46">
        <v>0</v>
      </c>
      <c r="G14" s="46">
        <v>47063</v>
      </c>
      <c r="H14" s="46">
        <v>0</v>
      </c>
      <c r="I14" s="46">
        <v>0</v>
      </c>
      <c r="J14" s="46">
        <v>19428999</v>
      </c>
      <c r="K14" s="46">
        <v>0</v>
      </c>
      <c r="L14" s="46">
        <v>0</v>
      </c>
      <c r="M14" s="46">
        <v>0</v>
      </c>
      <c r="N14" s="46">
        <f>SUM(D14:M14)</f>
        <v>157335530</v>
      </c>
      <c r="O14" s="47">
        <f t="shared" si="1"/>
        <v>471.54023670589788</v>
      </c>
      <c r="P14" s="9"/>
    </row>
    <row r="15" spans="1:133">
      <c r="A15" s="12"/>
      <c r="B15" s="44">
        <v>522</v>
      </c>
      <c r="C15" s="20" t="s">
        <v>29</v>
      </c>
      <c r="D15" s="46">
        <v>31983</v>
      </c>
      <c r="E15" s="46">
        <v>3157349</v>
      </c>
      <c r="F15" s="46">
        <v>0</v>
      </c>
      <c r="G15" s="46">
        <v>55385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1" si="4">SUM(D15:M15)</f>
        <v>3244717</v>
      </c>
      <c r="O15" s="47">
        <f t="shared" si="1"/>
        <v>9.7245334364313702</v>
      </c>
      <c r="P15" s="9"/>
    </row>
    <row r="16" spans="1:133">
      <c r="A16" s="12"/>
      <c r="B16" s="44">
        <v>523</v>
      </c>
      <c r="C16" s="20" t="s">
        <v>103</v>
      </c>
      <c r="D16" s="46">
        <v>0</v>
      </c>
      <c r="E16" s="46">
        <v>1468957</v>
      </c>
      <c r="F16" s="46">
        <v>0</v>
      </c>
      <c r="G16" s="46">
        <v>128328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1597285</v>
      </c>
      <c r="O16" s="47">
        <f t="shared" si="1"/>
        <v>4.7871205377881276</v>
      </c>
      <c r="P16" s="9"/>
    </row>
    <row r="17" spans="1:16">
      <c r="A17" s="12"/>
      <c r="B17" s="44">
        <v>524</v>
      </c>
      <c r="C17" s="20" t="s">
        <v>31</v>
      </c>
      <c r="D17" s="46">
        <v>0</v>
      </c>
      <c r="E17" s="46">
        <v>11753720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11753720</v>
      </c>
      <c r="O17" s="47">
        <f t="shared" si="1"/>
        <v>35.226321168364485</v>
      </c>
      <c r="P17" s="9"/>
    </row>
    <row r="18" spans="1:16">
      <c r="A18" s="12"/>
      <c r="B18" s="44">
        <v>525</v>
      </c>
      <c r="C18" s="20" t="s">
        <v>32</v>
      </c>
      <c r="D18" s="46">
        <v>1250928</v>
      </c>
      <c r="E18" s="46">
        <v>1792696</v>
      </c>
      <c r="F18" s="46">
        <v>0</v>
      </c>
      <c r="G18" s="46">
        <v>90900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3134524</v>
      </c>
      <c r="O18" s="47">
        <f t="shared" si="1"/>
        <v>9.3942810560355809</v>
      </c>
      <c r="P18" s="9"/>
    </row>
    <row r="19" spans="1:16">
      <c r="A19" s="12"/>
      <c r="B19" s="44">
        <v>526</v>
      </c>
      <c r="C19" s="20" t="s">
        <v>33</v>
      </c>
      <c r="D19" s="46">
        <v>1310848</v>
      </c>
      <c r="E19" s="46">
        <v>0</v>
      </c>
      <c r="F19" s="46">
        <v>0</v>
      </c>
      <c r="G19" s="46">
        <v>0</v>
      </c>
      <c r="H19" s="46">
        <v>0</v>
      </c>
      <c r="I19" s="46">
        <v>20999188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22310036</v>
      </c>
      <c r="O19" s="47">
        <f t="shared" si="1"/>
        <v>66.86397952425051</v>
      </c>
      <c r="P19" s="9"/>
    </row>
    <row r="20" spans="1:16">
      <c r="A20" s="12"/>
      <c r="B20" s="44">
        <v>527</v>
      </c>
      <c r="C20" s="20" t="s">
        <v>34</v>
      </c>
      <c r="D20" s="46">
        <v>1075716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1075716</v>
      </c>
      <c r="O20" s="47">
        <f t="shared" si="1"/>
        <v>3.223959504050494</v>
      </c>
      <c r="P20" s="9"/>
    </row>
    <row r="21" spans="1:16">
      <c r="A21" s="12"/>
      <c r="B21" s="44">
        <v>529</v>
      </c>
      <c r="C21" s="20" t="s">
        <v>35</v>
      </c>
      <c r="D21" s="46">
        <v>304682</v>
      </c>
      <c r="E21" s="46">
        <v>3549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308231</v>
      </c>
      <c r="O21" s="47">
        <f t="shared" si="1"/>
        <v>0.92377938219101308</v>
      </c>
      <c r="P21" s="9"/>
    </row>
    <row r="22" spans="1:16" ht="15.75">
      <c r="A22" s="28" t="s">
        <v>36</v>
      </c>
      <c r="B22" s="29"/>
      <c r="C22" s="30"/>
      <c r="D22" s="31">
        <f t="shared" ref="D22:M22" si="5">SUM(D23:D28)</f>
        <v>705388</v>
      </c>
      <c r="E22" s="31">
        <f t="shared" si="5"/>
        <v>15985010</v>
      </c>
      <c r="F22" s="31">
        <f t="shared" si="5"/>
        <v>0</v>
      </c>
      <c r="G22" s="31">
        <f t="shared" si="5"/>
        <v>6961650</v>
      </c>
      <c r="H22" s="31">
        <f t="shared" si="5"/>
        <v>0</v>
      </c>
      <c r="I22" s="31">
        <f t="shared" si="5"/>
        <v>106039271</v>
      </c>
      <c r="J22" s="31">
        <f t="shared" si="5"/>
        <v>0</v>
      </c>
      <c r="K22" s="31">
        <f t="shared" si="5"/>
        <v>0</v>
      </c>
      <c r="L22" s="31">
        <f t="shared" si="5"/>
        <v>0</v>
      </c>
      <c r="M22" s="31">
        <f t="shared" si="5"/>
        <v>0</v>
      </c>
      <c r="N22" s="42">
        <f>SUM(D22:M22)</f>
        <v>129691319</v>
      </c>
      <c r="O22" s="43">
        <f t="shared" si="1"/>
        <v>388.68954304193153</v>
      </c>
      <c r="P22" s="10"/>
    </row>
    <row r="23" spans="1:16">
      <c r="A23" s="12"/>
      <c r="B23" s="44">
        <v>533</v>
      </c>
      <c r="C23" s="20" t="s">
        <v>37</v>
      </c>
      <c r="D23" s="46">
        <v>0</v>
      </c>
      <c r="E23" s="46">
        <v>183968</v>
      </c>
      <c r="F23" s="46">
        <v>0</v>
      </c>
      <c r="G23" s="46">
        <v>0</v>
      </c>
      <c r="H23" s="46">
        <v>0</v>
      </c>
      <c r="I23" s="46">
        <v>53397</v>
      </c>
      <c r="J23" s="46">
        <v>0</v>
      </c>
      <c r="K23" s="46">
        <v>0</v>
      </c>
      <c r="L23" s="46">
        <v>0</v>
      </c>
      <c r="M23" s="46">
        <v>0</v>
      </c>
      <c r="N23" s="46">
        <f t="shared" ref="N23:N28" si="6">SUM(D23:M23)</f>
        <v>237365</v>
      </c>
      <c r="O23" s="47">
        <f t="shared" si="1"/>
        <v>0.71139143387190074</v>
      </c>
      <c r="P23" s="9"/>
    </row>
    <row r="24" spans="1:16">
      <c r="A24" s="12"/>
      <c r="B24" s="44">
        <v>534</v>
      </c>
      <c r="C24" s="20" t="s">
        <v>38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31631949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31631949</v>
      </c>
      <c r="O24" s="47">
        <f t="shared" si="1"/>
        <v>94.802087735229861</v>
      </c>
      <c r="P24" s="9"/>
    </row>
    <row r="25" spans="1:16">
      <c r="A25" s="12"/>
      <c r="B25" s="44">
        <v>535</v>
      </c>
      <c r="C25" s="20" t="s">
        <v>85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74353925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74353925</v>
      </c>
      <c r="O25" s="47">
        <f t="shared" si="1"/>
        <v>222.84138487036321</v>
      </c>
      <c r="P25" s="9"/>
    </row>
    <row r="26" spans="1:16">
      <c r="A26" s="12"/>
      <c r="B26" s="44">
        <v>537</v>
      </c>
      <c r="C26" s="20" t="s">
        <v>40</v>
      </c>
      <c r="D26" s="46">
        <v>702987</v>
      </c>
      <c r="E26" s="46">
        <v>6637268</v>
      </c>
      <c r="F26" s="46">
        <v>0</v>
      </c>
      <c r="G26" s="46">
        <v>1343368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8683623</v>
      </c>
      <c r="O26" s="47">
        <f t="shared" si="1"/>
        <v>26.025130146285324</v>
      </c>
      <c r="P26" s="9"/>
    </row>
    <row r="27" spans="1:16">
      <c r="A27" s="12"/>
      <c r="B27" s="44">
        <v>538</v>
      </c>
      <c r="C27" s="20" t="s">
        <v>41</v>
      </c>
      <c r="D27" s="46">
        <v>0</v>
      </c>
      <c r="E27" s="46">
        <v>384553</v>
      </c>
      <c r="F27" s="46">
        <v>0</v>
      </c>
      <c r="G27" s="46">
        <v>5026784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5411337</v>
      </c>
      <c r="O27" s="47">
        <f t="shared" si="1"/>
        <v>16.217971426259428</v>
      </c>
      <c r="P27" s="9"/>
    </row>
    <row r="28" spans="1:16">
      <c r="A28" s="12"/>
      <c r="B28" s="44">
        <v>539</v>
      </c>
      <c r="C28" s="20" t="s">
        <v>42</v>
      </c>
      <c r="D28" s="46">
        <v>2401</v>
      </c>
      <c r="E28" s="46">
        <v>8779221</v>
      </c>
      <c r="F28" s="46">
        <v>0</v>
      </c>
      <c r="G28" s="46">
        <v>591498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9373120</v>
      </c>
      <c r="O28" s="47">
        <f t="shared" si="1"/>
        <v>28.091577429921806</v>
      </c>
      <c r="P28" s="9"/>
    </row>
    <row r="29" spans="1:16" ht="15.75">
      <c r="A29" s="28" t="s">
        <v>43</v>
      </c>
      <c r="B29" s="29"/>
      <c r="C29" s="30"/>
      <c r="D29" s="31">
        <f t="shared" ref="D29:M29" si="7">SUM(D30:D32)</f>
        <v>244472</v>
      </c>
      <c r="E29" s="31">
        <f t="shared" si="7"/>
        <v>31706048</v>
      </c>
      <c r="F29" s="31">
        <f t="shared" si="7"/>
        <v>0</v>
      </c>
      <c r="G29" s="31">
        <f t="shared" si="7"/>
        <v>40225324</v>
      </c>
      <c r="H29" s="31">
        <f t="shared" si="7"/>
        <v>0</v>
      </c>
      <c r="I29" s="31">
        <f t="shared" si="7"/>
        <v>12267987</v>
      </c>
      <c r="J29" s="31">
        <f t="shared" si="7"/>
        <v>0</v>
      </c>
      <c r="K29" s="31">
        <f t="shared" si="7"/>
        <v>0</v>
      </c>
      <c r="L29" s="31">
        <f t="shared" si="7"/>
        <v>0</v>
      </c>
      <c r="M29" s="31">
        <f t="shared" si="7"/>
        <v>0</v>
      </c>
      <c r="N29" s="31">
        <f t="shared" ref="N29:N37" si="8">SUM(D29:M29)</f>
        <v>84443831</v>
      </c>
      <c r="O29" s="43">
        <f t="shared" si="1"/>
        <v>253.08119569745523</v>
      </c>
      <c r="P29" s="10"/>
    </row>
    <row r="30" spans="1:16">
      <c r="A30" s="12"/>
      <c r="B30" s="44">
        <v>541</v>
      </c>
      <c r="C30" s="20" t="s">
        <v>44</v>
      </c>
      <c r="D30" s="46">
        <v>244472</v>
      </c>
      <c r="E30" s="46">
        <v>31039239</v>
      </c>
      <c r="F30" s="46">
        <v>0</v>
      </c>
      <c r="G30" s="46">
        <v>40225324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71509035</v>
      </c>
      <c r="O30" s="47">
        <f t="shared" si="1"/>
        <v>214.31514731930122</v>
      </c>
      <c r="P30" s="9"/>
    </row>
    <row r="31" spans="1:16">
      <c r="A31" s="12"/>
      <c r="B31" s="44">
        <v>542</v>
      </c>
      <c r="C31" s="20" t="s">
        <v>45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3581813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3581813</v>
      </c>
      <c r="O31" s="47">
        <f t="shared" si="1"/>
        <v>10.734822260784085</v>
      </c>
      <c r="P31" s="9"/>
    </row>
    <row r="32" spans="1:16">
      <c r="A32" s="12"/>
      <c r="B32" s="44">
        <v>544</v>
      </c>
      <c r="C32" s="20" t="s">
        <v>46</v>
      </c>
      <c r="D32" s="46">
        <v>0</v>
      </c>
      <c r="E32" s="46">
        <v>666809</v>
      </c>
      <c r="F32" s="46">
        <v>0</v>
      </c>
      <c r="G32" s="46">
        <v>0</v>
      </c>
      <c r="H32" s="46">
        <v>0</v>
      </c>
      <c r="I32" s="46">
        <v>8686174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9352983</v>
      </c>
      <c r="O32" s="47">
        <f t="shared" si="1"/>
        <v>28.031226117369922</v>
      </c>
      <c r="P32" s="9"/>
    </row>
    <row r="33" spans="1:16" ht="15.75">
      <c r="A33" s="28" t="s">
        <v>47</v>
      </c>
      <c r="B33" s="29"/>
      <c r="C33" s="30"/>
      <c r="D33" s="31">
        <f t="shared" ref="D33:M33" si="9">SUM(D34:D36)</f>
        <v>565889</v>
      </c>
      <c r="E33" s="31">
        <f t="shared" si="9"/>
        <v>15595279</v>
      </c>
      <c r="F33" s="31">
        <f t="shared" si="9"/>
        <v>0</v>
      </c>
      <c r="G33" s="31">
        <f t="shared" si="9"/>
        <v>0</v>
      </c>
      <c r="H33" s="31">
        <f t="shared" si="9"/>
        <v>0</v>
      </c>
      <c r="I33" s="31">
        <f t="shared" si="9"/>
        <v>0</v>
      </c>
      <c r="J33" s="31">
        <f t="shared" si="9"/>
        <v>0</v>
      </c>
      <c r="K33" s="31">
        <f t="shared" si="9"/>
        <v>0</v>
      </c>
      <c r="L33" s="31">
        <f t="shared" si="9"/>
        <v>0</v>
      </c>
      <c r="M33" s="31">
        <f t="shared" si="9"/>
        <v>0</v>
      </c>
      <c r="N33" s="31">
        <f t="shared" si="8"/>
        <v>16161168</v>
      </c>
      <c r="O33" s="43">
        <f t="shared" si="1"/>
        <v>48.435601190422673</v>
      </c>
      <c r="P33" s="10"/>
    </row>
    <row r="34" spans="1:16">
      <c r="A34" s="13"/>
      <c r="B34" s="45">
        <v>553</v>
      </c>
      <c r="C34" s="21" t="s">
        <v>48</v>
      </c>
      <c r="D34" s="46">
        <v>248713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248713</v>
      </c>
      <c r="O34" s="47">
        <f t="shared" si="1"/>
        <v>0.74540179762215164</v>
      </c>
      <c r="P34" s="9"/>
    </row>
    <row r="35" spans="1:16">
      <c r="A35" s="13"/>
      <c r="B35" s="45">
        <v>554</v>
      </c>
      <c r="C35" s="21" t="s">
        <v>49</v>
      </c>
      <c r="D35" s="46">
        <v>0</v>
      </c>
      <c r="E35" s="46">
        <v>12169505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12169505</v>
      </c>
      <c r="O35" s="47">
        <f t="shared" si="1"/>
        <v>36.472443753128154</v>
      </c>
      <c r="P35" s="9"/>
    </row>
    <row r="36" spans="1:16">
      <c r="A36" s="13"/>
      <c r="B36" s="45">
        <v>559</v>
      </c>
      <c r="C36" s="21" t="s">
        <v>50</v>
      </c>
      <c r="D36" s="46">
        <v>317176</v>
      </c>
      <c r="E36" s="46">
        <v>3425774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3742950</v>
      </c>
      <c r="O36" s="47">
        <f t="shared" si="1"/>
        <v>11.217755639672363</v>
      </c>
      <c r="P36" s="9"/>
    </row>
    <row r="37" spans="1:16" ht="15.75">
      <c r="A37" s="28" t="s">
        <v>51</v>
      </c>
      <c r="B37" s="29"/>
      <c r="C37" s="30"/>
      <c r="D37" s="31">
        <f t="shared" ref="D37:M37" si="10">SUM(D38:D41)</f>
        <v>9898221</v>
      </c>
      <c r="E37" s="31">
        <f t="shared" si="10"/>
        <v>2751899</v>
      </c>
      <c r="F37" s="31">
        <f t="shared" si="10"/>
        <v>0</v>
      </c>
      <c r="G37" s="31">
        <f t="shared" si="10"/>
        <v>0</v>
      </c>
      <c r="H37" s="31">
        <f t="shared" si="10"/>
        <v>0</v>
      </c>
      <c r="I37" s="31">
        <f t="shared" si="10"/>
        <v>0</v>
      </c>
      <c r="J37" s="31">
        <f t="shared" si="10"/>
        <v>0</v>
      </c>
      <c r="K37" s="31">
        <f t="shared" si="10"/>
        <v>0</v>
      </c>
      <c r="L37" s="31">
        <f t="shared" si="10"/>
        <v>0</v>
      </c>
      <c r="M37" s="31">
        <f t="shared" si="10"/>
        <v>0</v>
      </c>
      <c r="N37" s="31">
        <f t="shared" si="8"/>
        <v>12650120</v>
      </c>
      <c r="O37" s="43">
        <f t="shared" ref="O37:O66" si="11">(N37/O$68)</f>
        <v>37.912864177328622</v>
      </c>
      <c r="P37" s="10"/>
    </row>
    <row r="38" spans="1:16">
      <c r="A38" s="12"/>
      <c r="B38" s="44">
        <v>562</v>
      </c>
      <c r="C38" s="20" t="s">
        <v>52</v>
      </c>
      <c r="D38" s="46">
        <v>4463733</v>
      </c>
      <c r="E38" s="46">
        <v>57239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ref="N38:N45" si="12">SUM(D38:M38)</f>
        <v>4520972</v>
      </c>
      <c r="O38" s="47">
        <f t="shared" si="11"/>
        <v>13.549515529141679</v>
      </c>
      <c r="P38" s="9"/>
    </row>
    <row r="39" spans="1:16">
      <c r="A39" s="12"/>
      <c r="B39" s="44">
        <v>563</v>
      </c>
      <c r="C39" s="20" t="s">
        <v>53</v>
      </c>
      <c r="D39" s="46">
        <v>1583094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2"/>
        <v>1583094</v>
      </c>
      <c r="O39" s="47">
        <f t="shared" si="11"/>
        <v>4.7445896008847246</v>
      </c>
      <c r="P39" s="9"/>
    </row>
    <row r="40" spans="1:16">
      <c r="A40" s="12"/>
      <c r="B40" s="44">
        <v>564</v>
      </c>
      <c r="C40" s="20" t="s">
        <v>54</v>
      </c>
      <c r="D40" s="46">
        <v>3564646</v>
      </c>
      <c r="E40" s="46">
        <v>2095758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2"/>
        <v>5660404</v>
      </c>
      <c r="O40" s="47">
        <f t="shared" si="11"/>
        <v>16.964434174601319</v>
      </c>
      <c r="P40" s="9"/>
    </row>
    <row r="41" spans="1:16">
      <c r="A41" s="12"/>
      <c r="B41" s="44">
        <v>569</v>
      </c>
      <c r="C41" s="20" t="s">
        <v>55</v>
      </c>
      <c r="D41" s="46">
        <v>286748</v>
      </c>
      <c r="E41" s="46">
        <v>598902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2"/>
        <v>885650</v>
      </c>
      <c r="O41" s="47">
        <f t="shared" si="11"/>
        <v>2.654324872700899</v>
      </c>
      <c r="P41" s="9"/>
    </row>
    <row r="42" spans="1:16" ht="15.75">
      <c r="A42" s="28" t="s">
        <v>56</v>
      </c>
      <c r="B42" s="29"/>
      <c r="C42" s="30"/>
      <c r="D42" s="31">
        <f t="shared" ref="D42:M42" si="13">SUM(D43:D45)</f>
        <v>14618329</v>
      </c>
      <c r="E42" s="31">
        <f t="shared" si="13"/>
        <v>19851058</v>
      </c>
      <c r="F42" s="31">
        <f t="shared" si="13"/>
        <v>0</v>
      </c>
      <c r="G42" s="31">
        <f t="shared" si="13"/>
        <v>5188948</v>
      </c>
      <c r="H42" s="31">
        <f t="shared" si="13"/>
        <v>0</v>
      </c>
      <c r="I42" s="31">
        <f t="shared" si="13"/>
        <v>0</v>
      </c>
      <c r="J42" s="31">
        <f t="shared" si="13"/>
        <v>0</v>
      </c>
      <c r="K42" s="31">
        <f t="shared" si="13"/>
        <v>0</v>
      </c>
      <c r="L42" s="31">
        <f t="shared" si="13"/>
        <v>0</v>
      </c>
      <c r="M42" s="31">
        <f t="shared" si="13"/>
        <v>0</v>
      </c>
      <c r="N42" s="31">
        <f>SUM(D42:M42)</f>
        <v>39658335</v>
      </c>
      <c r="O42" s="43">
        <f t="shared" si="11"/>
        <v>118.85745497702771</v>
      </c>
      <c r="P42" s="9"/>
    </row>
    <row r="43" spans="1:16">
      <c r="A43" s="12"/>
      <c r="B43" s="44">
        <v>571</v>
      </c>
      <c r="C43" s="20" t="s">
        <v>57</v>
      </c>
      <c r="D43" s="46">
        <v>4551598</v>
      </c>
      <c r="E43" s="46">
        <v>640802</v>
      </c>
      <c r="F43" s="46">
        <v>0</v>
      </c>
      <c r="G43" s="46">
        <v>257932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2"/>
        <v>5450332</v>
      </c>
      <c r="O43" s="47">
        <f t="shared" si="11"/>
        <v>16.334840842406859</v>
      </c>
      <c r="P43" s="9"/>
    </row>
    <row r="44" spans="1:16">
      <c r="A44" s="12"/>
      <c r="B44" s="44">
        <v>572</v>
      </c>
      <c r="C44" s="20" t="s">
        <v>58</v>
      </c>
      <c r="D44" s="46">
        <v>10066731</v>
      </c>
      <c r="E44" s="46">
        <v>17614914</v>
      </c>
      <c r="F44" s="46">
        <v>0</v>
      </c>
      <c r="G44" s="46">
        <v>4773993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2"/>
        <v>32455638</v>
      </c>
      <c r="O44" s="47">
        <f t="shared" si="11"/>
        <v>97.270713264581332</v>
      </c>
      <c r="P44" s="9"/>
    </row>
    <row r="45" spans="1:16">
      <c r="A45" s="12"/>
      <c r="B45" s="44">
        <v>573</v>
      </c>
      <c r="C45" s="20" t="s">
        <v>59</v>
      </c>
      <c r="D45" s="46">
        <v>0</v>
      </c>
      <c r="E45" s="46">
        <v>1595342</v>
      </c>
      <c r="F45" s="46">
        <v>0</v>
      </c>
      <c r="G45" s="46">
        <v>157023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2"/>
        <v>1752365</v>
      </c>
      <c r="O45" s="47">
        <f t="shared" si="11"/>
        <v>5.2519008700395311</v>
      </c>
      <c r="P45" s="9"/>
    </row>
    <row r="46" spans="1:16" ht="15.75">
      <c r="A46" s="28" t="s">
        <v>80</v>
      </c>
      <c r="B46" s="29"/>
      <c r="C46" s="30"/>
      <c r="D46" s="31">
        <f t="shared" ref="D46:M46" si="14">SUM(D47:D48)</f>
        <v>56524908</v>
      </c>
      <c r="E46" s="31">
        <f t="shared" si="14"/>
        <v>12705066</v>
      </c>
      <c r="F46" s="31">
        <f t="shared" si="14"/>
        <v>1047943</v>
      </c>
      <c r="G46" s="31">
        <f t="shared" si="14"/>
        <v>31783533</v>
      </c>
      <c r="H46" s="31">
        <f t="shared" si="14"/>
        <v>0</v>
      </c>
      <c r="I46" s="31">
        <f t="shared" si="14"/>
        <v>46028469</v>
      </c>
      <c r="J46" s="31">
        <f t="shared" si="14"/>
        <v>2720160</v>
      </c>
      <c r="K46" s="31">
        <f t="shared" si="14"/>
        <v>0</v>
      </c>
      <c r="L46" s="31">
        <f t="shared" si="14"/>
        <v>0</v>
      </c>
      <c r="M46" s="31">
        <f t="shared" si="14"/>
        <v>0</v>
      </c>
      <c r="N46" s="31">
        <f>SUM(D46:M46)</f>
        <v>150810079</v>
      </c>
      <c r="O46" s="43">
        <f t="shared" si="11"/>
        <v>451.98322558989162</v>
      </c>
      <c r="P46" s="9"/>
    </row>
    <row r="47" spans="1:16">
      <c r="A47" s="12"/>
      <c r="B47" s="44">
        <v>581</v>
      </c>
      <c r="C47" s="20" t="s">
        <v>60</v>
      </c>
      <c r="D47" s="46">
        <v>56524908</v>
      </c>
      <c r="E47" s="46">
        <v>12705066</v>
      </c>
      <c r="F47" s="46">
        <v>1047943</v>
      </c>
      <c r="G47" s="46">
        <v>31783533</v>
      </c>
      <c r="H47" s="46">
        <v>0</v>
      </c>
      <c r="I47" s="46">
        <v>6052056</v>
      </c>
      <c r="J47" s="46">
        <v>926600</v>
      </c>
      <c r="K47" s="46">
        <v>0</v>
      </c>
      <c r="L47" s="46">
        <v>0</v>
      </c>
      <c r="M47" s="46">
        <v>0</v>
      </c>
      <c r="N47" s="46">
        <f>SUM(D47:M47)</f>
        <v>109040106</v>
      </c>
      <c r="O47" s="47">
        <f t="shared" si="11"/>
        <v>326.79711565261954</v>
      </c>
      <c r="P47" s="9"/>
    </row>
    <row r="48" spans="1:16">
      <c r="A48" s="12"/>
      <c r="B48" s="44">
        <v>590</v>
      </c>
      <c r="C48" s="20" t="s">
        <v>62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39976413</v>
      </c>
      <c r="J48" s="46">
        <v>1793560</v>
      </c>
      <c r="K48" s="46">
        <v>0</v>
      </c>
      <c r="L48" s="46">
        <v>0</v>
      </c>
      <c r="M48" s="46">
        <v>0</v>
      </c>
      <c r="N48" s="46">
        <f t="shared" ref="N48:N54" si="15">SUM(D48:M48)</f>
        <v>41769973</v>
      </c>
      <c r="O48" s="47">
        <f t="shared" si="11"/>
        <v>125.18610993727204</v>
      </c>
      <c r="P48" s="9"/>
    </row>
    <row r="49" spans="1:16" ht="15.75">
      <c r="A49" s="28" t="s">
        <v>63</v>
      </c>
      <c r="B49" s="29"/>
      <c r="C49" s="30"/>
      <c r="D49" s="31">
        <f t="shared" ref="D49:M49" si="16">SUM(D50:D65)</f>
        <v>1278062</v>
      </c>
      <c r="E49" s="31">
        <f t="shared" si="16"/>
        <v>9585658</v>
      </c>
      <c r="F49" s="31">
        <f t="shared" si="16"/>
        <v>0</v>
      </c>
      <c r="G49" s="31">
        <f t="shared" si="16"/>
        <v>0</v>
      </c>
      <c r="H49" s="31">
        <f t="shared" si="16"/>
        <v>0</v>
      </c>
      <c r="I49" s="31">
        <f t="shared" si="16"/>
        <v>0</v>
      </c>
      <c r="J49" s="31">
        <f t="shared" si="16"/>
        <v>0</v>
      </c>
      <c r="K49" s="31">
        <f t="shared" si="16"/>
        <v>0</v>
      </c>
      <c r="L49" s="31">
        <f t="shared" si="16"/>
        <v>0</v>
      </c>
      <c r="M49" s="31">
        <f t="shared" si="16"/>
        <v>0</v>
      </c>
      <c r="N49" s="31">
        <f>SUM(D49:M49)</f>
        <v>10863720</v>
      </c>
      <c r="O49" s="43">
        <f t="shared" si="11"/>
        <v>32.558959189361723</v>
      </c>
      <c r="P49" s="9"/>
    </row>
    <row r="50" spans="1:16">
      <c r="A50" s="12"/>
      <c r="B50" s="44">
        <v>602</v>
      </c>
      <c r="C50" s="20" t="s">
        <v>64</v>
      </c>
      <c r="D50" s="46">
        <v>0</v>
      </c>
      <c r="E50" s="46">
        <v>262107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5"/>
        <v>262107</v>
      </c>
      <c r="O50" s="47">
        <f t="shared" si="11"/>
        <v>0.78554409688817761</v>
      </c>
      <c r="P50" s="9"/>
    </row>
    <row r="51" spans="1:16">
      <c r="A51" s="12"/>
      <c r="B51" s="44">
        <v>603</v>
      </c>
      <c r="C51" s="20" t="s">
        <v>65</v>
      </c>
      <c r="D51" s="46">
        <v>0</v>
      </c>
      <c r="E51" s="46">
        <v>99807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5"/>
        <v>99807</v>
      </c>
      <c r="O51" s="47">
        <f t="shared" si="11"/>
        <v>0.2991251652116057</v>
      </c>
      <c r="P51" s="9"/>
    </row>
    <row r="52" spans="1:16">
      <c r="A52" s="12"/>
      <c r="B52" s="44">
        <v>604</v>
      </c>
      <c r="C52" s="20" t="s">
        <v>66</v>
      </c>
      <c r="D52" s="46">
        <v>0</v>
      </c>
      <c r="E52" s="46">
        <v>857558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5"/>
        <v>857558</v>
      </c>
      <c r="O52" s="47">
        <f t="shared" si="11"/>
        <v>2.570132139314218</v>
      </c>
      <c r="P52" s="9"/>
    </row>
    <row r="53" spans="1:16">
      <c r="A53" s="12"/>
      <c r="B53" s="44">
        <v>605</v>
      </c>
      <c r="C53" s="20" t="s">
        <v>67</v>
      </c>
      <c r="D53" s="46">
        <v>0</v>
      </c>
      <c r="E53" s="46">
        <v>3800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5"/>
        <v>3800</v>
      </c>
      <c r="O53" s="47">
        <f t="shared" si="11"/>
        <v>1.1388736539562372E-2</v>
      </c>
      <c r="P53" s="9"/>
    </row>
    <row r="54" spans="1:16">
      <c r="A54" s="12"/>
      <c r="B54" s="44">
        <v>608</v>
      </c>
      <c r="C54" s="20" t="s">
        <v>68</v>
      </c>
      <c r="D54" s="46">
        <v>6687</v>
      </c>
      <c r="E54" s="46">
        <v>109901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5"/>
        <v>116588</v>
      </c>
      <c r="O54" s="47">
        <f t="shared" si="11"/>
        <v>0.34941842517749944</v>
      </c>
      <c r="P54" s="9"/>
    </row>
    <row r="55" spans="1:16">
      <c r="A55" s="12"/>
      <c r="B55" s="44">
        <v>614</v>
      </c>
      <c r="C55" s="20" t="s">
        <v>69</v>
      </c>
      <c r="D55" s="46">
        <v>13276</v>
      </c>
      <c r="E55" s="46">
        <v>1078615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ref="N55:N61" si="17">SUM(D55:M55)</f>
        <v>1091891</v>
      </c>
      <c r="O55" s="47">
        <f t="shared" si="11"/>
        <v>3.2724365602419208</v>
      </c>
      <c r="P55" s="9"/>
    </row>
    <row r="56" spans="1:16">
      <c r="A56" s="12"/>
      <c r="B56" s="44">
        <v>634</v>
      </c>
      <c r="C56" s="20" t="s">
        <v>71</v>
      </c>
      <c r="D56" s="46">
        <v>16979</v>
      </c>
      <c r="E56" s="46">
        <v>1126764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7"/>
        <v>1143743</v>
      </c>
      <c r="O56" s="47">
        <f t="shared" si="11"/>
        <v>3.427838867360181</v>
      </c>
      <c r="P56" s="9"/>
    </row>
    <row r="57" spans="1:16">
      <c r="A57" s="12"/>
      <c r="B57" s="44">
        <v>654</v>
      </c>
      <c r="C57" s="20" t="s">
        <v>104</v>
      </c>
      <c r="D57" s="46">
        <v>8287</v>
      </c>
      <c r="E57" s="46">
        <v>549969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7"/>
        <v>558256</v>
      </c>
      <c r="O57" s="47">
        <f t="shared" si="11"/>
        <v>1.6731132909552453</v>
      </c>
      <c r="P57" s="9"/>
    </row>
    <row r="58" spans="1:16">
      <c r="A58" s="12"/>
      <c r="B58" s="44">
        <v>674</v>
      </c>
      <c r="C58" s="20" t="s">
        <v>73</v>
      </c>
      <c r="D58" s="46">
        <v>3415</v>
      </c>
      <c r="E58" s="46">
        <v>230876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7"/>
        <v>234291</v>
      </c>
      <c r="O58" s="47">
        <f t="shared" si="11"/>
        <v>0.70217854541858105</v>
      </c>
      <c r="P58" s="9"/>
    </row>
    <row r="59" spans="1:16">
      <c r="A59" s="12"/>
      <c r="B59" s="44">
        <v>694</v>
      </c>
      <c r="C59" s="20" t="s">
        <v>74</v>
      </c>
      <c r="D59" s="46">
        <v>6308</v>
      </c>
      <c r="E59" s="46">
        <v>335139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7"/>
        <v>341447</v>
      </c>
      <c r="O59" s="47">
        <f t="shared" si="11"/>
        <v>1.023328927690514</v>
      </c>
      <c r="P59" s="9"/>
    </row>
    <row r="60" spans="1:16">
      <c r="A60" s="12"/>
      <c r="B60" s="44">
        <v>712</v>
      </c>
      <c r="C60" s="20" t="s">
        <v>105</v>
      </c>
      <c r="D60" s="46">
        <v>0</v>
      </c>
      <c r="E60" s="46">
        <v>991746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7"/>
        <v>991746</v>
      </c>
      <c r="O60" s="47">
        <f t="shared" si="11"/>
        <v>2.9722983968854804</v>
      </c>
      <c r="P60" s="9"/>
    </row>
    <row r="61" spans="1:16">
      <c r="A61" s="12"/>
      <c r="B61" s="44">
        <v>713</v>
      </c>
      <c r="C61" s="20" t="s">
        <v>106</v>
      </c>
      <c r="D61" s="46">
        <v>1112947</v>
      </c>
      <c r="E61" s="46">
        <v>859793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7"/>
        <v>1972740</v>
      </c>
      <c r="O61" s="47">
        <f t="shared" si="11"/>
        <v>5.9123726634358622</v>
      </c>
      <c r="P61" s="9"/>
    </row>
    <row r="62" spans="1:16">
      <c r="A62" s="12"/>
      <c r="B62" s="44">
        <v>724</v>
      </c>
      <c r="C62" s="20" t="s">
        <v>78</v>
      </c>
      <c r="D62" s="46">
        <v>46519</v>
      </c>
      <c r="E62" s="46">
        <v>1333674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>SUM(D62:M62)</f>
        <v>1380193</v>
      </c>
      <c r="O62" s="47">
        <f t="shared" si="11"/>
        <v>4.1364880133547919</v>
      </c>
      <c r="P62" s="9"/>
    </row>
    <row r="63" spans="1:16">
      <c r="A63" s="12"/>
      <c r="B63" s="44">
        <v>739</v>
      </c>
      <c r="C63" s="20" t="s">
        <v>79</v>
      </c>
      <c r="D63" s="46">
        <v>0</v>
      </c>
      <c r="E63" s="46">
        <v>142937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>SUM(D63:M63)</f>
        <v>142937</v>
      </c>
      <c r="O63" s="47">
        <f t="shared" si="11"/>
        <v>0.42838732493563864</v>
      </c>
      <c r="P63" s="9"/>
    </row>
    <row r="64" spans="1:16">
      <c r="A64" s="12"/>
      <c r="B64" s="44">
        <v>744</v>
      </c>
      <c r="C64" s="20" t="s">
        <v>81</v>
      </c>
      <c r="D64" s="46">
        <v>14688</v>
      </c>
      <c r="E64" s="46">
        <v>967285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>SUM(D64:M64)</f>
        <v>981973</v>
      </c>
      <c r="O64" s="47">
        <f t="shared" si="11"/>
        <v>2.9430083647272847</v>
      </c>
      <c r="P64" s="9"/>
    </row>
    <row r="65" spans="1:119" ht="15.75" thickBot="1">
      <c r="A65" s="12"/>
      <c r="B65" s="44">
        <v>764</v>
      </c>
      <c r="C65" s="20" t="s">
        <v>82</v>
      </c>
      <c r="D65" s="46">
        <v>48956</v>
      </c>
      <c r="E65" s="46">
        <v>635687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>SUM(D65:M65)</f>
        <v>684643</v>
      </c>
      <c r="O65" s="47">
        <f t="shared" si="11"/>
        <v>2.0518996712251583</v>
      </c>
      <c r="P65" s="9"/>
    </row>
    <row r="66" spans="1:119" ht="16.5" thickBot="1">
      <c r="A66" s="14" t="s">
        <v>10</v>
      </c>
      <c r="B66" s="23"/>
      <c r="C66" s="22"/>
      <c r="D66" s="15">
        <f t="shared" ref="D66:M66" si="18">SUM(D5,D13,D22,D29,D33,D37,D42,D46,D49)</f>
        <v>272028183</v>
      </c>
      <c r="E66" s="15">
        <f t="shared" si="18"/>
        <v>145012529</v>
      </c>
      <c r="F66" s="15">
        <f t="shared" si="18"/>
        <v>119667986</v>
      </c>
      <c r="G66" s="15">
        <f t="shared" si="18"/>
        <v>86049478</v>
      </c>
      <c r="H66" s="15">
        <f t="shared" si="18"/>
        <v>0</v>
      </c>
      <c r="I66" s="15">
        <f t="shared" si="18"/>
        <v>185334915</v>
      </c>
      <c r="J66" s="15">
        <f t="shared" si="18"/>
        <v>75994964</v>
      </c>
      <c r="K66" s="15">
        <f t="shared" si="18"/>
        <v>0</v>
      </c>
      <c r="L66" s="15">
        <f t="shared" si="18"/>
        <v>0</v>
      </c>
      <c r="M66" s="15">
        <f t="shared" si="18"/>
        <v>0</v>
      </c>
      <c r="N66" s="15">
        <f>SUM(D66:M66)</f>
        <v>884088055</v>
      </c>
      <c r="O66" s="37">
        <f t="shared" si="11"/>
        <v>2649.6436674129286</v>
      </c>
      <c r="P66" s="6"/>
      <c r="Q66" s="2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</row>
    <row r="67" spans="1:119">
      <c r="A67" s="16"/>
      <c r="B67" s="18"/>
      <c r="C67" s="18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9"/>
    </row>
    <row r="68" spans="1:119">
      <c r="A68" s="38"/>
      <c r="B68" s="39"/>
      <c r="C68" s="39"/>
      <c r="D68" s="40"/>
      <c r="E68" s="40"/>
      <c r="F68" s="40"/>
      <c r="G68" s="40"/>
      <c r="H68" s="40"/>
      <c r="I68" s="40"/>
      <c r="J68" s="40"/>
      <c r="K68" s="40"/>
      <c r="L68" s="48" t="s">
        <v>107</v>
      </c>
      <c r="M68" s="48"/>
      <c r="N68" s="48"/>
      <c r="O68" s="41">
        <v>333663</v>
      </c>
    </row>
    <row r="69" spans="1:119">
      <c r="A69" s="49"/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1"/>
    </row>
    <row r="70" spans="1:119" ht="15.75" customHeight="1" thickBot="1">
      <c r="A70" s="52" t="s">
        <v>91</v>
      </c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4"/>
    </row>
  </sheetData>
  <mergeCells count="10">
    <mergeCell ref="L68:N68"/>
    <mergeCell ref="A69:O69"/>
    <mergeCell ref="A70:O7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99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SUM(D6:D12)</f>
        <v>51060068</v>
      </c>
      <c r="E5" s="26">
        <f t="shared" si="0"/>
        <v>10922305</v>
      </c>
      <c r="F5" s="26">
        <f t="shared" si="0"/>
        <v>201259090</v>
      </c>
      <c r="G5" s="26">
        <f t="shared" si="0"/>
        <v>1342501</v>
      </c>
      <c r="H5" s="26">
        <f t="shared" si="0"/>
        <v>0</v>
      </c>
      <c r="I5" s="26">
        <f t="shared" si="0"/>
        <v>0</v>
      </c>
      <c r="J5" s="26">
        <f t="shared" si="0"/>
        <v>57096593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321680557</v>
      </c>
      <c r="O5" s="32">
        <f t="shared" ref="O5:O36" si="1">(N5/O$71)</f>
        <v>975.23581093166877</v>
      </c>
      <c r="P5" s="6"/>
    </row>
    <row r="6" spans="1:133">
      <c r="A6" s="12"/>
      <c r="B6" s="44">
        <v>511</v>
      </c>
      <c r="C6" s="20" t="s">
        <v>20</v>
      </c>
      <c r="D6" s="46">
        <v>1018776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1018776</v>
      </c>
      <c r="O6" s="47">
        <f t="shared" si="1"/>
        <v>3.0886132745589649</v>
      </c>
      <c r="P6" s="9"/>
    </row>
    <row r="7" spans="1:133">
      <c r="A7" s="12"/>
      <c r="B7" s="44">
        <v>512</v>
      </c>
      <c r="C7" s="20" t="s">
        <v>21</v>
      </c>
      <c r="D7" s="46">
        <v>862280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862280</v>
      </c>
      <c r="O7" s="47">
        <f t="shared" si="1"/>
        <v>2.6141658759007909</v>
      </c>
      <c r="P7" s="9"/>
    </row>
    <row r="8" spans="1:133">
      <c r="A8" s="12"/>
      <c r="B8" s="44">
        <v>513</v>
      </c>
      <c r="C8" s="20" t="s">
        <v>22</v>
      </c>
      <c r="D8" s="46">
        <v>8972142</v>
      </c>
      <c r="E8" s="46">
        <v>2570051</v>
      </c>
      <c r="F8" s="46">
        <v>0</v>
      </c>
      <c r="G8" s="46">
        <v>363720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11905913</v>
      </c>
      <c r="O8" s="47">
        <f t="shared" si="1"/>
        <v>36.095040457906499</v>
      </c>
      <c r="P8" s="9"/>
    </row>
    <row r="9" spans="1:133">
      <c r="A9" s="12"/>
      <c r="B9" s="44">
        <v>514</v>
      </c>
      <c r="C9" s="20" t="s">
        <v>23</v>
      </c>
      <c r="D9" s="46">
        <v>2423216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2423216</v>
      </c>
      <c r="O9" s="47">
        <f t="shared" si="1"/>
        <v>7.3464403408832526</v>
      </c>
      <c r="P9" s="9"/>
    </row>
    <row r="10" spans="1:133">
      <c r="A10" s="12"/>
      <c r="B10" s="44">
        <v>515</v>
      </c>
      <c r="C10" s="20" t="s">
        <v>24</v>
      </c>
      <c r="D10" s="46">
        <v>243903</v>
      </c>
      <c r="E10" s="46">
        <v>4026697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4270600</v>
      </c>
      <c r="O10" s="47">
        <f t="shared" si="1"/>
        <v>12.947136416966551</v>
      </c>
      <c r="P10" s="9"/>
    </row>
    <row r="11" spans="1:133">
      <c r="A11" s="12"/>
      <c r="B11" s="44">
        <v>517</v>
      </c>
      <c r="C11" s="20" t="s">
        <v>25</v>
      </c>
      <c r="D11" s="46">
        <v>0</v>
      </c>
      <c r="E11" s="46">
        <v>0</v>
      </c>
      <c r="F11" s="46">
        <v>201259090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201259090</v>
      </c>
      <c r="O11" s="47">
        <f t="shared" si="1"/>
        <v>610.15522254122345</v>
      </c>
      <c r="P11" s="9"/>
    </row>
    <row r="12" spans="1:133">
      <c r="A12" s="12"/>
      <c r="B12" s="44">
        <v>519</v>
      </c>
      <c r="C12" s="20" t="s">
        <v>26</v>
      </c>
      <c r="D12" s="46">
        <v>37539751</v>
      </c>
      <c r="E12" s="46">
        <v>4325557</v>
      </c>
      <c r="F12" s="46">
        <v>0</v>
      </c>
      <c r="G12" s="46">
        <v>978781</v>
      </c>
      <c r="H12" s="46">
        <v>0</v>
      </c>
      <c r="I12" s="46">
        <v>0</v>
      </c>
      <c r="J12" s="46">
        <v>57096593</v>
      </c>
      <c r="K12" s="46">
        <v>0</v>
      </c>
      <c r="L12" s="46">
        <v>0</v>
      </c>
      <c r="M12" s="46">
        <v>0</v>
      </c>
      <c r="N12" s="46">
        <f t="shared" si="2"/>
        <v>99940682</v>
      </c>
      <c r="O12" s="47">
        <f t="shared" si="1"/>
        <v>302.98919202422928</v>
      </c>
      <c r="P12" s="9"/>
    </row>
    <row r="13" spans="1:133" ht="15.75">
      <c r="A13" s="28" t="s">
        <v>27</v>
      </c>
      <c r="B13" s="29"/>
      <c r="C13" s="30"/>
      <c r="D13" s="31">
        <f t="shared" ref="D13:M13" si="3">SUM(D14:D21)</f>
        <v>133899460</v>
      </c>
      <c r="E13" s="31">
        <f t="shared" si="3"/>
        <v>21781181</v>
      </c>
      <c r="F13" s="31">
        <f t="shared" si="3"/>
        <v>0</v>
      </c>
      <c r="G13" s="31">
        <f t="shared" si="3"/>
        <v>333253</v>
      </c>
      <c r="H13" s="31">
        <f t="shared" si="3"/>
        <v>0</v>
      </c>
      <c r="I13" s="31">
        <f t="shared" si="3"/>
        <v>20899660</v>
      </c>
      <c r="J13" s="31">
        <f t="shared" si="3"/>
        <v>17973208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>SUM(D13:M13)</f>
        <v>194886762</v>
      </c>
      <c r="O13" s="43">
        <f t="shared" si="1"/>
        <v>590.83629782112416</v>
      </c>
      <c r="P13" s="10"/>
    </row>
    <row r="14" spans="1:133">
      <c r="A14" s="12"/>
      <c r="B14" s="44">
        <v>521</v>
      </c>
      <c r="C14" s="20" t="s">
        <v>28</v>
      </c>
      <c r="D14" s="46">
        <v>129872044</v>
      </c>
      <c r="E14" s="46">
        <v>4127085</v>
      </c>
      <c r="F14" s="46">
        <v>0</v>
      </c>
      <c r="G14" s="46">
        <v>66202</v>
      </c>
      <c r="H14" s="46">
        <v>0</v>
      </c>
      <c r="I14" s="46">
        <v>0</v>
      </c>
      <c r="J14" s="46">
        <v>17973208</v>
      </c>
      <c r="K14" s="46">
        <v>0</v>
      </c>
      <c r="L14" s="46">
        <v>0</v>
      </c>
      <c r="M14" s="46">
        <v>0</v>
      </c>
      <c r="N14" s="46">
        <f>SUM(D14:M14)</f>
        <v>152038539</v>
      </c>
      <c r="O14" s="47">
        <f t="shared" si="1"/>
        <v>460.93375756785679</v>
      </c>
      <c r="P14" s="9"/>
    </row>
    <row r="15" spans="1:133">
      <c r="A15" s="12"/>
      <c r="B15" s="44">
        <v>522</v>
      </c>
      <c r="C15" s="20" t="s">
        <v>29</v>
      </c>
      <c r="D15" s="46">
        <v>30531</v>
      </c>
      <c r="E15" s="46">
        <v>3324720</v>
      </c>
      <c r="F15" s="46">
        <v>0</v>
      </c>
      <c r="G15" s="46">
        <v>36000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1" si="4">SUM(D15:M15)</f>
        <v>3391251</v>
      </c>
      <c r="O15" s="47">
        <f t="shared" si="1"/>
        <v>10.281222620047355</v>
      </c>
      <c r="P15" s="9"/>
    </row>
    <row r="16" spans="1:133">
      <c r="A16" s="12"/>
      <c r="B16" s="44">
        <v>523</v>
      </c>
      <c r="C16" s="20" t="s">
        <v>30</v>
      </c>
      <c r="D16" s="46">
        <v>0</v>
      </c>
      <c r="E16" s="46">
        <v>1452474</v>
      </c>
      <c r="F16" s="46">
        <v>0</v>
      </c>
      <c r="G16" s="46">
        <v>224343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1676817</v>
      </c>
      <c r="O16" s="47">
        <f t="shared" si="1"/>
        <v>5.0835897638010117</v>
      </c>
      <c r="P16" s="9"/>
    </row>
    <row r="17" spans="1:16">
      <c r="A17" s="12"/>
      <c r="B17" s="44">
        <v>524</v>
      </c>
      <c r="C17" s="20" t="s">
        <v>31</v>
      </c>
      <c r="D17" s="46">
        <v>0</v>
      </c>
      <c r="E17" s="46">
        <v>11135408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11135408</v>
      </c>
      <c r="O17" s="47">
        <f t="shared" si="1"/>
        <v>33.759107955458404</v>
      </c>
      <c r="P17" s="9"/>
    </row>
    <row r="18" spans="1:16">
      <c r="A18" s="12"/>
      <c r="B18" s="44">
        <v>525</v>
      </c>
      <c r="C18" s="20" t="s">
        <v>32</v>
      </c>
      <c r="D18" s="46">
        <v>1253478</v>
      </c>
      <c r="E18" s="46">
        <v>1505413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2758891</v>
      </c>
      <c r="O18" s="47">
        <f t="shared" si="1"/>
        <v>8.3641029683279324</v>
      </c>
      <c r="P18" s="9"/>
    </row>
    <row r="19" spans="1:16">
      <c r="A19" s="12"/>
      <c r="B19" s="44">
        <v>526</v>
      </c>
      <c r="C19" s="20" t="s">
        <v>33</v>
      </c>
      <c r="D19" s="46">
        <v>1261536</v>
      </c>
      <c r="E19" s="46">
        <v>0</v>
      </c>
      <c r="F19" s="46">
        <v>0</v>
      </c>
      <c r="G19" s="46">
        <v>0</v>
      </c>
      <c r="H19" s="46">
        <v>0</v>
      </c>
      <c r="I19" s="46">
        <v>20899660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22161196</v>
      </c>
      <c r="O19" s="47">
        <f t="shared" si="1"/>
        <v>67.185882024805295</v>
      </c>
      <c r="P19" s="9"/>
    </row>
    <row r="20" spans="1:16">
      <c r="A20" s="12"/>
      <c r="B20" s="44">
        <v>527</v>
      </c>
      <c r="C20" s="20" t="s">
        <v>34</v>
      </c>
      <c r="D20" s="46">
        <v>1060710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1060710</v>
      </c>
      <c r="O20" s="47">
        <f t="shared" si="1"/>
        <v>3.215744173849246</v>
      </c>
      <c r="P20" s="9"/>
    </row>
    <row r="21" spans="1:16">
      <c r="A21" s="12"/>
      <c r="B21" s="44">
        <v>529</v>
      </c>
      <c r="C21" s="20" t="s">
        <v>35</v>
      </c>
      <c r="D21" s="46">
        <v>421161</v>
      </c>
      <c r="E21" s="46">
        <v>236081</v>
      </c>
      <c r="F21" s="46">
        <v>0</v>
      </c>
      <c r="G21" s="46">
        <v>6708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663950</v>
      </c>
      <c r="O21" s="47">
        <f t="shared" si="1"/>
        <v>2.0128907469781629</v>
      </c>
      <c r="P21" s="9"/>
    </row>
    <row r="22" spans="1:16" ht="15.75">
      <c r="A22" s="28" t="s">
        <v>36</v>
      </c>
      <c r="B22" s="29"/>
      <c r="C22" s="30"/>
      <c r="D22" s="31">
        <f t="shared" ref="D22:M22" si="5">SUM(D23:D28)</f>
        <v>680098</v>
      </c>
      <c r="E22" s="31">
        <f t="shared" si="5"/>
        <v>21496818</v>
      </c>
      <c r="F22" s="31">
        <f t="shared" si="5"/>
        <v>0</v>
      </c>
      <c r="G22" s="31">
        <f t="shared" si="5"/>
        <v>4496519</v>
      </c>
      <c r="H22" s="31">
        <f t="shared" si="5"/>
        <v>0</v>
      </c>
      <c r="I22" s="31">
        <f t="shared" si="5"/>
        <v>95623308</v>
      </c>
      <c r="J22" s="31">
        <f t="shared" si="5"/>
        <v>0</v>
      </c>
      <c r="K22" s="31">
        <f t="shared" si="5"/>
        <v>0</v>
      </c>
      <c r="L22" s="31">
        <f t="shared" si="5"/>
        <v>0</v>
      </c>
      <c r="M22" s="31">
        <f t="shared" si="5"/>
        <v>0</v>
      </c>
      <c r="N22" s="42">
        <f>SUM(D22:M22)</f>
        <v>122296743</v>
      </c>
      <c r="O22" s="43">
        <f t="shared" si="1"/>
        <v>370.76584437121227</v>
      </c>
      <c r="P22" s="10"/>
    </row>
    <row r="23" spans="1:16">
      <c r="A23" s="12"/>
      <c r="B23" s="44">
        <v>533</v>
      </c>
      <c r="C23" s="20" t="s">
        <v>37</v>
      </c>
      <c r="D23" s="46">
        <v>0</v>
      </c>
      <c r="E23" s="46">
        <v>177964</v>
      </c>
      <c r="F23" s="46">
        <v>0</v>
      </c>
      <c r="G23" s="46">
        <v>0</v>
      </c>
      <c r="H23" s="46">
        <v>0</v>
      </c>
      <c r="I23" s="46">
        <v>407389</v>
      </c>
      <c r="J23" s="46">
        <v>0</v>
      </c>
      <c r="K23" s="46">
        <v>0</v>
      </c>
      <c r="L23" s="46">
        <v>0</v>
      </c>
      <c r="M23" s="46">
        <v>0</v>
      </c>
      <c r="N23" s="46">
        <f t="shared" ref="N23:N28" si="6">SUM(D23:M23)</f>
        <v>585353</v>
      </c>
      <c r="O23" s="47">
        <f t="shared" si="1"/>
        <v>1.7746089877489397</v>
      </c>
      <c r="P23" s="9"/>
    </row>
    <row r="24" spans="1:16">
      <c r="A24" s="12"/>
      <c r="B24" s="44">
        <v>534</v>
      </c>
      <c r="C24" s="20" t="s">
        <v>38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28412259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28412259</v>
      </c>
      <c r="O24" s="47">
        <f t="shared" si="1"/>
        <v>86.137168825735415</v>
      </c>
      <c r="P24" s="9"/>
    </row>
    <row r="25" spans="1:16">
      <c r="A25" s="12"/>
      <c r="B25" s="44">
        <v>535</v>
      </c>
      <c r="C25" s="20" t="s">
        <v>85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66803660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66803660</v>
      </c>
      <c r="O25" s="47">
        <f t="shared" si="1"/>
        <v>202.52800523876076</v>
      </c>
      <c r="P25" s="9"/>
    </row>
    <row r="26" spans="1:16">
      <c r="A26" s="12"/>
      <c r="B26" s="44">
        <v>537</v>
      </c>
      <c r="C26" s="20" t="s">
        <v>40</v>
      </c>
      <c r="D26" s="46">
        <v>678286</v>
      </c>
      <c r="E26" s="46">
        <v>4203982</v>
      </c>
      <c r="F26" s="46">
        <v>0</v>
      </c>
      <c r="G26" s="46">
        <v>1423419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6305687</v>
      </c>
      <c r="O26" s="47">
        <f t="shared" si="1"/>
        <v>19.116889849597847</v>
      </c>
      <c r="P26" s="9"/>
    </row>
    <row r="27" spans="1:16">
      <c r="A27" s="12"/>
      <c r="B27" s="44">
        <v>538</v>
      </c>
      <c r="C27" s="20" t="s">
        <v>41</v>
      </c>
      <c r="D27" s="46">
        <v>0</v>
      </c>
      <c r="E27" s="46">
        <v>392705</v>
      </c>
      <c r="F27" s="46">
        <v>0</v>
      </c>
      <c r="G27" s="46">
        <v>2273122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2665827</v>
      </c>
      <c r="O27" s="47">
        <f t="shared" si="1"/>
        <v>8.0819617461323219</v>
      </c>
      <c r="P27" s="9"/>
    </row>
    <row r="28" spans="1:16">
      <c r="A28" s="12"/>
      <c r="B28" s="44">
        <v>539</v>
      </c>
      <c r="C28" s="20" t="s">
        <v>42</v>
      </c>
      <c r="D28" s="46">
        <v>1812</v>
      </c>
      <c r="E28" s="46">
        <v>16722167</v>
      </c>
      <c r="F28" s="46">
        <v>0</v>
      </c>
      <c r="G28" s="46">
        <v>799978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17523957</v>
      </c>
      <c r="O28" s="47">
        <f t="shared" si="1"/>
        <v>53.127209723236994</v>
      </c>
      <c r="P28" s="9"/>
    </row>
    <row r="29" spans="1:16" ht="15.75">
      <c r="A29" s="28" t="s">
        <v>43</v>
      </c>
      <c r="B29" s="29"/>
      <c r="C29" s="30"/>
      <c r="D29" s="31">
        <f t="shared" ref="D29:M29" si="7">SUM(D30:D32)</f>
        <v>0</v>
      </c>
      <c r="E29" s="31">
        <f t="shared" si="7"/>
        <v>34400614</v>
      </c>
      <c r="F29" s="31">
        <f t="shared" si="7"/>
        <v>0</v>
      </c>
      <c r="G29" s="31">
        <f t="shared" si="7"/>
        <v>39306200</v>
      </c>
      <c r="H29" s="31">
        <f t="shared" si="7"/>
        <v>0</v>
      </c>
      <c r="I29" s="31">
        <f t="shared" si="7"/>
        <v>12479938</v>
      </c>
      <c r="J29" s="31">
        <f t="shared" si="7"/>
        <v>0</v>
      </c>
      <c r="K29" s="31">
        <f t="shared" si="7"/>
        <v>0</v>
      </c>
      <c r="L29" s="31">
        <f t="shared" si="7"/>
        <v>0</v>
      </c>
      <c r="M29" s="31">
        <f t="shared" si="7"/>
        <v>0</v>
      </c>
      <c r="N29" s="31">
        <f t="shared" ref="N29:N38" si="8">SUM(D29:M29)</f>
        <v>86186752</v>
      </c>
      <c r="O29" s="43">
        <f t="shared" si="1"/>
        <v>261.291536430306</v>
      </c>
      <c r="P29" s="10"/>
    </row>
    <row r="30" spans="1:16">
      <c r="A30" s="12"/>
      <c r="B30" s="44">
        <v>541</v>
      </c>
      <c r="C30" s="20" t="s">
        <v>44</v>
      </c>
      <c r="D30" s="46">
        <v>0</v>
      </c>
      <c r="E30" s="46">
        <v>33208787</v>
      </c>
      <c r="F30" s="46">
        <v>0</v>
      </c>
      <c r="G30" s="46">
        <v>39306200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72514987</v>
      </c>
      <c r="O30" s="47">
        <f t="shared" si="1"/>
        <v>219.84297966645343</v>
      </c>
      <c r="P30" s="9"/>
    </row>
    <row r="31" spans="1:16">
      <c r="A31" s="12"/>
      <c r="B31" s="44">
        <v>542</v>
      </c>
      <c r="C31" s="20" t="s">
        <v>45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3623105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3623105</v>
      </c>
      <c r="O31" s="47">
        <f t="shared" si="1"/>
        <v>10.984132133188217</v>
      </c>
      <c r="P31" s="9"/>
    </row>
    <row r="32" spans="1:16">
      <c r="A32" s="12"/>
      <c r="B32" s="44">
        <v>544</v>
      </c>
      <c r="C32" s="20" t="s">
        <v>46</v>
      </c>
      <c r="D32" s="46">
        <v>0</v>
      </c>
      <c r="E32" s="46">
        <v>1191827</v>
      </c>
      <c r="F32" s="46">
        <v>0</v>
      </c>
      <c r="G32" s="46">
        <v>0</v>
      </c>
      <c r="H32" s="46">
        <v>0</v>
      </c>
      <c r="I32" s="46">
        <v>8856833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10048660</v>
      </c>
      <c r="O32" s="47">
        <f t="shared" si="1"/>
        <v>30.464424630664336</v>
      </c>
      <c r="P32" s="9"/>
    </row>
    <row r="33" spans="1:16" ht="15.75">
      <c r="A33" s="28" t="s">
        <v>47</v>
      </c>
      <c r="B33" s="29"/>
      <c r="C33" s="30"/>
      <c r="D33" s="31">
        <f t="shared" ref="D33:M33" si="9">SUM(D34:D36)</f>
        <v>972612</v>
      </c>
      <c r="E33" s="31">
        <f t="shared" si="9"/>
        <v>17066442</v>
      </c>
      <c r="F33" s="31">
        <f t="shared" si="9"/>
        <v>0</v>
      </c>
      <c r="G33" s="31">
        <f t="shared" si="9"/>
        <v>0</v>
      </c>
      <c r="H33" s="31">
        <f t="shared" si="9"/>
        <v>0</v>
      </c>
      <c r="I33" s="31">
        <f t="shared" si="9"/>
        <v>0</v>
      </c>
      <c r="J33" s="31">
        <f t="shared" si="9"/>
        <v>0</v>
      </c>
      <c r="K33" s="31">
        <f t="shared" si="9"/>
        <v>0</v>
      </c>
      <c r="L33" s="31">
        <f t="shared" si="9"/>
        <v>0</v>
      </c>
      <c r="M33" s="31">
        <f t="shared" si="9"/>
        <v>0</v>
      </c>
      <c r="N33" s="31">
        <f t="shared" si="8"/>
        <v>18039054</v>
      </c>
      <c r="O33" s="43">
        <f t="shared" si="1"/>
        <v>54.68882428020094</v>
      </c>
      <c r="P33" s="10"/>
    </row>
    <row r="34" spans="1:16">
      <c r="A34" s="13"/>
      <c r="B34" s="45">
        <v>553</v>
      </c>
      <c r="C34" s="21" t="s">
        <v>48</v>
      </c>
      <c r="D34" s="46">
        <v>223990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223990</v>
      </c>
      <c r="O34" s="47">
        <f t="shared" si="1"/>
        <v>0.67906830094982851</v>
      </c>
      <c r="P34" s="9"/>
    </row>
    <row r="35" spans="1:16">
      <c r="A35" s="13"/>
      <c r="B35" s="45">
        <v>554</v>
      </c>
      <c r="C35" s="21" t="s">
        <v>49</v>
      </c>
      <c r="D35" s="46">
        <v>0</v>
      </c>
      <c r="E35" s="46">
        <v>11783796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11783796</v>
      </c>
      <c r="O35" s="47">
        <f t="shared" si="1"/>
        <v>35.724819538637377</v>
      </c>
      <c r="P35" s="9"/>
    </row>
    <row r="36" spans="1:16">
      <c r="A36" s="13"/>
      <c r="B36" s="45">
        <v>559</v>
      </c>
      <c r="C36" s="21" t="s">
        <v>50</v>
      </c>
      <c r="D36" s="46">
        <v>748622</v>
      </c>
      <c r="E36" s="46">
        <v>5282646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6031268</v>
      </c>
      <c r="O36" s="47">
        <f t="shared" si="1"/>
        <v>18.284936440613734</v>
      </c>
      <c r="P36" s="9"/>
    </row>
    <row r="37" spans="1:16" ht="15.75">
      <c r="A37" s="28" t="s">
        <v>51</v>
      </c>
      <c r="B37" s="29"/>
      <c r="C37" s="30"/>
      <c r="D37" s="31">
        <f t="shared" ref="D37:M37" si="10">SUM(D38:D42)</f>
        <v>8598752</v>
      </c>
      <c r="E37" s="31">
        <f t="shared" si="10"/>
        <v>2390773</v>
      </c>
      <c r="F37" s="31">
        <f t="shared" si="10"/>
        <v>0</v>
      </c>
      <c r="G37" s="31">
        <f t="shared" si="10"/>
        <v>0</v>
      </c>
      <c r="H37" s="31">
        <f t="shared" si="10"/>
        <v>0</v>
      </c>
      <c r="I37" s="31">
        <f t="shared" si="10"/>
        <v>0</v>
      </c>
      <c r="J37" s="31">
        <f t="shared" si="10"/>
        <v>0</v>
      </c>
      <c r="K37" s="31">
        <f t="shared" si="10"/>
        <v>0</v>
      </c>
      <c r="L37" s="31">
        <f t="shared" si="10"/>
        <v>0</v>
      </c>
      <c r="M37" s="31">
        <f t="shared" si="10"/>
        <v>0</v>
      </c>
      <c r="N37" s="31">
        <f t="shared" si="8"/>
        <v>10989525</v>
      </c>
      <c r="O37" s="43">
        <f t="shared" ref="O37:O68" si="11">(N37/O$71)</f>
        <v>33.316835885511246</v>
      </c>
      <c r="P37" s="10"/>
    </row>
    <row r="38" spans="1:16">
      <c r="A38" s="12"/>
      <c r="B38" s="44">
        <v>561</v>
      </c>
      <c r="C38" s="20" t="s">
        <v>95</v>
      </c>
      <c r="D38" s="46">
        <v>22631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22631</v>
      </c>
      <c r="O38" s="47">
        <f t="shared" si="11"/>
        <v>6.8610182234901423E-2</v>
      </c>
      <c r="P38" s="9"/>
    </row>
    <row r="39" spans="1:16">
      <c r="A39" s="12"/>
      <c r="B39" s="44">
        <v>562</v>
      </c>
      <c r="C39" s="20" t="s">
        <v>52</v>
      </c>
      <c r="D39" s="46">
        <v>3708572</v>
      </c>
      <c r="E39" s="46">
        <v>58828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ref="N39:N46" si="12">SUM(D39:M39)</f>
        <v>3767400</v>
      </c>
      <c r="O39" s="47">
        <f t="shared" si="11"/>
        <v>11.421589879005241</v>
      </c>
      <c r="P39" s="9"/>
    </row>
    <row r="40" spans="1:16">
      <c r="A40" s="12"/>
      <c r="B40" s="44">
        <v>563</v>
      </c>
      <c r="C40" s="20" t="s">
        <v>53</v>
      </c>
      <c r="D40" s="46">
        <v>674475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2"/>
        <v>674475</v>
      </c>
      <c r="O40" s="47">
        <f t="shared" si="11"/>
        <v>2.0447992869464513</v>
      </c>
      <c r="P40" s="9"/>
    </row>
    <row r="41" spans="1:16">
      <c r="A41" s="12"/>
      <c r="B41" s="44">
        <v>564</v>
      </c>
      <c r="C41" s="20" t="s">
        <v>54</v>
      </c>
      <c r="D41" s="46">
        <v>3886405</v>
      </c>
      <c r="E41" s="46">
        <v>2099522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2"/>
        <v>5985927</v>
      </c>
      <c r="O41" s="47">
        <f t="shared" si="11"/>
        <v>18.147476572613531</v>
      </c>
      <c r="P41" s="9"/>
    </row>
    <row r="42" spans="1:16">
      <c r="A42" s="12"/>
      <c r="B42" s="44">
        <v>569</v>
      </c>
      <c r="C42" s="20" t="s">
        <v>55</v>
      </c>
      <c r="D42" s="46">
        <v>306669</v>
      </c>
      <c r="E42" s="46">
        <v>232423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2"/>
        <v>539092</v>
      </c>
      <c r="O42" s="47">
        <f t="shared" si="11"/>
        <v>1.6343599647111253</v>
      </c>
      <c r="P42" s="9"/>
    </row>
    <row r="43" spans="1:16" ht="15.75">
      <c r="A43" s="28" t="s">
        <v>56</v>
      </c>
      <c r="B43" s="29"/>
      <c r="C43" s="30"/>
      <c r="D43" s="31">
        <f t="shared" ref="D43:M43" si="13">SUM(D44:D46)</f>
        <v>15599205</v>
      </c>
      <c r="E43" s="31">
        <f t="shared" si="13"/>
        <v>19647615</v>
      </c>
      <c r="F43" s="31">
        <f t="shared" si="13"/>
        <v>0</v>
      </c>
      <c r="G43" s="31">
        <f t="shared" si="13"/>
        <v>3526821</v>
      </c>
      <c r="H43" s="31">
        <f t="shared" si="13"/>
        <v>0</v>
      </c>
      <c r="I43" s="31">
        <f t="shared" si="13"/>
        <v>0</v>
      </c>
      <c r="J43" s="31">
        <f t="shared" si="13"/>
        <v>0</v>
      </c>
      <c r="K43" s="31">
        <f t="shared" si="13"/>
        <v>0</v>
      </c>
      <c r="L43" s="31">
        <f t="shared" si="13"/>
        <v>0</v>
      </c>
      <c r="M43" s="31">
        <f t="shared" si="13"/>
        <v>0</v>
      </c>
      <c r="N43" s="31">
        <f>SUM(D43:M43)</f>
        <v>38773641</v>
      </c>
      <c r="O43" s="43">
        <f t="shared" si="11"/>
        <v>117.54966969734636</v>
      </c>
      <c r="P43" s="9"/>
    </row>
    <row r="44" spans="1:16">
      <c r="A44" s="12"/>
      <c r="B44" s="44">
        <v>571</v>
      </c>
      <c r="C44" s="20" t="s">
        <v>57</v>
      </c>
      <c r="D44" s="46">
        <v>4877034</v>
      </c>
      <c r="E44" s="46">
        <v>418293</v>
      </c>
      <c r="F44" s="46">
        <v>0</v>
      </c>
      <c r="G44" s="46">
        <v>771786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2"/>
        <v>6067113</v>
      </c>
      <c r="O44" s="47">
        <f t="shared" si="11"/>
        <v>18.393607377921413</v>
      </c>
      <c r="P44" s="9"/>
    </row>
    <row r="45" spans="1:16">
      <c r="A45" s="12"/>
      <c r="B45" s="44">
        <v>572</v>
      </c>
      <c r="C45" s="20" t="s">
        <v>58</v>
      </c>
      <c r="D45" s="46">
        <v>10722171</v>
      </c>
      <c r="E45" s="46">
        <v>17803596</v>
      </c>
      <c r="F45" s="46">
        <v>0</v>
      </c>
      <c r="G45" s="46">
        <v>2300017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2"/>
        <v>30825784</v>
      </c>
      <c r="O45" s="47">
        <f t="shared" si="11"/>
        <v>93.454229056325772</v>
      </c>
      <c r="P45" s="9"/>
    </row>
    <row r="46" spans="1:16">
      <c r="A46" s="12"/>
      <c r="B46" s="44">
        <v>573</v>
      </c>
      <c r="C46" s="20" t="s">
        <v>59</v>
      </c>
      <c r="D46" s="46">
        <v>0</v>
      </c>
      <c r="E46" s="46">
        <v>1425726</v>
      </c>
      <c r="F46" s="46">
        <v>0</v>
      </c>
      <c r="G46" s="46">
        <v>455018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2"/>
        <v>1880744</v>
      </c>
      <c r="O46" s="47">
        <f t="shared" si="11"/>
        <v>5.7018332630991759</v>
      </c>
      <c r="P46" s="9"/>
    </row>
    <row r="47" spans="1:16" ht="15.75">
      <c r="A47" s="28" t="s">
        <v>80</v>
      </c>
      <c r="B47" s="29"/>
      <c r="C47" s="30"/>
      <c r="D47" s="31">
        <f t="shared" ref="D47:M47" si="14">SUM(D48:D49)</f>
        <v>53629875</v>
      </c>
      <c r="E47" s="31">
        <f t="shared" si="14"/>
        <v>11348083</v>
      </c>
      <c r="F47" s="31">
        <f t="shared" si="14"/>
        <v>584325</v>
      </c>
      <c r="G47" s="31">
        <f t="shared" si="14"/>
        <v>38175582</v>
      </c>
      <c r="H47" s="31">
        <f t="shared" si="14"/>
        <v>0</v>
      </c>
      <c r="I47" s="31">
        <f t="shared" si="14"/>
        <v>43944689</v>
      </c>
      <c r="J47" s="31">
        <f t="shared" si="14"/>
        <v>2864582</v>
      </c>
      <c r="K47" s="31">
        <f t="shared" si="14"/>
        <v>0</v>
      </c>
      <c r="L47" s="31">
        <f t="shared" si="14"/>
        <v>0</v>
      </c>
      <c r="M47" s="31">
        <f t="shared" si="14"/>
        <v>0</v>
      </c>
      <c r="N47" s="31">
        <f>SUM(D47:M47)</f>
        <v>150547136</v>
      </c>
      <c r="O47" s="43">
        <f t="shared" si="11"/>
        <v>456.41228562160262</v>
      </c>
      <c r="P47" s="9"/>
    </row>
    <row r="48" spans="1:16">
      <c r="A48" s="12"/>
      <c r="B48" s="44">
        <v>581</v>
      </c>
      <c r="C48" s="20" t="s">
        <v>60</v>
      </c>
      <c r="D48" s="46">
        <v>53629875</v>
      </c>
      <c r="E48" s="46">
        <v>11348083</v>
      </c>
      <c r="F48" s="46">
        <v>584325</v>
      </c>
      <c r="G48" s="46">
        <v>38175582</v>
      </c>
      <c r="H48" s="46">
        <v>0</v>
      </c>
      <c r="I48" s="46">
        <v>6304579</v>
      </c>
      <c r="J48" s="46">
        <v>926100</v>
      </c>
      <c r="K48" s="46">
        <v>0</v>
      </c>
      <c r="L48" s="46">
        <v>0</v>
      </c>
      <c r="M48" s="46">
        <v>0</v>
      </c>
      <c r="N48" s="46">
        <f>SUM(D48:M48)</f>
        <v>110968544</v>
      </c>
      <c r="O48" s="47">
        <f t="shared" si="11"/>
        <v>336.42225381917183</v>
      </c>
      <c r="P48" s="9"/>
    </row>
    <row r="49" spans="1:16">
      <c r="A49" s="12"/>
      <c r="B49" s="44">
        <v>590</v>
      </c>
      <c r="C49" s="20" t="s">
        <v>62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37640110</v>
      </c>
      <c r="J49" s="46">
        <v>1938482</v>
      </c>
      <c r="K49" s="46">
        <v>0</v>
      </c>
      <c r="L49" s="46">
        <v>0</v>
      </c>
      <c r="M49" s="46">
        <v>0</v>
      </c>
      <c r="N49" s="46">
        <f t="shared" ref="N49:N55" si="15">SUM(D49:M49)</f>
        <v>39578592</v>
      </c>
      <c r="O49" s="47">
        <f t="shared" si="11"/>
        <v>119.99003180243081</v>
      </c>
      <c r="P49" s="9"/>
    </row>
    <row r="50" spans="1:16" ht="15.75">
      <c r="A50" s="28" t="s">
        <v>63</v>
      </c>
      <c r="B50" s="29"/>
      <c r="C50" s="30"/>
      <c r="D50" s="31">
        <f t="shared" ref="D50:M50" si="16">SUM(D51:D68)</f>
        <v>1944146</v>
      </c>
      <c r="E50" s="31">
        <f t="shared" si="16"/>
        <v>10414667</v>
      </c>
      <c r="F50" s="31">
        <f t="shared" si="16"/>
        <v>0</v>
      </c>
      <c r="G50" s="31">
        <f t="shared" si="16"/>
        <v>0</v>
      </c>
      <c r="H50" s="31">
        <f t="shared" si="16"/>
        <v>0</v>
      </c>
      <c r="I50" s="31">
        <f t="shared" si="16"/>
        <v>0</v>
      </c>
      <c r="J50" s="31">
        <f t="shared" si="16"/>
        <v>0</v>
      </c>
      <c r="K50" s="31">
        <f t="shared" si="16"/>
        <v>0</v>
      </c>
      <c r="L50" s="31">
        <f t="shared" si="16"/>
        <v>0</v>
      </c>
      <c r="M50" s="31">
        <f t="shared" si="16"/>
        <v>0</v>
      </c>
      <c r="N50" s="31">
        <f>SUM(D50:M50)</f>
        <v>12358813</v>
      </c>
      <c r="O50" s="43">
        <f t="shared" si="11"/>
        <v>37.468092975876843</v>
      </c>
      <c r="P50" s="9"/>
    </row>
    <row r="51" spans="1:16">
      <c r="A51" s="12"/>
      <c r="B51" s="44">
        <v>602</v>
      </c>
      <c r="C51" s="20" t="s">
        <v>64</v>
      </c>
      <c r="D51" s="46">
        <v>0</v>
      </c>
      <c r="E51" s="46">
        <v>217074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5"/>
        <v>217074</v>
      </c>
      <c r="O51" s="47">
        <f t="shared" si="11"/>
        <v>0.65810113112363533</v>
      </c>
      <c r="P51" s="9"/>
    </row>
    <row r="52" spans="1:16">
      <c r="A52" s="12"/>
      <c r="B52" s="44">
        <v>603</v>
      </c>
      <c r="C52" s="20" t="s">
        <v>65</v>
      </c>
      <c r="D52" s="46">
        <v>0</v>
      </c>
      <c r="E52" s="46">
        <v>73505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5"/>
        <v>73505</v>
      </c>
      <c r="O52" s="47">
        <f t="shared" si="11"/>
        <v>0.2228443924341138</v>
      </c>
      <c r="P52" s="9"/>
    </row>
    <row r="53" spans="1:16">
      <c r="A53" s="12"/>
      <c r="B53" s="44">
        <v>604</v>
      </c>
      <c r="C53" s="20" t="s">
        <v>66</v>
      </c>
      <c r="D53" s="46">
        <v>0</v>
      </c>
      <c r="E53" s="46">
        <v>1494021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5"/>
        <v>1494021</v>
      </c>
      <c r="O53" s="47">
        <f t="shared" si="11"/>
        <v>4.5294089113503455</v>
      </c>
      <c r="P53" s="9"/>
    </row>
    <row r="54" spans="1:16">
      <c r="A54" s="12"/>
      <c r="B54" s="44">
        <v>605</v>
      </c>
      <c r="C54" s="20" t="s">
        <v>67</v>
      </c>
      <c r="D54" s="46">
        <v>0</v>
      </c>
      <c r="E54" s="46">
        <v>3662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5"/>
        <v>3662</v>
      </c>
      <c r="O54" s="47">
        <f t="shared" si="11"/>
        <v>1.1102049725783616E-2</v>
      </c>
      <c r="P54" s="9"/>
    </row>
    <row r="55" spans="1:16">
      <c r="A55" s="12"/>
      <c r="B55" s="44">
        <v>608</v>
      </c>
      <c r="C55" s="20" t="s">
        <v>68</v>
      </c>
      <c r="D55" s="46">
        <v>5746</v>
      </c>
      <c r="E55" s="46">
        <v>117759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5"/>
        <v>123505</v>
      </c>
      <c r="O55" s="47">
        <f t="shared" si="11"/>
        <v>0.37442890534759843</v>
      </c>
      <c r="P55" s="9"/>
    </row>
    <row r="56" spans="1:16">
      <c r="A56" s="12"/>
      <c r="B56" s="44">
        <v>614</v>
      </c>
      <c r="C56" s="20" t="s">
        <v>69</v>
      </c>
      <c r="D56" s="46">
        <v>16970</v>
      </c>
      <c r="E56" s="46">
        <v>997939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ref="N56:N64" si="17">SUM(D56:M56)</f>
        <v>1014909</v>
      </c>
      <c r="O56" s="47">
        <f t="shared" si="11"/>
        <v>3.0768897283302361</v>
      </c>
      <c r="P56" s="9"/>
    </row>
    <row r="57" spans="1:16">
      <c r="A57" s="12"/>
      <c r="B57" s="44">
        <v>616</v>
      </c>
      <c r="C57" s="20" t="s">
        <v>70</v>
      </c>
      <c r="D57" s="46">
        <v>0</v>
      </c>
      <c r="E57" s="46">
        <v>335881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7"/>
        <v>335881</v>
      </c>
      <c r="O57" s="47">
        <f t="shared" si="11"/>
        <v>1.0182871556378827</v>
      </c>
      <c r="P57" s="9"/>
    </row>
    <row r="58" spans="1:16">
      <c r="A58" s="12"/>
      <c r="B58" s="44">
        <v>634</v>
      </c>
      <c r="C58" s="20" t="s">
        <v>71</v>
      </c>
      <c r="D58" s="46">
        <v>15496</v>
      </c>
      <c r="E58" s="46">
        <v>982347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7"/>
        <v>997843</v>
      </c>
      <c r="O58" s="47">
        <f t="shared" si="11"/>
        <v>3.0251509023826055</v>
      </c>
      <c r="P58" s="9"/>
    </row>
    <row r="59" spans="1:16">
      <c r="A59" s="12"/>
      <c r="B59" s="44">
        <v>654</v>
      </c>
      <c r="C59" s="20" t="s">
        <v>72</v>
      </c>
      <c r="D59" s="46">
        <v>9912</v>
      </c>
      <c r="E59" s="46">
        <v>628322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7"/>
        <v>638234</v>
      </c>
      <c r="O59" s="47">
        <f t="shared" si="11"/>
        <v>1.9349278002964994</v>
      </c>
      <c r="P59" s="9"/>
    </row>
    <row r="60" spans="1:16">
      <c r="A60" s="12"/>
      <c r="B60" s="44">
        <v>674</v>
      </c>
      <c r="C60" s="20" t="s">
        <v>73</v>
      </c>
      <c r="D60" s="46">
        <v>4274</v>
      </c>
      <c r="E60" s="46">
        <v>225788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7"/>
        <v>230062</v>
      </c>
      <c r="O60" s="47">
        <f t="shared" si="11"/>
        <v>0.69747672419804219</v>
      </c>
      <c r="P60" s="9"/>
    </row>
    <row r="61" spans="1:16">
      <c r="A61" s="12"/>
      <c r="B61" s="44">
        <v>694</v>
      </c>
      <c r="C61" s="20" t="s">
        <v>74</v>
      </c>
      <c r="D61" s="46">
        <v>6771</v>
      </c>
      <c r="E61" s="46">
        <v>382327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7"/>
        <v>389098</v>
      </c>
      <c r="O61" s="47">
        <f t="shared" si="11"/>
        <v>1.179624616112221</v>
      </c>
      <c r="P61" s="9"/>
    </row>
    <row r="62" spans="1:16">
      <c r="A62" s="12"/>
      <c r="B62" s="44">
        <v>712</v>
      </c>
      <c r="C62" s="20" t="s">
        <v>75</v>
      </c>
      <c r="D62" s="46">
        <v>0</v>
      </c>
      <c r="E62" s="46">
        <v>2023718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7"/>
        <v>2023718</v>
      </c>
      <c r="O62" s="47">
        <f t="shared" si="11"/>
        <v>6.1352861460850265</v>
      </c>
      <c r="P62" s="9"/>
    </row>
    <row r="63" spans="1:16">
      <c r="A63" s="12"/>
      <c r="B63" s="44">
        <v>713</v>
      </c>
      <c r="C63" s="20" t="s">
        <v>76</v>
      </c>
      <c r="D63" s="46">
        <v>1688271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7"/>
        <v>1688271</v>
      </c>
      <c r="O63" s="47">
        <f t="shared" si="11"/>
        <v>5.1183147440192327</v>
      </c>
      <c r="P63" s="9"/>
    </row>
    <row r="64" spans="1:16">
      <c r="A64" s="12"/>
      <c r="B64" s="44">
        <v>714</v>
      </c>
      <c r="C64" s="20" t="s">
        <v>100</v>
      </c>
      <c r="D64" s="46">
        <v>0</v>
      </c>
      <c r="E64" s="46">
        <v>67342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7"/>
        <v>67342</v>
      </c>
      <c r="O64" s="47">
        <f t="shared" si="11"/>
        <v>0.20416008537239766</v>
      </c>
      <c r="P64" s="9"/>
    </row>
    <row r="65" spans="1:119">
      <c r="A65" s="12"/>
      <c r="B65" s="44">
        <v>724</v>
      </c>
      <c r="C65" s="20" t="s">
        <v>78</v>
      </c>
      <c r="D65" s="46">
        <v>82204</v>
      </c>
      <c r="E65" s="46">
        <v>1238834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>SUM(D65:M65)</f>
        <v>1321038</v>
      </c>
      <c r="O65" s="47">
        <f t="shared" si="11"/>
        <v>4.0049780354040792</v>
      </c>
      <c r="P65" s="9"/>
    </row>
    <row r="66" spans="1:119">
      <c r="A66" s="12"/>
      <c r="B66" s="44">
        <v>739</v>
      </c>
      <c r="C66" s="20" t="s">
        <v>79</v>
      </c>
      <c r="D66" s="46">
        <v>0</v>
      </c>
      <c r="E66" s="46">
        <v>74472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>SUM(D66:M66)</f>
        <v>74472</v>
      </c>
      <c r="O66" s="47">
        <f t="shared" si="11"/>
        <v>0.22577603691386058</v>
      </c>
      <c r="P66" s="9"/>
    </row>
    <row r="67" spans="1:119">
      <c r="A67" s="12"/>
      <c r="B67" s="44">
        <v>744</v>
      </c>
      <c r="C67" s="20" t="s">
        <v>81</v>
      </c>
      <c r="D67" s="46">
        <v>14018</v>
      </c>
      <c r="E67" s="46">
        <v>933293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>SUM(D67:M67)</f>
        <v>947311</v>
      </c>
      <c r="O67" s="47">
        <f t="shared" si="11"/>
        <v>2.8719535302517212</v>
      </c>
      <c r="P67" s="9"/>
    </row>
    <row r="68" spans="1:119" ht="15.75" thickBot="1">
      <c r="A68" s="12"/>
      <c r="B68" s="44">
        <v>764</v>
      </c>
      <c r="C68" s="20" t="s">
        <v>82</v>
      </c>
      <c r="D68" s="46">
        <v>100484</v>
      </c>
      <c r="E68" s="46">
        <v>618383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>SUM(D68:M68)</f>
        <v>718867</v>
      </c>
      <c r="O68" s="47">
        <f t="shared" si="11"/>
        <v>2.1793820808915596</v>
      </c>
      <c r="P68" s="9"/>
    </row>
    <row r="69" spans="1:119" ht="16.5" thickBot="1">
      <c r="A69" s="14" t="s">
        <v>10</v>
      </c>
      <c r="B69" s="23"/>
      <c r="C69" s="22"/>
      <c r="D69" s="15">
        <f t="shared" ref="D69:M69" si="18">SUM(D5,D13,D22,D29,D33,D37,D43,D47,D50)</f>
        <v>266384216</v>
      </c>
      <c r="E69" s="15">
        <f t="shared" si="18"/>
        <v>149468498</v>
      </c>
      <c r="F69" s="15">
        <f t="shared" si="18"/>
        <v>201843415</v>
      </c>
      <c r="G69" s="15">
        <f t="shared" si="18"/>
        <v>87180876</v>
      </c>
      <c r="H69" s="15">
        <f t="shared" si="18"/>
        <v>0</v>
      </c>
      <c r="I69" s="15">
        <f t="shared" si="18"/>
        <v>172947595</v>
      </c>
      <c r="J69" s="15">
        <f t="shared" si="18"/>
        <v>77934383</v>
      </c>
      <c r="K69" s="15">
        <f t="shared" si="18"/>
        <v>0</v>
      </c>
      <c r="L69" s="15">
        <f t="shared" si="18"/>
        <v>0</v>
      </c>
      <c r="M69" s="15">
        <f t="shared" si="18"/>
        <v>0</v>
      </c>
      <c r="N69" s="15">
        <f>SUM(D69:M69)</f>
        <v>955758983</v>
      </c>
      <c r="O69" s="37">
        <f>(N69/O$71)</f>
        <v>2897.5651980148491</v>
      </c>
      <c r="P69" s="6"/>
      <c r="Q69" s="2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</row>
    <row r="70" spans="1:119">
      <c r="A70" s="16"/>
      <c r="B70" s="18"/>
      <c r="C70" s="18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9"/>
    </row>
    <row r="71" spans="1:119">
      <c r="A71" s="38"/>
      <c r="B71" s="39"/>
      <c r="C71" s="39"/>
      <c r="D71" s="40"/>
      <c r="E71" s="40"/>
      <c r="F71" s="40"/>
      <c r="G71" s="40"/>
      <c r="H71" s="40"/>
      <c r="I71" s="40"/>
      <c r="J71" s="40"/>
      <c r="K71" s="40"/>
      <c r="L71" s="48" t="s">
        <v>101</v>
      </c>
      <c r="M71" s="48"/>
      <c r="N71" s="48"/>
      <c r="O71" s="41">
        <v>329849</v>
      </c>
    </row>
    <row r="72" spans="1:119">
      <c r="A72" s="49"/>
      <c r="B72" s="50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1"/>
    </row>
    <row r="73" spans="1:119" ht="15.75" customHeight="1" thickBot="1">
      <c r="A73" s="52" t="s">
        <v>91</v>
      </c>
      <c r="B73" s="53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4"/>
    </row>
  </sheetData>
  <mergeCells count="10">
    <mergeCell ref="L71:N71"/>
    <mergeCell ref="A72:O72"/>
    <mergeCell ref="A73:O7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92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SUM(D6:D12)</f>
        <v>54648207</v>
      </c>
      <c r="E5" s="26">
        <f t="shared" si="0"/>
        <v>10229554</v>
      </c>
      <c r="F5" s="26">
        <f t="shared" si="0"/>
        <v>57641163</v>
      </c>
      <c r="G5" s="26">
        <f t="shared" si="0"/>
        <v>3842819</v>
      </c>
      <c r="H5" s="26">
        <f t="shared" si="0"/>
        <v>0</v>
      </c>
      <c r="I5" s="26">
        <f t="shared" si="0"/>
        <v>0</v>
      </c>
      <c r="J5" s="26">
        <f t="shared" si="0"/>
        <v>52660545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179022288</v>
      </c>
      <c r="O5" s="32">
        <f t="shared" ref="O5:O36" si="1">(N5/O$72)</f>
        <v>552.90482264465618</v>
      </c>
      <c r="P5" s="6"/>
    </row>
    <row r="6" spans="1:133">
      <c r="A6" s="12"/>
      <c r="B6" s="44">
        <v>511</v>
      </c>
      <c r="C6" s="20" t="s">
        <v>20</v>
      </c>
      <c r="D6" s="46">
        <v>1048903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1048903</v>
      </c>
      <c r="O6" s="47">
        <f t="shared" si="1"/>
        <v>3.2395046095402815</v>
      </c>
      <c r="P6" s="9"/>
    </row>
    <row r="7" spans="1:133">
      <c r="A7" s="12"/>
      <c r="B7" s="44">
        <v>512</v>
      </c>
      <c r="C7" s="20" t="s">
        <v>21</v>
      </c>
      <c r="D7" s="46">
        <v>962972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962972</v>
      </c>
      <c r="O7" s="47">
        <f t="shared" si="1"/>
        <v>2.9741093626943806</v>
      </c>
      <c r="P7" s="9"/>
    </row>
    <row r="8" spans="1:133">
      <c r="A8" s="12"/>
      <c r="B8" s="44">
        <v>513</v>
      </c>
      <c r="C8" s="20" t="s">
        <v>22</v>
      </c>
      <c r="D8" s="46">
        <v>7918321</v>
      </c>
      <c r="E8" s="46">
        <v>2943493</v>
      </c>
      <c r="F8" s="46">
        <v>0</v>
      </c>
      <c r="G8" s="46">
        <v>684457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11546271</v>
      </c>
      <c r="O8" s="47">
        <f t="shared" si="1"/>
        <v>35.660302361134704</v>
      </c>
      <c r="P8" s="9"/>
    </row>
    <row r="9" spans="1:133">
      <c r="A9" s="12"/>
      <c r="B9" s="44">
        <v>514</v>
      </c>
      <c r="C9" s="20" t="s">
        <v>23</v>
      </c>
      <c r="D9" s="46">
        <v>2623927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2623927</v>
      </c>
      <c r="O9" s="47">
        <f t="shared" si="1"/>
        <v>8.1039177231805049</v>
      </c>
      <c r="P9" s="9"/>
    </row>
    <row r="10" spans="1:133">
      <c r="A10" s="12"/>
      <c r="B10" s="44">
        <v>515</v>
      </c>
      <c r="C10" s="20" t="s">
        <v>24</v>
      </c>
      <c r="D10" s="46">
        <v>1370464</v>
      </c>
      <c r="E10" s="46">
        <v>3444451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4814915</v>
      </c>
      <c r="O10" s="47">
        <f t="shared" si="1"/>
        <v>14.870716679277916</v>
      </c>
      <c r="P10" s="9"/>
    </row>
    <row r="11" spans="1:133">
      <c r="A11" s="12"/>
      <c r="B11" s="44">
        <v>517</v>
      </c>
      <c r="C11" s="20" t="s">
        <v>25</v>
      </c>
      <c r="D11" s="46">
        <v>0</v>
      </c>
      <c r="E11" s="46">
        <v>0</v>
      </c>
      <c r="F11" s="46">
        <v>57641163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57641163</v>
      </c>
      <c r="O11" s="47">
        <f t="shared" si="1"/>
        <v>178.02295659156539</v>
      </c>
      <c r="P11" s="9"/>
    </row>
    <row r="12" spans="1:133">
      <c r="A12" s="12"/>
      <c r="B12" s="44">
        <v>519</v>
      </c>
      <c r="C12" s="20" t="s">
        <v>26</v>
      </c>
      <c r="D12" s="46">
        <v>40723620</v>
      </c>
      <c r="E12" s="46">
        <v>3841610</v>
      </c>
      <c r="F12" s="46">
        <v>0</v>
      </c>
      <c r="G12" s="46">
        <v>3158362</v>
      </c>
      <c r="H12" s="46">
        <v>0</v>
      </c>
      <c r="I12" s="46">
        <v>0</v>
      </c>
      <c r="J12" s="46">
        <v>52660545</v>
      </c>
      <c r="K12" s="46">
        <v>0</v>
      </c>
      <c r="L12" s="46">
        <v>0</v>
      </c>
      <c r="M12" s="46">
        <v>0</v>
      </c>
      <c r="N12" s="46">
        <f t="shared" si="2"/>
        <v>100384137</v>
      </c>
      <c r="O12" s="47">
        <f t="shared" si="1"/>
        <v>310.03331531726297</v>
      </c>
      <c r="P12" s="9"/>
    </row>
    <row r="13" spans="1:133" ht="15.75">
      <c r="A13" s="28" t="s">
        <v>27</v>
      </c>
      <c r="B13" s="29"/>
      <c r="C13" s="30"/>
      <c r="D13" s="31">
        <f t="shared" ref="D13:M13" si="3">SUM(D14:D21)</f>
        <v>140802147</v>
      </c>
      <c r="E13" s="31">
        <f t="shared" si="3"/>
        <v>23457473</v>
      </c>
      <c r="F13" s="31">
        <f t="shared" si="3"/>
        <v>0</v>
      </c>
      <c r="G13" s="31">
        <f t="shared" si="3"/>
        <v>1300610</v>
      </c>
      <c r="H13" s="31">
        <f t="shared" si="3"/>
        <v>0</v>
      </c>
      <c r="I13" s="31">
        <f t="shared" si="3"/>
        <v>21783305</v>
      </c>
      <c r="J13" s="31">
        <f t="shared" si="3"/>
        <v>17815915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>SUM(D13:M13)</f>
        <v>205159450</v>
      </c>
      <c r="O13" s="43">
        <f t="shared" si="1"/>
        <v>633.62864246336301</v>
      </c>
      <c r="P13" s="10"/>
    </row>
    <row r="14" spans="1:133">
      <c r="A14" s="12"/>
      <c r="B14" s="44">
        <v>521</v>
      </c>
      <c r="C14" s="20" t="s">
        <v>28</v>
      </c>
      <c r="D14" s="46">
        <v>136460310</v>
      </c>
      <c r="E14" s="46">
        <v>5648176</v>
      </c>
      <c r="F14" s="46">
        <v>0</v>
      </c>
      <c r="G14" s="46">
        <v>554986</v>
      </c>
      <c r="H14" s="46">
        <v>0</v>
      </c>
      <c r="I14" s="46">
        <v>0</v>
      </c>
      <c r="J14" s="46">
        <v>17815915</v>
      </c>
      <c r="K14" s="46">
        <v>0</v>
      </c>
      <c r="L14" s="46">
        <v>0</v>
      </c>
      <c r="M14" s="46">
        <v>0</v>
      </c>
      <c r="N14" s="46">
        <f>SUM(D14:M14)</f>
        <v>160479387</v>
      </c>
      <c r="O14" s="47">
        <f t="shared" si="1"/>
        <v>495.63564402303996</v>
      </c>
      <c r="P14" s="9"/>
    </row>
    <row r="15" spans="1:133">
      <c r="A15" s="12"/>
      <c r="B15" s="44">
        <v>522</v>
      </c>
      <c r="C15" s="20" t="s">
        <v>29</v>
      </c>
      <c r="D15" s="46">
        <v>29523</v>
      </c>
      <c r="E15" s="46">
        <v>3173965</v>
      </c>
      <c r="F15" s="46">
        <v>0</v>
      </c>
      <c r="G15" s="46">
        <v>103175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1" si="4">SUM(D15:M15)</f>
        <v>3306663</v>
      </c>
      <c r="O15" s="47">
        <f t="shared" si="1"/>
        <v>10.212526831076177</v>
      </c>
      <c r="P15" s="9"/>
    </row>
    <row r="16" spans="1:133">
      <c r="A16" s="12"/>
      <c r="B16" s="44">
        <v>523</v>
      </c>
      <c r="C16" s="20" t="s">
        <v>30</v>
      </c>
      <c r="D16" s="46">
        <v>0</v>
      </c>
      <c r="E16" s="46">
        <v>1831770</v>
      </c>
      <c r="F16" s="46">
        <v>0</v>
      </c>
      <c r="G16" s="46">
        <v>64398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1896168</v>
      </c>
      <c r="O16" s="47">
        <f t="shared" si="1"/>
        <v>5.856256466482388</v>
      </c>
      <c r="P16" s="9"/>
    </row>
    <row r="17" spans="1:16">
      <c r="A17" s="12"/>
      <c r="B17" s="44">
        <v>524</v>
      </c>
      <c r="C17" s="20" t="s">
        <v>31</v>
      </c>
      <c r="D17" s="46">
        <v>0</v>
      </c>
      <c r="E17" s="46">
        <v>10930342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10930342</v>
      </c>
      <c r="O17" s="47">
        <f t="shared" si="1"/>
        <v>33.758024615099529</v>
      </c>
      <c r="P17" s="9"/>
    </row>
    <row r="18" spans="1:16">
      <c r="A18" s="12"/>
      <c r="B18" s="44">
        <v>525</v>
      </c>
      <c r="C18" s="20" t="s">
        <v>32</v>
      </c>
      <c r="D18" s="46">
        <v>1424826</v>
      </c>
      <c r="E18" s="46">
        <v>1615018</v>
      </c>
      <c r="F18" s="46">
        <v>0</v>
      </c>
      <c r="G18" s="46">
        <v>420121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3459965</v>
      </c>
      <c r="O18" s="47">
        <f t="shared" si="1"/>
        <v>10.685995336411507</v>
      </c>
      <c r="P18" s="9"/>
    </row>
    <row r="19" spans="1:16">
      <c r="A19" s="12"/>
      <c r="B19" s="44">
        <v>526</v>
      </c>
      <c r="C19" s="20" t="s">
        <v>33</v>
      </c>
      <c r="D19" s="46">
        <v>1386531</v>
      </c>
      <c r="E19" s="46">
        <v>0</v>
      </c>
      <c r="F19" s="46">
        <v>0</v>
      </c>
      <c r="G19" s="46">
        <v>48182</v>
      </c>
      <c r="H19" s="46">
        <v>0</v>
      </c>
      <c r="I19" s="46">
        <v>21783305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23218018</v>
      </c>
      <c r="O19" s="47">
        <f t="shared" si="1"/>
        <v>71.708133483638832</v>
      </c>
      <c r="P19" s="9"/>
    </row>
    <row r="20" spans="1:16">
      <c r="A20" s="12"/>
      <c r="B20" s="44">
        <v>527</v>
      </c>
      <c r="C20" s="20" t="s">
        <v>34</v>
      </c>
      <c r="D20" s="46">
        <v>1059405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1059405</v>
      </c>
      <c r="O20" s="47">
        <f t="shared" si="1"/>
        <v>3.2719397130812111</v>
      </c>
      <c r="P20" s="9"/>
    </row>
    <row r="21" spans="1:16">
      <c r="A21" s="12"/>
      <c r="B21" s="44">
        <v>529</v>
      </c>
      <c r="C21" s="20" t="s">
        <v>35</v>
      </c>
      <c r="D21" s="46">
        <v>441552</v>
      </c>
      <c r="E21" s="46">
        <v>258202</v>
      </c>
      <c r="F21" s="46">
        <v>0</v>
      </c>
      <c r="G21" s="46">
        <v>109748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809502</v>
      </c>
      <c r="O21" s="47">
        <f t="shared" si="1"/>
        <v>2.5001219945334094</v>
      </c>
      <c r="P21" s="9"/>
    </row>
    <row r="22" spans="1:16" ht="15.75">
      <c r="A22" s="28" t="s">
        <v>36</v>
      </c>
      <c r="B22" s="29"/>
      <c r="C22" s="30"/>
      <c r="D22" s="31">
        <f t="shared" ref="D22:M22" si="5">SUM(D23:D29)</f>
        <v>657667</v>
      </c>
      <c r="E22" s="31">
        <f t="shared" si="5"/>
        <v>13511219</v>
      </c>
      <c r="F22" s="31">
        <f t="shared" si="5"/>
        <v>0</v>
      </c>
      <c r="G22" s="31">
        <f t="shared" si="5"/>
        <v>5428058</v>
      </c>
      <c r="H22" s="31">
        <f t="shared" si="5"/>
        <v>0</v>
      </c>
      <c r="I22" s="31">
        <f t="shared" si="5"/>
        <v>96514219</v>
      </c>
      <c r="J22" s="31">
        <f t="shared" si="5"/>
        <v>0</v>
      </c>
      <c r="K22" s="31">
        <f t="shared" si="5"/>
        <v>0</v>
      </c>
      <c r="L22" s="31">
        <f t="shared" si="5"/>
        <v>0</v>
      </c>
      <c r="M22" s="31">
        <f t="shared" si="5"/>
        <v>0</v>
      </c>
      <c r="N22" s="42">
        <f>SUM(D22:M22)</f>
        <v>116111163</v>
      </c>
      <c r="O22" s="43">
        <f t="shared" si="1"/>
        <v>358.60575072965082</v>
      </c>
      <c r="P22" s="10"/>
    </row>
    <row r="23" spans="1:16">
      <c r="A23" s="12"/>
      <c r="B23" s="44">
        <v>533</v>
      </c>
      <c r="C23" s="20" t="s">
        <v>37</v>
      </c>
      <c r="D23" s="46">
        <v>0</v>
      </c>
      <c r="E23" s="46">
        <v>216814</v>
      </c>
      <c r="F23" s="46">
        <v>0</v>
      </c>
      <c r="G23" s="46">
        <v>0</v>
      </c>
      <c r="H23" s="46">
        <v>0</v>
      </c>
      <c r="I23" s="46">
        <v>24385362</v>
      </c>
      <c r="J23" s="46">
        <v>0</v>
      </c>
      <c r="K23" s="46">
        <v>0</v>
      </c>
      <c r="L23" s="46">
        <v>0</v>
      </c>
      <c r="M23" s="46">
        <v>0</v>
      </c>
      <c r="N23" s="46">
        <f t="shared" ref="N23:N29" si="6">SUM(D23:M23)</f>
        <v>24602176</v>
      </c>
      <c r="O23" s="47">
        <f t="shared" si="1"/>
        <v>75.98306283490588</v>
      </c>
      <c r="P23" s="9"/>
    </row>
    <row r="24" spans="1:16">
      <c r="A24" s="12"/>
      <c r="B24" s="44">
        <v>534</v>
      </c>
      <c r="C24" s="20" t="s">
        <v>38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27122545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27122545</v>
      </c>
      <c r="O24" s="47">
        <f t="shared" si="1"/>
        <v>83.767144864647832</v>
      </c>
      <c r="P24" s="9"/>
    </row>
    <row r="25" spans="1:16">
      <c r="A25" s="12"/>
      <c r="B25" s="44">
        <v>535</v>
      </c>
      <c r="C25" s="20" t="s">
        <v>85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25244599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25244599</v>
      </c>
      <c r="O25" s="47">
        <f t="shared" si="1"/>
        <v>77.967166483932246</v>
      </c>
      <c r="P25" s="9"/>
    </row>
    <row r="26" spans="1:16">
      <c r="A26" s="12"/>
      <c r="B26" s="44">
        <v>536</v>
      </c>
      <c r="C26" s="20" t="s">
        <v>39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19761713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19761713</v>
      </c>
      <c r="O26" s="47">
        <f t="shared" si="1"/>
        <v>61.033441944500211</v>
      </c>
      <c r="P26" s="9"/>
    </row>
    <row r="27" spans="1:16">
      <c r="A27" s="12"/>
      <c r="B27" s="44">
        <v>537</v>
      </c>
      <c r="C27" s="20" t="s">
        <v>40</v>
      </c>
      <c r="D27" s="46">
        <v>655256</v>
      </c>
      <c r="E27" s="46">
        <v>5299408</v>
      </c>
      <c r="F27" s="46">
        <v>0</v>
      </c>
      <c r="G27" s="46">
        <v>1000510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6955174</v>
      </c>
      <c r="O27" s="47">
        <f t="shared" si="1"/>
        <v>21.480840681316305</v>
      </c>
      <c r="P27" s="9"/>
    </row>
    <row r="28" spans="1:16">
      <c r="A28" s="12"/>
      <c r="B28" s="44">
        <v>538</v>
      </c>
      <c r="C28" s="20" t="s">
        <v>41</v>
      </c>
      <c r="D28" s="46">
        <v>0</v>
      </c>
      <c r="E28" s="46">
        <v>406583</v>
      </c>
      <c r="F28" s="46">
        <v>0</v>
      </c>
      <c r="G28" s="46">
        <v>4423502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4830085</v>
      </c>
      <c r="O28" s="47">
        <f t="shared" si="1"/>
        <v>14.91756875704557</v>
      </c>
      <c r="P28" s="9"/>
    </row>
    <row r="29" spans="1:16">
      <c r="A29" s="12"/>
      <c r="B29" s="44">
        <v>539</v>
      </c>
      <c r="C29" s="20" t="s">
        <v>42</v>
      </c>
      <c r="D29" s="46">
        <v>2411</v>
      </c>
      <c r="E29" s="46">
        <v>7588414</v>
      </c>
      <c r="F29" s="46">
        <v>0</v>
      </c>
      <c r="G29" s="46">
        <v>4046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7594871</v>
      </c>
      <c r="O29" s="47">
        <f t="shared" si="1"/>
        <v>23.45652516330281</v>
      </c>
      <c r="P29" s="9"/>
    </row>
    <row r="30" spans="1:16" ht="15.75">
      <c r="A30" s="28" t="s">
        <v>43</v>
      </c>
      <c r="B30" s="29"/>
      <c r="C30" s="30"/>
      <c r="D30" s="31">
        <f t="shared" ref="D30:M30" si="7">SUM(D31:D33)</f>
        <v>0</v>
      </c>
      <c r="E30" s="31">
        <f t="shared" si="7"/>
        <v>36210482</v>
      </c>
      <c r="F30" s="31">
        <f t="shared" si="7"/>
        <v>0</v>
      </c>
      <c r="G30" s="31">
        <f t="shared" si="7"/>
        <v>35227146</v>
      </c>
      <c r="H30" s="31">
        <f t="shared" si="7"/>
        <v>0</v>
      </c>
      <c r="I30" s="31">
        <f t="shared" si="7"/>
        <v>12365427</v>
      </c>
      <c r="J30" s="31">
        <f t="shared" si="7"/>
        <v>0</v>
      </c>
      <c r="K30" s="31">
        <f t="shared" si="7"/>
        <v>0</v>
      </c>
      <c r="L30" s="31">
        <f t="shared" si="7"/>
        <v>0</v>
      </c>
      <c r="M30" s="31">
        <f t="shared" si="7"/>
        <v>0</v>
      </c>
      <c r="N30" s="31">
        <f t="shared" ref="N30:N38" si="8">SUM(D30:M30)</f>
        <v>83803055</v>
      </c>
      <c r="O30" s="43">
        <f t="shared" si="1"/>
        <v>258.82315425359423</v>
      </c>
      <c r="P30" s="10"/>
    </row>
    <row r="31" spans="1:16">
      <c r="A31" s="12"/>
      <c r="B31" s="44">
        <v>541</v>
      </c>
      <c r="C31" s="20" t="s">
        <v>44</v>
      </c>
      <c r="D31" s="46">
        <v>0</v>
      </c>
      <c r="E31" s="46">
        <v>36121362</v>
      </c>
      <c r="F31" s="46">
        <v>0</v>
      </c>
      <c r="G31" s="46">
        <v>35227146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71348508</v>
      </c>
      <c r="O31" s="47">
        <f t="shared" si="1"/>
        <v>220.3576694411415</v>
      </c>
      <c r="P31" s="9"/>
    </row>
    <row r="32" spans="1:16">
      <c r="A32" s="12"/>
      <c r="B32" s="44">
        <v>542</v>
      </c>
      <c r="C32" s="20" t="s">
        <v>45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3594611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3594611</v>
      </c>
      <c r="O32" s="47">
        <f t="shared" si="1"/>
        <v>11.101845360347143</v>
      </c>
      <c r="P32" s="9"/>
    </row>
    <row r="33" spans="1:16">
      <c r="A33" s="12"/>
      <c r="B33" s="44">
        <v>544</v>
      </c>
      <c r="C33" s="20" t="s">
        <v>46</v>
      </c>
      <c r="D33" s="46">
        <v>0</v>
      </c>
      <c r="E33" s="46">
        <v>89120</v>
      </c>
      <c r="F33" s="46">
        <v>0</v>
      </c>
      <c r="G33" s="46">
        <v>0</v>
      </c>
      <c r="H33" s="46">
        <v>0</v>
      </c>
      <c r="I33" s="46">
        <v>8770816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8859936</v>
      </c>
      <c r="O33" s="47">
        <f t="shared" si="1"/>
        <v>27.363639452105563</v>
      </c>
      <c r="P33" s="9"/>
    </row>
    <row r="34" spans="1:16" ht="15.75">
      <c r="A34" s="28" t="s">
        <v>47</v>
      </c>
      <c r="B34" s="29"/>
      <c r="C34" s="30"/>
      <c r="D34" s="31">
        <f t="shared" ref="D34:M34" si="9">SUM(D35:D37)</f>
        <v>810579</v>
      </c>
      <c r="E34" s="31">
        <f t="shared" si="9"/>
        <v>7519110</v>
      </c>
      <c r="F34" s="31">
        <f t="shared" si="9"/>
        <v>0</v>
      </c>
      <c r="G34" s="31">
        <f t="shared" si="9"/>
        <v>0</v>
      </c>
      <c r="H34" s="31">
        <f t="shared" si="9"/>
        <v>0</v>
      </c>
      <c r="I34" s="31">
        <f t="shared" si="9"/>
        <v>0</v>
      </c>
      <c r="J34" s="31">
        <f t="shared" si="9"/>
        <v>0</v>
      </c>
      <c r="K34" s="31">
        <f t="shared" si="9"/>
        <v>0</v>
      </c>
      <c r="L34" s="31">
        <f t="shared" si="9"/>
        <v>0</v>
      </c>
      <c r="M34" s="31">
        <f t="shared" si="9"/>
        <v>0</v>
      </c>
      <c r="N34" s="31">
        <f t="shared" si="8"/>
        <v>8329689</v>
      </c>
      <c r="O34" s="43">
        <f t="shared" si="1"/>
        <v>25.725987924085427</v>
      </c>
      <c r="P34" s="10"/>
    </row>
    <row r="35" spans="1:16">
      <c r="A35" s="13"/>
      <c r="B35" s="45">
        <v>553</v>
      </c>
      <c r="C35" s="21" t="s">
        <v>48</v>
      </c>
      <c r="D35" s="46">
        <v>262512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262512</v>
      </c>
      <c r="O35" s="47">
        <f t="shared" si="1"/>
        <v>0.81076022669363934</v>
      </c>
      <c r="P35" s="9"/>
    </row>
    <row r="36" spans="1:16">
      <c r="A36" s="13"/>
      <c r="B36" s="45">
        <v>554</v>
      </c>
      <c r="C36" s="21" t="s">
        <v>49</v>
      </c>
      <c r="D36" s="46">
        <v>0</v>
      </c>
      <c r="E36" s="46">
        <v>5004972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5004972</v>
      </c>
      <c r="O36" s="47">
        <f t="shared" si="1"/>
        <v>15.457701870068101</v>
      </c>
      <c r="P36" s="9"/>
    </row>
    <row r="37" spans="1:16">
      <c r="A37" s="13"/>
      <c r="B37" s="45">
        <v>559</v>
      </c>
      <c r="C37" s="21" t="s">
        <v>50</v>
      </c>
      <c r="D37" s="46">
        <v>548067</v>
      </c>
      <c r="E37" s="46">
        <v>2514138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3062205</v>
      </c>
      <c r="O37" s="47">
        <f t="shared" ref="O37:O68" si="10">(N37/O$72)</f>
        <v>9.4575258273236873</v>
      </c>
      <c r="P37" s="9"/>
    </row>
    <row r="38" spans="1:16" ht="15.75">
      <c r="A38" s="28" t="s">
        <v>51</v>
      </c>
      <c r="B38" s="29"/>
      <c r="C38" s="30"/>
      <c r="D38" s="31">
        <f t="shared" ref="D38:M38" si="11">SUM(D39:D42)</f>
        <v>10294457</v>
      </c>
      <c r="E38" s="31">
        <f t="shared" si="11"/>
        <v>3546913</v>
      </c>
      <c r="F38" s="31">
        <f t="shared" si="11"/>
        <v>0</v>
      </c>
      <c r="G38" s="31">
        <f t="shared" si="11"/>
        <v>0</v>
      </c>
      <c r="H38" s="31">
        <f t="shared" si="11"/>
        <v>0</v>
      </c>
      <c r="I38" s="31">
        <f t="shared" si="11"/>
        <v>0</v>
      </c>
      <c r="J38" s="31">
        <f t="shared" si="11"/>
        <v>0</v>
      </c>
      <c r="K38" s="31">
        <f t="shared" si="11"/>
        <v>0</v>
      </c>
      <c r="L38" s="31">
        <f t="shared" si="11"/>
        <v>0</v>
      </c>
      <c r="M38" s="31">
        <f t="shared" si="11"/>
        <v>0</v>
      </c>
      <c r="N38" s="31">
        <f t="shared" si="8"/>
        <v>13841370</v>
      </c>
      <c r="O38" s="43">
        <f t="shared" si="10"/>
        <v>42.748644934138397</v>
      </c>
      <c r="P38" s="10"/>
    </row>
    <row r="39" spans="1:16">
      <c r="A39" s="12"/>
      <c r="B39" s="44">
        <v>562</v>
      </c>
      <c r="C39" s="20" t="s">
        <v>52</v>
      </c>
      <c r="D39" s="46">
        <v>4390064</v>
      </c>
      <c r="E39" s="46">
        <v>30948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ref="N39:N46" si="12">SUM(D39:M39)</f>
        <v>4421012</v>
      </c>
      <c r="O39" s="47">
        <f t="shared" si="10"/>
        <v>13.654159395895425</v>
      </c>
      <c r="P39" s="9"/>
    </row>
    <row r="40" spans="1:16">
      <c r="A40" s="12"/>
      <c r="B40" s="44">
        <v>563</v>
      </c>
      <c r="C40" s="20" t="s">
        <v>53</v>
      </c>
      <c r="D40" s="46">
        <v>1056104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2"/>
        <v>1056104</v>
      </c>
      <c r="O40" s="47">
        <f t="shared" si="10"/>
        <v>3.2617446762512161</v>
      </c>
      <c r="P40" s="9"/>
    </row>
    <row r="41" spans="1:16">
      <c r="A41" s="12"/>
      <c r="B41" s="44">
        <v>564</v>
      </c>
      <c r="C41" s="20" t="s">
        <v>54</v>
      </c>
      <c r="D41" s="46">
        <v>4568037</v>
      </c>
      <c r="E41" s="46">
        <v>2729544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2"/>
        <v>7297581</v>
      </c>
      <c r="O41" s="47">
        <f t="shared" si="10"/>
        <v>22.538354154763191</v>
      </c>
      <c r="P41" s="9"/>
    </row>
    <row r="42" spans="1:16">
      <c r="A42" s="12"/>
      <c r="B42" s="44">
        <v>569</v>
      </c>
      <c r="C42" s="20" t="s">
        <v>55</v>
      </c>
      <c r="D42" s="46">
        <v>280252</v>
      </c>
      <c r="E42" s="46">
        <v>786421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2"/>
        <v>1066673</v>
      </c>
      <c r="O42" s="47">
        <f t="shared" si="10"/>
        <v>3.2943867072285622</v>
      </c>
      <c r="P42" s="9"/>
    </row>
    <row r="43" spans="1:16" ht="15.75">
      <c r="A43" s="28" t="s">
        <v>56</v>
      </c>
      <c r="B43" s="29"/>
      <c r="C43" s="30"/>
      <c r="D43" s="31">
        <f t="shared" ref="D43:M43" si="13">SUM(D44:D46)</f>
        <v>15807721</v>
      </c>
      <c r="E43" s="31">
        <f t="shared" si="13"/>
        <v>19682233</v>
      </c>
      <c r="F43" s="31">
        <f t="shared" si="13"/>
        <v>0</v>
      </c>
      <c r="G43" s="31">
        <f t="shared" si="13"/>
        <v>3992118</v>
      </c>
      <c r="H43" s="31">
        <f t="shared" si="13"/>
        <v>0</v>
      </c>
      <c r="I43" s="31">
        <f t="shared" si="13"/>
        <v>0</v>
      </c>
      <c r="J43" s="31">
        <f t="shared" si="13"/>
        <v>0</v>
      </c>
      <c r="K43" s="31">
        <f t="shared" si="13"/>
        <v>0</v>
      </c>
      <c r="L43" s="31">
        <f t="shared" si="13"/>
        <v>0</v>
      </c>
      <c r="M43" s="31">
        <f t="shared" si="13"/>
        <v>0</v>
      </c>
      <c r="N43" s="31">
        <f>SUM(D43:M43)</f>
        <v>39482072</v>
      </c>
      <c r="O43" s="43">
        <f t="shared" si="10"/>
        <v>121.93916333369366</v>
      </c>
      <c r="P43" s="9"/>
    </row>
    <row r="44" spans="1:16">
      <c r="A44" s="12"/>
      <c r="B44" s="44">
        <v>571</v>
      </c>
      <c r="C44" s="20" t="s">
        <v>57</v>
      </c>
      <c r="D44" s="46">
        <v>4813792</v>
      </c>
      <c r="E44" s="46">
        <v>298069</v>
      </c>
      <c r="F44" s="46">
        <v>0</v>
      </c>
      <c r="G44" s="46">
        <v>1066925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2"/>
        <v>6178786</v>
      </c>
      <c r="O44" s="47">
        <f t="shared" si="10"/>
        <v>19.082990255879672</v>
      </c>
      <c r="P44" s="9"/>
    </row>
    <row r="45" spans="1:16">
      <c r="A45" s="12"/>
      <c r="B45" s="44">
        <v>572</v>
      </c>
      <c r="C45" s="20" t="s">
        <v>58</v>
      </c>
      <c r="D45" s="46">
        <v>10993929</v>
      </c>
      <c r="E45" s="46">
        <v>18031772</v>
      </c>
      <c r="F45" s="46">
        <v>0</v>
      </c>
      <c r="G45" s="46">
        <v>2321971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2"/>
        <v>31347672</v>
      </c>
      <c r="O45" s="47">
        <f t="shared" si="10"/>
        <v>96.816319471254076</v>
      </c>
      <c r="P45" s="9"/>
    </row>
    <row r="46" spans="1:16">
      <c r="A46" s="12"/>
      <c r="B46" s="44">
        <v>573</v>
      </c>
      <c r="C46" s="20" t="s">
        <v>59</v>
      </c>
      <c r="D46" s="46">
        <v>0</v>
      </c>
      <c r="E46" s="46">
        <v>1352392</v>
      </c>
      <c r="F46" s="46">
        <v>0</v>
      </c>
      <c r="G46" s="46">
        <v>603222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2"/>
        <v>1955614</v>
      </c>
      <c r="O46" s="47">
        <f t="shared" si="10"/>
        <v>6.0398536065599089</v>
      </c>
      <c r="P46" s="9"/>
    </row>
    <row r="47" spans="1:16" ht="15.75">
      <c r="A47" s="28" t="s">
        <v>80</v>
      </c>
      <c r="B47" s="29"/>
      <c r="C47" s="30"/>
      <c r="D47" s="31">
        <f t="shared" ref="D47:M47" si="14">SUM(D48:D51)</f>
        <v>59043867</v>
      </c>
      <c r="E47" s="31">
        <f t="shared" si="14"/>
        <v>18925013</v>
      </c>
      <c r="F47" s="31">
        <f t="shared" si="14"/>
        <v>28678429</v>
      </c>
      <c r="G47" s="31">
        <f t="shared" si="14"/>
        <v>39021068</v>
      </c>
      <c r="H47" s="31">
        <f t="shared" si="14"/>
        <v>0</v>
      </c>
      <c r="I47" s="31">
        <f t="shared" si="14"/>
        <v>44390621</v>
      </c>
      <c r="J47" s="31">
        <f t="shared" si="14"/>
        <v>2865239</v>
      </c>
      <c r="K47" s="31">
        <f t="shared" si="14"/>
        <v>0</v>
      </c>
      <c r="L47" s="31">
        <f t="shared" si="14"/>
        <v>0</v>
      </c>
      <c r="M47" s="31">
        <f t="shared" si="14"/>
        <v>0</v>
      </c>
      <c r="N47" s="31">
        <f>SUM(D47:M47)</f>
        <v>192924237</v>
      </c>
      <c r="O47" s="43">
        <f t="shared" si="10"/>
        <v>595.84056395447601</v>
      </c>
      <c r="P47" s="9"/>
    </row>
    <row r="48" spans="1:16">
      <c r="A48" s="12"/>
      <c r="B48" s="44">
        <v>581</v>
      </c>
      <c r="C48" s="20" t="s">
        <v>60</v>
      </c>
      <c r="D48" s="46">
        <v>59043867</v>
      </c>
      <c r="E48" s="46">
        <v>17886497</v>
      </c>
      <c r="F48" s="46">
        <v>2085770</v>
      </c>
      <c r="G48" s="46">
        <v>39021068</v>
      </c>
      <c r="H48" s="46">
        <v>0</v>
      </c>
      <c r="I48" s="46">
        <v>6619001</v>
      </c>
      <c r="J48" s="46">
        <v>850000</v>
      </c>
      <c r="K48" s="46">
        <v>0</v>
      </c>
      <c r="L48" s="46">
        <v>0</v>
      </c>
      <c r="M48" s="46">
        <v>0</v>
      </c>
      <c r="N48" s="46">
        <f>SUM(D48:M48)</f>
        <v>125506203</v>
      </c>
      <c r="O48" s="47">
        <f t="shared" si="10"/>
        <v>387.62204240468213</v>
      </c>
      <c r="P48" s="9"/>
    </row>
    <row r="49" spans="1:16">
      <c r="A49" s="12"/>
      <c r="B49" s="44">
        <v>585</v>
      </c>
      <c r="C49" s="20" t="s">
        <v>86</v>
      </c>
      <c r="D49" s="46">
        <v>0</v>
      </c>
      <c r="E49" s="46">
        <v>0</v>
      </c>
      <c r="F49" s="46">
        <v>26592659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ref="N49:N57" si="15">SUM(D49:M49)</f>
        <v>26592659</v>
      </c>
      <c r="O49" s="47">
        <f t="shared" si="10"/>
        <v>82.130608274008992</v>
      </c>
      <c r="P49" s="9"/>
    </row>
    <row r="50" spans="1:16">
      <c r="A50" s="12"/>
      <c r="B50" s="44">
        <v>587</v>
      </c>
      <c r="C50" s="20" t="s">
        <v>61</v>
      </c>
      <c r="D50" s="46">
        <v>0</v>
      </c>
      <c r="E50" s="46">
        <v>1038516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5"/>
        <v>1038516</v>
      </c>
      <c r="O50" s="47">
        <f t="shared" si="10"/>
        <v>3.2074246799573793</v>
      </c>
      <c r="P50" s="9"/>
    </row>
    <row r="51" spans="1:16">
      <c r="A51" s="12"/>
      <c r="B51" s="44">
        <v>590</v>
      </c>
      <c r="C51" s="20" t="s">
        <v>62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37771620</v>
      </c>
      <c r="J51" s="46">
        <v>2015239</v>
      </c>
      <c r="K51" s="46">
        <v>0</v>
      </c>
      <c r="L51" s="46">
        <v>0</v>
      </c>
      <c r="M51" s="46">
        <v>0</v>
      </c>
      <c r="N51" s="46">
        <f t="shared" si="15"/>
        <v>39786859</v>
      </c>
      <c r="O51" s="47">
        <f t="shared" si="10"/>
        <v>122.88048859582747</v>
      </c>
      <c r="P51" s="9"/>
    </row>
    <row r="52" spans="1:16" ht="15.75">
      <c r="A52" s="28" t="s">
        <v>63</v>
      </c>
      <c r="B52" s="29"/>
      <c r="C52" s="30"/>
      <c r="D52" s="31">
        <f t="shared" ref="D52:M52" si="16">SUM(D53:D69)</f>
        <v>2450757</v>
      </c>
      <c r="E52" s="31">
        <f t="shared" si="16"/>
        <v>10529392</v>
      </c>
      <c r="F52" s="31">
        <f t="shared" si="16"/>
        <v>0</v>
      </c>
      <c r="G52" s="31">
        <f t="shared" si="16"/>
        <v>0</v>
      </c>
      <c r="H52" s="31">
        <f t="shared" si="16"/>
        <v>0</v>
      </c>
      <c r="I52" s="31">
        <f t="shared" si="16"/>
        <v>0</v>
      </c>
      <c r="J52" s="31">
        <f t="shared" si="16"/>
        <v>0</v>
      </c>
      <c r="K52" s="31">
        <f t="shared" si="16"/>
        <v>0</v>
      </c>
      <c r="L52" s="31">
        <f t="shared" si="16"/>
        <v>0</v>
      </c>
      <c r="M52" s="31">
        <f t="shared" si="16"/>
        <v>0</v>
      </c>
      <c r="N52" s="31">
        <f>SUM(D52:M52)</f>
        <v>12980149</v>
      </c>
      <c r="O52" s="43">
        <f t="shared" si="10"/>
        <v>40.088790401037727</v>
      </c>
      <c r="P52" s="9"/>
    </row>
    <row r="53" spans="1:16">
      <c r="A53" s="12"/>
      <c r="B53" s="44">
        <v>602</v>
      </c>
      <c r="C53" s="20" t="s">
        <v>64</v>
      </c>
      <c r="D53" s="46">
        <v>252224</v>
      </c>
      <c r="E53" s="46">
        <v>236876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5"/>
        <v>489100</v>
      </c>
      <c r="O53" s="47">
        <f t="shared" si="10"/>
        <v>1.5105702858378245</v>
      </c>
      <c r="P53" s="9"/>
    </row>
    <row r="54" spans="1:16">
      <c r="A54" s="12"/>
      <c r="B54" s="44">
        <v>603</v>
      </c>
      <c r="C54" s="20" t="s">
        <v>65</v>
      </c>
      <c r="D54" s="46">
        <v>176776</v>
      </c>
      <c r="E54" s="46">
        <v>59414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5"/>
        <v>236190</v>
      </c>
      <c r="O54" s="47">
        <f t="shared" si="10"/>
        <v>0.7294655404048983</v>
      </c>
      <c r="P54" s="9"/>
    </row>
    <row r="55" spans="1:16">
      <c r="A55" s="12"/>
      <c r="B55" s="44">
        <v>604</v>
      </c>
      <c r="C55" s="20" t="s">
        <v>66</v>
      </c>
      <c r="D55" s="46">
        <v>527757</v>
      </c>
      <c r="E55" s="46">
        <v>1244849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5"/>
        <v>1772606</v>
      </c>
      <c r="O55" s="47">
        <f t="shared" si="10"/>
        <v>5.4746390351622223</v>
      </c>
      <c r="P55" s="9"/>
    </row>
    <row r="56" spans="1:16">
      <c r="A56" s="12"/>
      <c r="B56" s="44">
        <v>605</v>
      </c>
      <c r="C56" s="20" t="s">
        <v>67</v>
      </c>
      <c r="D56" s="46">
        <v>19637</v>
      </c>
      <c r="E56" s="46">
        <v>393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5"/>
        <v>20030</v>
      </c>
      <c r="O56" s="47">
        <f t="shared" si="10"/>
        <v>6.1862038080825237E-2</v>
      </c>
      <c r="P56" s="9"/>
    </row>
    <row r="57" spans="1:16">
      <c r="A57" s="12"/>
      <c r="B57" s="44">
        <v>608</v>
      </c>
      <c r="C57" s="20" t="s">
        <v>68</v>
      </c>
      <c r="D57" s="46">
        <v>0</v>
      </c>
      <c r="E57" s="46">
        <v>23227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5"/>
        <v>23227</v>
      </c>
      <c r="O57" s="47">
        <f t="shared" si="10"/>
        <v>7.1735874113995401E-2</v>
      </c>
      <c r="P57" s="9"/>
    </row>
    <row r="58" spans="1:16">
      <c r="A58" s="12"/>
      <c r="B58" s="44">
        <v>614</v>
      </c>
      <c r="C58" s="20" t="s">
        <v>69</v>
      </c>
      <c r="D58" s="46">
        <v>16216</v>
      </c>
      <c r="E58" s="46">
        <v>949641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ref="N58:N65" si="17">SUM(D58:M58)</f>
        <v>965857</v>
      </c>
      <c r="O58" s="47">
        <f t="shared" si="10"/>
        <v>2.9830195963370754</v>
      </c>
      <c r="P58" s="9"/>
    </row>
    <row r="59" spans="1:16">
      <c r="A59" s="12"/>
      <c r="B59" s="44">
        <v>616</v>
      </c>
      <c r="C59" s="20" t="s">
        <v>70</v>
      </c>
      <c r="D59" s="46">
        <v>0</v>
      </c>
      <c r="E59" s="46">
        <v>323207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7"/>
        <v>323207</v>
      </c>
      <c r="O59" s="47">
        <f t="shared" si="10"/>
        <v>0.99821486480226074</v>
      </c>
      <c r="P59" s="9"/>
    </row>
    <row r="60" spans="1:16">
      <c r="A60" s="12"/>
      <c r="B60" s="44">
        <v>634</v>
      </c>
      <c r="C60" s="20" t="s">
        <v>71</v>
      </c>
      <c r="D60" s="46">
        <v>13174</v>
      </c>
      <c r="E60" s="46">
        <v>958203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7"/>
        <v>971377</v>
      </c>
      <c r="O60" s="47">
        <f t="shared" si="10"/>
        <v>3.0000679463224054</v>
      </c>
      <c r="P60" s="9"/>
    </row>
    <row r="61" spans="1:16">
      <c r="A61" s="12"/>
      <c r="B61" s="44">
        <v>654</v>
      </c>
      <c r="C61" s="20" t="s">
        <v>72</v>
      </c>
      <c r="D61" s="46">
        <v>10840</v>
      </c>
      <c r="E61" s="46">
        <v>924687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7"/>
        <v>935527</v>
      </c>
      <c r="O61" s="47">
        <f t="shared" si="10"/>
        <v>2.889346325493769</v>
      </c>
      <c r="P61" s="9"/>
    </row>
    <row r="62" spans="1:16">
      <c r="A62" s="12"/>
      <c r="B62" s="44">
        <v>674</v>
      </c>
      <c r="C62" s="20" t="s">
        <v>73</v>
      </c>
      <c r="D62" s="46">
        <v>4218</v>
      </c>
      <c r="E62" s="46">
        <v>208508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7"/>
        <v>212726</v>
      </c>
      <c r="O62" s="47">
        <f t="shared" si="10"/>
        <v>0.65699769909044581</v>
      </c>
      <c r="P62" s="9"/>
    </row>
    <row r="63" spans="1:16">
      <c r="A63" s="12"/>
      <c r="B63" s="44">
        <v>694</v>
      </c>
      <c r="C63" s="20" t="s">
        <v>74</v>
      </c>
      <c r="D63" s="46">
        <v>6365</v>
      </c>
      <c r="E63" s="46">
        <v>381886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7"/>
        <v>388251</v>
      </c>
      <c r="O63" s="47">
        <f t="shared" si="10"/>
        <v>1.1991012554627298</v>
      </c>
      <c r="P63" s="9"/>
    </row>
    <row r="64" spans="1:16">
      <c r="A64" s="12"/>
      <c r="B64" s="44">
        <v>712</v>
      </c>
      <c r="C64" s="20" t="s">
        <v>75</v>
      </c>
      <c r="D64" s="46">
        <v>0</v>
      </c>
      <c r="E64" s="46">
        <v>1232956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7"/>
        <v>1232956</v>
      </c>
      <c r="O64" s="47">
        <f t="shared" si="10"/>
        <v>3.8079466312522197</v>
      </c>
      <c r="P64" s="9"/>
    </row>
    <row r="65" spans="1:119">
      <c r="A65" s="12"/>
      <c r="B65" s="44">
        <v>713</v>
      </c>
      <c r="C65" s="20" t="s">
        <v>76</v>
      </c>
      <c r="D65" s="46">
        <v>1218012</v>
      </c>
      <c r="E65" s="46">
        <v>859467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7"/>
        <v>2077479</v>
      </c>
      <c r="O65" s="47">
        <f t="shared" si="10"/>
        <v>6.416229905647266</v>
      </c>
      <c r="P65" s="9"/>
    </row>
    <row r="66" spans="1:119">
      <c r="A66" s="12"/>
      <c r="B66" s="44">
        <v>724</v>
      </c>
      <c r="C66" s="20" t="s">
        <v>78</v>
      </c>
      <c r="D66" s="46">
        <v>76161</v>
      </c>
      <c r="E66" s="46">
        <v>637711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>SUM(D66:M66)</f>
        <v>713872</v>
      </c>
      <c r="O66" s="47">
        <f t="shared" si="10"/>
        <v>2.2047716849143724</v>
      </c>
      <c r="P66" s="9"/>
    </row>
    <row r="67" spans="1:119">
      <c r="A67" s="12"/>
      <c r="B67" s="44">
        <v>739</v>
      </c>
      <c r="C67" s="20" t="s">
        <v>79</v>
      </c>
      <c r="D67" s="46">
        <v>0</v>
      </c>
      <c r="E67" s="46">
        <v>138450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>SUM(D67:M67)</f>
        <v>138450</v>
      </c>
      <c r="O67" s="47">
        <f t="shared" si="10"/>
        <v>0.42759856077335268</v>
      </c>
      <c r="P67" s="9"/>
    </row>
    <row r="68" spans="1:119">
      <c r="A68" s="12"/>
      <c r="B68" s="44">
        <v>744</v>
      </c>
      <c r="C68" s="20" t="s">
        <v>81</v>
      </c>
      <c r="D68" s="46">
        <v>14780</v>
      </c>
      <c r="E68" s="46">
        <v>893082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>SUM(D68:M68)</f>
        <v>907862</v>
      </c>
      <c r="O68" s="47">
        <f t="shared" si="10"/>
        <v>2.8039038250691046</v>
      </c>
      <c r="P68" s="9"/>
    </row>
    <row r="69" spans="1:119" ht="15.75" thickBot="1">
      <c r="A69" s="12"/>
      <c r="B69" s="44">
        <v>764</v>
      </c>
      <c r="C69" s="20" t="s">
        <v>82</v>
      </c>
      <c r="D69" s="46">
        <v>114597</v>
      </c>
      <c r="E69" s="46">
        <v>1456835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>SUM(D69:M69)</f>
        <v>1571432</v>
      </c>
      <c r="O69" s="47">
        <f>(N69/O$72)</f>
        <v>4.8533193322729593</v>
      </c>
      <c r="P69" s="9"/>
    </row>
    <row r="70" spans="1:119" ht="16.5" thickBot="1">
      <c r="A70" s="14" t="s">
        <v>10</v>
      </c>
      <c r="B70" s="23"/>
      <c r="C70" s="22"/>
      <c r="D70" s="15">
        <f t="shared" ref="D70:M70" si="18">SUM(D5,D13,D22,D30,D34,D38,D43,D47,D52)</f>
        <v>284515402</v>
      </c>
      <c r="E70" s="15">
        <f t="shared" si="18"/>
        <v>143611389</v>
      </c>
      <c r="F70" s="15">
        <f t="shared" si="18"/>
        <v>86319592</v>
      </c>
      <c r="G70" s="15">
        <f t="shared" si="18"/>
        <v>88811819</v>
      </c>
      <c r="H70" s="15">
        <f t="shared" si="18"/>
        <v>0</v>
      </c>
      <c r="I70" s="15">
        <f t="shared" si="18"/>
        <v>175053572</v>
      </c>
      <c r="J70" s="15">
        <f t="shared" si="18"/>
        <v>73341699</v>
      </c>
      <c r="K70" s="15">
        <f t="shared" si="18"/>
        <v>0</v>
      </c>
      <c r="L70" s="15">
        <f t="shared" si="18"/>
        <v>0</v>
      </c>
      <c r="M70" s="15">
        <f t="shared" si="18"/>
        <v>0</v>
      </c>
      <c r="N70" s="15">
        <f>SUM(D70:M70)</f>
        <v>851653473</v>
      </c>
      <c r="O70" s="37">
        <f>(N70/O$72)</f>
        <v>2630.3055206386953</v>
      </c>
      <c r="P70" s="6"/>
      <c r="Q70" s="2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</row>
    <row r="71" spans="1:119">
      <c r="A71" s="16"/>
      <c r="B71" s="18"/>
      <c r="C71" s="18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9"/>
    </row>
    <row r="72" spans="1:119">
      <c r="A72" s="38"/>
      <c r="B72" s="39"/>
      <c r="C72" s="39"/>
      <c r="D72" s="40"/>
      <c r="E72" s="40"/>
      <c r="F72" s="40"/>
      <c r="G72" s="40"/>
      <c r="H72" s="40"/>
      <c r="I72" s="40"/>
      <c r="J72" s="40"/>
      <c r="K72" s="40"/>
      <c r="L72" s="48" t="s">
        <v>93</v>
      </c>
      <c r="M72" s="48"/>
      <c r="N72" s="48"/>
      <c r="O72" s="41">
        <v>323785</v>
      </c>
    </row>
    <row r="73" spans="1:119">
      <c r="A73" s="49"/>
      <c r="B73" s="50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1"/>
    </row>
    <row r="74" spans="1:119" ht="15.75" customHeight="1" thickBot="1">
      <c r="A74" s="52" t="s">
        <v>91</v>
      </c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4"/>
    </row>
  </sheetData>
  <mergeCells count="10">
    <mergeCell ref="L72:N72"/>
    <mergeCell ref="A73:O73"/>
    <mergeCell ref="A74:O7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84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SUM(D6:D12)</f>
        <v>55821805</v>
      </c>
      <c r="E5" s="26">
        <f t="shared" si="0"/>
        <v>11745670</v>
      </c>
      <c r="F5" s="26">
        <f t="shared" si="0"/>
        <v>54198018</v>
      </c>
      <c r="G5" s="26">
        <f t="shared" si="0"/>
        <v>10199097</v>
      </c>
      <c r="H5" s="26">
        <f t="shared" si="0"/>
        <v>0</v>
      </c>
      <c r="I5" s="26">
        <f t="shared" si="0"/>
        <v>17228</v>
      </c>
      <c r="J5" s="26">
        <f t="shared" si="0"/>
        <v>55484311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187466129</v>
      </c>
      <c r="O5" s="32">
        <f t="shared" ref="O5:O36" si="1">(N5/O$74)</f>
        <v>583.06210811147048</v>
      </c>
      <c r="P5" s="6"/>
    </row>
    <row r="6" spans="1:133">
      <c r="A6" s="12"/>
      <c r="B6" s="44">
        <v>511</v>
      </c>
      <c r="C6" s="20" t="s">
        <v>20</v>
      </c>
      <c r="D6" s="46">
        <v>934855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934855</v>
      </c>
      <c r="O6" s="47">
        <f t="shared" si="1"/>
        <v>2.9076107240607114</v>
      </c>
      <c r="P6" s="9"/>
    </row>
    <row r="7" spans="1:133">
      <c r="A7" s="12"/>
      <c r="B7" s="44">
        <v>512</v>
      </c>
      <c r="C7" s="20" t="s">
        <v>21</v>
      </c>
      <c r="D7" s="46">
        <v>1120945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1120945</v>
      </c>
      <c r="O7" s="47">
        <f t="shared" si="1"/>
        <v>3.4863927593928836</v>
      </c>
      <c r="P7" s="9"/>
    </row>
    <row r="8" spans="1:133">
      <c r="A8" s="12"/>
      <c r="B8" s="44">
        <v>513</v>
      </c>
      <c r="C8" s="20" t="s">
        <v>22</v>
      </c>
      <c r="D8" s="46">
        <v>7533893</v>
      </c>
      <c r="E8" s="46">
        <v>2397204</v>
      </c>
      <c r="F8" s="46">
        <v>0</v>
      </c>
      <c r="G8" s="46">
        <v>348297</v>
      </c>
      <c r="H8" s="46">
        <v>0</v>
      </c>
      <c r="I8" s="46">
        <v>395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10279789</v>
      </c>
      <c r="O8" s="47">
        <f t="shared" si="1"/>
        <v>31.972471385916894</v>
      </c>
      <c r="P8" s="9"/>
    </row>
    <row r="9" spans="1:133">
      <c r="A9" s="12"/>
      <c r="B9" s="44">
        <v>514</v>
      </c>
      <c r="C9" s="20" t="s">
        <v>23</v>
      </c>
      <c r="D9" s="46">
        <v>2601932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2601932</v>
      </c>
      <c r="O9" s="47">
        <f t="shared" si="1"/>
        <v>8.0925976611097283</v>
      </c>
      <c r="P9" s="9"/>
    </row>
    <row r="10" spans="1:133">
      <c r="A10" s="12"/>
      <c r="B10" s="44">
        <v>515</v>
      </c>
      <c r="C10" s="20" t="s">
        <v>24</v>
      </c>
      <c r="D10" s="46">
        <v>1130602</v>
      </c>
      <c r="E10" s="46">
        <v>4418690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5549292</v>
      </c>
      <c r="O10" s="47">
        <f t="shared" si="1"/>
        <v>17.259554615576015</v>
      </c>
      <c r="P10" s="9"/>
    </row>
    <row r="11" spans="1:133">
      <c r="A11" s="12"/>
      <c r="B11" s="44">
        <v>517</v>
      </c>
      <c r="C11" s="20" t="s">
        <v>25</v>
      </c>
      <c r="D11" s="46">
        <v>0</v>
      </c>
      <c r="E11" s="46">
        <v>1115826</v>
      </c>
      <c r="F11" s="46">
        <v>54198018</v>
      </c>
      <c r="G11" s="46">
        <v>0</v>
      </c>
      <c r="H11" s="46">
        <v>0</v>
      </c>
      <c r="I11" s="46">
        <v>16833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55330677</v>
      </c>
      <c r="O11" s="47">
        <f t="shared" si="1"/>
        <v>172.09093368997264</v>
      </c>
      <c r="P11" s="9"/>
    </row>
    <row r="12" spans="1:133">
      <c r="A12" s="12"/>
      <c r="B12" s="44">
        <v>519</v>
      </c>
      <c r="C12" s="20" t="s">
        <v>26</v>
      </c>
      <c r="D12" s="46">
        <v>42499578</v>
      </c>
      <c r="E12" s="46">
        <v>3813950</v>
      </c>
      <c r="F12" s="46">
        <v>0</v>
      </c>
      <c r="G12" s="46">
        <v>9850800</v>
      </c>
      <c r="H12" s="46">
        <v>0</v>
      </c>
      <c r="I12" s="46">
        <v>0</v>
      </c>
      <c r="J12" s="46">
        <v>55484311</v>
      </c>
      <c r="K12" s="46">
        <v>0</v>
      </c>
      <c r="L12" s="46">
        <v>0</v>
      </c>
      <c r="M12" s="46">
        <v>0</v>
      </c>
      <c r="N12" s="46">
        <f t="shared" si="2"/>
        <v>111648639</v>
      </c>
      <c r="O12" s="47">
        <f t="shared" si="1"/>
        <v>347.25254727544166</v>
      </c>
      <c r="P12" s="9"/>
    </row>
    <row r="13" spans="1:133" ht="15.75">
      <c r="A13" s="28" t="s">
        <v>27</v>
      </c>
      <c r="B13" s="29"/>
      <c r="C13" s="30"/>
      <c r="D13" s="31">
        <f t="shared" ref="D13:M13" si="3">SUM(D14:D21)</f>
        <v>147453214</v>
      </c>
      <c r="E13" s="31">
        <f t="shared" si="3"/>
        <v>23349184</v>
      </c>
      <c r="F13" s="31">
        <f t="shared" si="3"/>
        <v>0</v>
      </c>
      <c r="G13" s="31">
        <f t="shared" si="3"/>
        <v>2256582</v>
      </c>
      <c r="H13" s="31">
        <f t="shared" si="3"/>
        <v>0</v>
      </c>
      <c r="I13" s="31">
        <f t="shared" si="3"/>
        <v>27681547</v>
      </c>
      <c r="J13" s="31">
        <f t="shared" si="3"/>
        <v>18018456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>SUM(D13:M13)</f>
        <v>218758983</v>
      </c>
      <c r="O13" s="43">
        <f t="shared" si="1"/>
        <v>680.38996951978106</v>
      </c>
      <c r="P13" s="10"/>
    </row>
    <row r="14" spans="1:133">
      <c r="A14" s="12"/>
      <c r="B14" s="44">
        <v>521</v>
      </c>
      <c r="C14" s="20" t="s">
        <v>28</v>
      </c>
      <c r="D14" s="46">
        <v>142603692</v>
      </c>
      <c r="E14" s="46">
        <v>4063349</v>
      </c>
      <c r="F14" s="46">
        <v>0</v>
      </c>
      <c r="G14" s="46">
        <v>1251994</v>
      </c>
      <c r="H14" s="46">
        <v>0</v>
      </c>
      <c r="I14" s="46">
        <v>0</v>
      </c>
      <c r="J14" s="46">
        <v>18018456</v>
      </c>
      <c r="K14" s="46">
        <v>0</v>
      </c>
      <c r="L14" s="46">
        <v>0</v>
      </c>
      <c r="M14" s="46">
        <v>0</v>
      </c>
      <c r="N14" s="46">
        <f>SUM(D14:M14)</f>
        <v>165937491</v>
      </c>
      <c r="O14" s="47">
        <f t="shared" si="1"/>
        <v>516.10316932072658</v>
      </c>
      <c r="P14" s="9"/>
    </row>
    <row r="15" spans="1:133">
      <c r="A15" s="12"/>
      <c r="B15" s="44">
        <v>522</v>
      </c>
      <c r="C15" s="20" t="s">
        <v>29</v>
      </c>
      <c r="D15" s="46">
        <v>28000</v>
      </c>
      <c r="E15" s="46">
        <v>3414173</v>
      </c>
      <c r="F15" s="46">
        <v>0</v>
      </c>
      <c r="G15" s="46">
        <v>100352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1" si="4">SUM(D15:M15)</f>
        <v>3542525</v>
      </c>
      <c r="O15" s="47">
        <f t="shared" si="1"/>
        <v>11.018054864394127</v>
      </c>
      <c r="P15" s="9"/>
    </row>
    <row r="16" spans="1:133">
      <c r="A16" s="12"/>
      <c r="B16" s="44">
        <v>523</v>
      </c>
      <c r="C16" s="20" t="s">
        <v>30</v>
      </c>
      <c r="D16" s="46">
        <v>0</v>
      </c>
      <c r="E16" s="46">
        <v>1556402</v>
      </c>
      <c r="F16" s="46">
        <v>0</v>
      </c>
      <c r="G16" s="46">
        <v>290080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1846482</v>
      </c>
      <c r="O16" s="47">
        <f t="shared" si="1"/>
        <v>5.7429771087335162</v>
      </c>
      <c r="P16" s="9"/>
    </row>
    <row r="17" spans="1:16">
      <c r="A17" s="12"/>
      <c r="B17" s="44">
        <v>524</v>
      </c>
      <c r="C17" s="20" t="s">
        <v>31</v>
      </c>
      <c r="D17" s="46">
        <v>0</v>
      </c>
      <c r="E17" s="46">
        <v>10620646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10620646</v>
      </c>
      <c r="O17" s="47">
        <f t="shared" si="1"/>
        <v>33.032613834287133</v>
      </c>
      <c r="P17" s="9"/>
    </row>
    <row r="18" spans="1:16">
      <c r="A18" s="12"/>
      <c r="B18" s="44">
        <v>525</v>
      </c>
      <c r="C18" s="20" t="s">
        <v>32</v>
      </c>
      <c r="D18" s="46">
        <v>1047906</v>
      </c>
      <c r="E18" s="46">
        <v>1598657</v>
      </c>
      <c r="F18" s="46">
        <v>0</v>
      </c>
      <c r="G18" s="46">
        <v>232955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2879518</v>
      </c>
      <c r="O18" s="47">
        <f t="shared" si="1"/>
        <v>8.955952973376462</v>
      </c>
      <c r="P18" s="9"/>
    </row>
    <row r="19" spans="1:16">
      <c r="A19" s="12"/>
      <c r="B19" s="44">
        <v>526</v>
      </c>
      <c r="C19" s="20" t="s">
        <v>33</v>
      </c>
      <c r="D19" s="46">
        <v>1389561</v>
      </c>
      <c r="E19" s="46">
        <v>0</v>
      </c>
      <c r="F19" s="46">
        <v>0</v>
      </c>
      <c r="G19" s="46">
        <v>84842</v>
      </c>
      <c r="H19" s="46">
        <v>0</v>
      </c>
      <c r="I19" s="46">
        <v>27681547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29155950</v>
      </c>
      <c r="O19" s="47">
        <f t="shared" si="1"/>
        <v>90.681606120925608</v>
      </c>
      <c r="P19" s="9"/>
    </row>
    <row r="20" spans="1:16">
      <c r="A20" s="12"/>
      <c r="B20" s="44">
        <v>527</v>
      </c>
      <c r="C20" s="20" t="s">
        <v>34</v>
      </c>
      <c r="D20" s="46">
        <v>1051272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1051272</v>
      </c>
      <c r="O20" s="47">
        <f t="shared" si="1"/>
        <v>3.2696939537198308</v>
      </c>
      <c r="P20" s="9"/>
    </row>
    <row r="21" spans="1:16">
      <c r="A21" s="12"/>
      <c r="B21" s="44">
        <v>529</v>
      </c>
      <c r="C21" s="20" t="s">
        <v>35</v>
      </c>
      <c r="D21" s="46">
        <v>1332783</v>
      </c>
      <c r="E21" s="46">
        <v>2095957</v>
      </c>
      <c r="F21" s="46">
        <v>0</v>
      </c>
      <c r="G21" s="46">
        <v>296359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3725099</v>
      </c>
      <c r="O21" s="47">
        <f t="shared" si="1"/>
        <v>11.585901343617815</v>
      </c>
      <c r="P21" s="9"/>
    </row>
    <row r="22" spans="1:16" ht="15.75">
      <c r="A22" s="28" t="s">
        <v>36</v>
      </c>
      <c r="B22" s="29"/>
      <c r="C22" s="30"/>
      <c r="D22" s="31">
        <f t="shared" ref="D22:M22" si="5">SUM(D23:D29)</f>
        <v>788861</v>
      </c>
      <c r="E22" s="31">
        <f t="shared" si="5"/>
        <v>8770068</v>
      </c>
      <c r="F22" s="31">
        <f t="shared" si="5"/>
        <v>0</v>
      </c>
      <c r="G22" s="31">
        <f t="shared" si="5"/>
        <v>9627282</v>
      </c>
      <c r="H22" s="31">
        <f t="shared" si="5"/>
        <v>0</v>
      </c>
      <c r="I22" s="31">
        <f t="shared" si="5"/>
        <v>96408737</v>
      </c>
      <c r="J22" s="31">
        <f t="shared" si="5"/>
        <v>0</v>
      </c>
      <c r="K22" s="31">
        <f t="shared" si="5"/>
        <v>0</v>
      </c>
      <c r="L22" s="31">
        <f t="shared" si="5"/>
        <v>0</v>
      </c>
      <c r="M22" s="31">
        <f t="shared" si="5"/>
        <v>0</v>
      </c>
      <c r="N22" s="42">
        <f>SUM(D22:M22)</f>
        <v>115594948</v>
      </c>
      <c r="O22" s="43">
        <f t="shared" si="1"/>
        <v>359.52646180641949</v>
      </c>
      <c r="P22" s="10"/>
    </row>
    <row r="23" spans="1:16">
      <c r="A23" s="12"/>
      <c r="B23" s="44">
        <v>533</v>
      </c>
      <c r="C23" s="20" t="s">
        <v>37</v>
      </c>
      <c r="D23" s="46">
        <v>0</v>
      </c>
      <c r="E23" s="46">
        <v>220798</v>
      </c>
      <c r="F23" s="46">
        <v>0</v>
      </c>
      <c r="G23" s="46">
        <v>0</v>
      </c>
      <c r="H23" s="46">
        <v>0</v>
      </c>
      <c r="I23" s="46">
        <v>21172596</v>
      </c>
      <c r="J23" s="46">
        <v>0</v>
      </c>
      <c r="K23" s="46">
        <v>0</v>
      </c>
      <c r="L23" s="46">
        <v>0</v>
      </c>
      <c r="M23" s="46">
        <v>0</v>
      </c>
      <c r="N23" s="46">
        <f t="shared" ref="N23:N29" si="6">SUM(D23:M23)</f>
        <v>21393394</v>
      </c>
      <c r="O23" s="47">
        <f t="shared" si="1"/>
        <v>66.538299328191087</v>
      </c>
      <c r="P23" s="9"/>
    </row>
    <row r="24" spans="1:16">
      <c r="A24" s="12"/>
      <c r="B24" s="44">
        <v>534</v>
      </c>
      <c r="C24" s="20" t="s">
        <v>38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26603812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26603812</v>
      </c>
      <c r="O24" s="47">
        <f t="shared" si="1"/>
        <v>82.743879074396617</v>
      </c>
      <c r="P24" s="9"/>
    </row>
    <row r="25" spans="1:16">
      <c r="A25" s="12"/>
      <c r="B25" s="44">
        <v>535</v>
      </c>
      <c r="C25" s="20" t="s">
        <v>85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38481342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38481342</v>
      </c>
      <c r="O25" s="47">
        <f t="shared" si="1"/>
        <v>119.68568673799453</v>
      </c>
      <c r="P25" s="9"/>
    </row>
    <row r="26" spans="1:16">
      <c r="A26" s="12"/>
      <c r="B26" s="44">
        <v>536</v>
      </c>
      <c r="C26" s="20" t="s">
        <v>39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10150987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10150987</v>
      </c>
      <c r="O26" s="47">
        <f t="shared" si="1"/>
        <v>31.571868001990545</v>
      </c>
      <c r="P26" s="9"/>
    </row>
    <row r="27" spans="1:16">
      <c r="A27" s="12"/>
      <c r="B27" s="44">
        <v>537</v>
      </c>
      <c r="C27" s="20" t="s">
        <v>40</v>
      </c>
      <c r="D27" s="46">
        <v>786219</v>
      </c>
      <c r="E27" s="46">
        <v>4455759</v>
      </c>
      <c r="F27" s="46">
        <v>0</v>
      </c>
      <c r="G27" s="46">
        <v>891905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6133883</v>
      </c>
      <c r="O27" s="47">
        <f t="shared" si="1"/>
        <v>19.077764991291367</v>
      </c>
      <c r="P27" s="9"/>
    </row>
    <row r="28" spans="1:16">
      <c r="A28" s="12"/>
      <c r="B28" s="44">
        <v>538</v>
      </c>
      <c r="C28" s="20" t="s">
        <v>41</v>
      </c>
      <c r="D28" s="46">
        <v>0</v>
      </c>
      <c r="E28" s="46">
        <v>374857</v>
      </c>
      <c r="F28" s="46">
        <v>0</v>
      </c>
      <c r="G28" s="46">
        <v>8704179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9079036</v>
      </c>
      <c r="O28" s="47">
        <f t="shared" si="1"/>
        <v>28.237857676038814</v>
      </c>
      <c r="P28" s="9"/>
    </row>
    <row r="29" spans="1:16">
      <c r="A29" s="12"/>
      <c r="B29" s="44">
        <v>539</v>
      </c>
      <c r="C29" s="20" t="s">
        <v>42</v>
      </c>
      <c r="D29" s="46">
        <v>2642</v>
      </c>
      <c r="E29" s="46">
        <v>3718654</v>
      </c>
      <c r="F29" s="46">
        <v>0</v>
      </c>
      <c r="G29" s="46">
        <v>31198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3752494</v>
      </c>
      <c r="O29" s="47">
        <f t="shared" si="1"/>
        <v>11.671105996516546</v>
      </c>
      <c r="P29" s="9"/>
    </row>
    <row r="30" spans="1:16" ht="15.75">
      <c r="A30" s="28" t="s">
        <v>43</v>
      </c>
      <c r="B30" s="29"/>
      <c r="C30" s="30"/>
      <c r="D30" s="31">
        <f t="shared" ref="D30:M30" si="7">SUM(D31:D33)</f>
        <v>0</v>
      </c>
      <c r="E30" s="31">
        <f t="shared" si="7"/>
        <v>38276442</v>
      </c>
      <c r="F30" s="31">
        <f t="shared" si="7"/>
        <v>0</v>
      </c>
      <c r="G30" s="31">
        <f t="shared" si="7"/>
        <v>43564670</v>
      </c>
      <c r="H30" s="31">
        <f t="shared" si="7"/>
        <v>0</v>
      </c>
      <c r="I30" s="31">
        <f t="shared" si="7"/>
        <v>11329198</v>
      </c>
      <c r="J30" s="31">
        <f t="shared" si="7"/>
        <v>0</v>
      </c>
      <c r="K30" s="31">
        <f t="shared" si="7"/>
        <v>0</v>
      </c>
      <c r="L30" s="31">
        <f t="shared" si="7"/>
        <v>0</v>
      </c>
      <c r="M30" s="31">
        <f t="shared" si="7"/>
        <v>0</v>
      </c>
      <c r="N30" s="31">
        <f t="shared" ref="N30:N38" si="8">SUM(D30:M30)</f>
        <v>93170310</v>
      </c>
      <c r="O30" s="43">
        <f t="shared" si="1"/>
        <v>289.78076013933816</v>
      </c>
      <c r="P30" s="10"/>
    </row>
    <row r="31" spans="1:16">
      <c r="A31" s="12"/>
      <c r="B31" s="44">
        <v>541</v>
      </c>
      <c r="C31" s="20" t="s">
        <v>44</v>
      </c>
      <c r="D31" s="46">
        <v>0</v>
      </c>
      <c r="E31" s="46">
        <v>36851577</v>
      </c>
      <c r="F31" s="46">
        <v>0</v>
      </c>
      <c r="G31" s="46">
        <v>43564670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80416247</v>
      </c>
      <c r="O31" s="47">
        <f t="shared" si="1"/>
        <v>250.11273637720825</v>
      </c>
      <c r="P31" s="9"/>
    </row>
    <row r="32" spans="1:16">
      <c r="A32" s="12"/>
      <c r="B32" s="44">
        <v>542</v>
      </c>
      <c r="C32" s="20" t="s">
        <v>45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3124052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3124052</v>
      </c>
      <c r="O32" s="47">
        <f t="shared" si="1"/>
        <v>9.7165090818611599</v>
      </c>
      <c r="P32" s="9"/>
    </row>
    <row r="33" spans="1:16">
      <c r="A33" s="12"/>
      <c r="B33" s="44">
        <v>544</v>
      </c>
      <c r="C33" s="20" t="s">
        <v>46</v>
      </c>
      <c r="D33" s="46">
        <v>0</v>
      </c>
      <c r="E33" s="46">
        <v>1424865</v>
      </c>
      <c r="F33" s="46">
        <v>0</v>
      </c>
      <c r="G33" s="46">
        <v>0</v>
      </c>
      <c r="H33" s="46">
        <v>0</v>
      </c>
      <c r="I33" s="46">
        <v>8205146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9630011</v>
      </c>
      <c r="O33" s="47">
        <f t="shared" si="1"/>
        <v>29.951514680268723</v>
      </c>
      <c r="P33" s="9"/>
    </row>
    <row r="34" spans="1:16" ht="15.75">
      <c r="A34" s="28" t="s">
        <v>47</v>
      </c>
      <c r="B34" s="29"/>
      <c r="C34" s="30"/>
      <c r="D34" s="31">
        <f t="shared" ref="D34:M34" si="9">SUM(D35:D37)</f>
        <v>844538</v>
      </c>
      <c r="E34" s="31">
        <f t="shared" si="9"/>
        <v>10535618</v>
      </c>
      <c r="F34" s="31">
        <f t="shared" si="9"/>
        <v>0</v>
      </c>
      <c r="G34" s="31">
        <f t="shared" si="9"/>
        <v>0</v>
      </c>
      <c r="H34" s="31">
        <f t="shared" si="9"/>
        <v>0</v>
      </c>
      <c r="I34" s="31">
        <f t="shared" si="9"/>
        <v>0</v>
      </c>
      <c r="J34" s="31">
        <f t="shared" si="9"/>
        <v>0</v>
      </c>
      <c r="K34" s="31">
        <f t="shared" si="9"/>
        <v>0</v>
      </c>
      <c r="L34" s="31">
        <f t="shared" si="9"/>
        <v>0</v>
      </c>
      <c r="M34" s="31">
        <f t="shared" si="9"/>
        <v>0</v>
      </c>
      <c r="N34" s="31">
        <f t="shared" si="8"/>
        <v>11380156</v>
      </c>
      <c r="O34" s="43">
        <f t="shared" si="1"/>
        <v>35.394861905946755</v>
      </c>
      <c r="P34" s="10"/>
    </row>
    <row r="35" spans="1:16">
      <c r="A35" s="13"/>
      <c r="B35" s="45">
        <v>553</v>
      </c>
      <c r="C35" s="21" t="s">
        <v>48</v>
      </c>
      <c r="D35" s="46">
        <v>307710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307710</v>
      </c>
      <c r="O35" s="47">
        <f t="shared" si="1"/>
        <v>0.95704777307788003</v>
      </c>
      <c r="P35" s="9"/>
    </row>
    <row r="36" spans="1:16">
      <c r="A36" s="13"/>
      <c r="B36" s="45">
        <v>554</v>
      </c>
      <c r="C36" s="21" t="s">
        <v>49</v>
      </c>
      <c r="D36" s="46">
        <v>0</v>
      </c>
      <c r="E36" s="46">
        <v>7611536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7611536</v>
      </c>
      <c r="O36" s="47">
        <f t="shared" si="1"/>
        <v>23.673600398108981</v>
      </c>
      <c r="P36" s="9"/>
    </row>
    <row r="37" spans="1:16">
      <c r="A37" s="13"/>
      <c r="B37" s="45">
        <v>559</v>
      </c>
      <c r="C37" s="21" t="s">
        <v>50</v>
      </c>
      <c r="D37" s="46">
        <v>536828</v>
      </c>
      <c r="E37" s="46">
        <v>2924082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3460910</v>
      </c>
      <c r="O37" s="47">
        <f t="shared" ref="O37:O68" si="10">(N37/O$74)</f>
        <v>10.76421373475989</v>
      </c>
      <c r="P37" s="9"/>
    </row>
    <row r="38" spans="1:16" ht="15.75">
      <c r="A38" s="28" t="s">
        <v>51</v>
      </c>
      <c r="B38" s="29"/>
      <c r="C38" s="30"/>
      <c r="D38" s="31">
        <f t="shared" ref="D38:M38" si="11">SUM(D39:D42)</f>
        <v>9144886</v>
      </c>
      <c r="E38" s="31">
        <f t="shared" si="11"/>
        <v>2975018</v>
      </c>
      <c r="F38" s="31">
        <f t="shared" si="11"/>
        <v>0</v>
      </c>
      <c r="G38" s="31">
        <f t="shared" si="11"/>
        <v>0</v>
      </c>
      <c r="H38" s="31">
        <f t="shared" si="11"/>
        <v>0</v>
      </c>
      <c r="I38" s="31">
        <f t="shared" si="11"/>
        <v>0</v>
      </c>
      <c r="J38" s="31">
        <f t="shared" si="11"/>
        <v>0</v>
      </c>
      <c r="K38" s="31">
        <f t="shared" si="11"/>
        <v>0</v>
      </c>
      <c r="L38" s="31">
        <f t="shared" si="11"/>
        <v>0</v>
      </c>
      <c r="M38" s="31">
        <f t="shared" si="11"/>
        <v>0</v>
      </c>
      <c r="N38" s="31">
        <f t="shared" si="8"/>
        <v>12119904</v>
      </c>
      <c r="O38" s="43">
        <f t="shared" si="10"/>
        <v>37.695645683005722</v>
      </c>
      <c r="P38" s="10"/>
    </row>
    <row r="39" spans="1:16">
      <c r="A39" s="12"/>
      <c r="B39" s="44">
        <v>562</v>
      </c>
      <c r="C39" s="20" t="s">
        <v>52</v>
      </c>
      <c r="D39" s="46">
        <v>4129635</v>
      </c>
      <c r="E39" s="46">
        <v>30653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ref="N39:N46" si="12">SUM(D39:M39)</f>
        <v>4160288</v>
      </c>
      <c r="O39" s="47">
        <f t="shared" si="10"/>
        <v>12.939437671062453</v>
      </c>
      <c r="P39" s="9"/>
    </row>
    <row r="40" spans="1:16">
      <c r="A40" s="12"/>
      <c r="B40" s="44">
        <v>563</v>
      </c>
      <c r="C40" s="20" t="s">
        <v>53</v>
      </c>
      <c r="D40" s="46">
        <v>899300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2"/>
        <v>899300</v>
      </c>
      <c r="O40" s="47">
        <f t="shared" si="10"/>
        <v>2.7970266235381938</v>
      </c>
      <c r="P40" s="9"/>
    </row>
    <row r="41" spans="1:16">
      <c r="A41" s="12"/>
      <c r="B41" s="44">
        <v>564</v>
      </c>
      <c r="C41" s="20" t="s">
        <v>54</v>
      </c>
      <c r="D41" s="46">
        <v>3804164</v>
      </c>
      <c r="E41" s="46">
        <v>1428367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2"/>
        <v>5232531</v>
      </c>
      <c r="O41" s="47">
        <f t="shared" si="10"/>
        <v>16.274356183130131</v>
      </c>
      <c r="P41" s="9"/>
    </row>
    <row r="42" spans="1:16">
      <c r="A42" s="12"/>
      <c r="B42" s="44">
        <v>569</v>
      </c>
      <c r="C42" s="20" t="s">
        <v>55</v>
      </c>
      <c r="D42" s="46">
        <v>311787</v>
      </c>
      <c r="E42" s="46">
        <v>1515998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2"/>
        <v>1827785</v>
      </c>
      <c r="O42" s="47">
        <f t="shared" si="10"/>
        <v>5.6848252052749437</v>
      </c>
      <c r="P42" s="9"/>
    </row>
    <row r="43" spans="1:16" ht="15.75">
      <c r="A43" s="28" t="s">
        <v>56</v>
      </c>
      <c r="B43" s="29"/>
      <c r="C43" s="30"/>
      <c r="D43" s="31">
        <f t="shared" ref="D43:M43" si="13">SUM(D44:D46)</f>
        <v>16185961</v>
      </c>
      <c r="E43" s="31">
        <f t="shared" si="13"/>
        <v>20523056</v>
      </c>
      <c r="F43" s="31">
        <f t="shared" si="13"/>
        <v>0</v>
      </c>
      <c r="G43" s="31">
        <f t="shared" si="13"/>
        <v>7947443</v>
      </c>
      <c r="H43" s="31">
        <f t="shared" si="13"/>
        <v>0</v>
      </c>
      <c r="I43" s="31">
        <f t="shared" si="13"/>
        <v>0</v>
      </c>
      <c r="J43" s="31">
        <f t="shared" si="13"/>
        <v>0</v>
      </c>
      <c r="K43" s="31">
        <f t="shared" si="13"/>
        <v>0</v>
      </c>
      <c r="L43" s="31">
        <f t="shared" si="13"/>
        <v>0</v>
      </c>
      <c r="M43" s="31">
        <f t="shared" si="13"/>
        <v>0</v>
      </c>
      <c r="N43" s="31">
        <f>SUM(D43:M43)</f>
        <v>44656460</v>
      </c>
      <c r="O43" s="43">
        <f t="shared" si="10"/>
        <v>138.89170191589949</v>
      </c>
      <c r="P43" s="9"/>
    </row>
    <row r="44" spans="1:16">
      <c r="A44" s="12"/>
      <c r="B44" s="44">
        <v>571</v>
      </c>
      <c r="C44" s="20" t="s">
        <v>57</v>
      </c>
      <c r="D44" s="46">
        <v>4970669</v>
      </c>
      <c r="E44" s="46">
        <v>35503</v>
      </c>
      <c r="F44" s="46">
        <v>0</v>
      </c>
      <c r="G44" s="46">
        <v>1936306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2"/>
        <v>6942478</v>
      </c>
      <c r="O44" s="47">
        <f t="shared" si="10"/>
        <v>21.592678526996764</v>
      </c>
      <c r="P44" s="9"/>
    </row>
    <row r="45" spans="1:16">
      <c r="A45" s="12"/>
      <c r="B45" s="44">
        <v>572</v>
      </c>
      <c r="C45" s="20" t="s">
        <v>58</v>
      </c>
      <c r="D45" s="46">
        <v>11215292</v>
      </c>
      <c r="E45" s="46">
        <v>19104073</v>
      </c>
      <c r="F45" s="46">
        <v>0</v>
      </c>
      <c r="G45" s="46">
        <v>5352213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2"/>
        <v>35671578</v>
      </c>
      <c r="O45" s="47">
        <f t="shared" si="10"/>
        <v>110.9466844986315</v>
      </c>
      <c r="P45" s="9"/>
    </row>
    <row r="46" spans="1:16">
      <c r="A46" s="12"/>
      <c r="B46" s="44">
        <v>573</v>
      </c>
      <c r="C46" s="20" t="s">
        <v>59</v>
      </c>
      <c r="D46" s="46">
        <v>0</v>
      </c>
      <c r="E46" s="46">
        <v>1383480</v>
      </c>
      <c r="F46" s="46">
        <v>0</v>
      </c>
      <c r="G46" s="46">
        <v>658924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2"/>
        <v>2042404</v>
      </c>
      <c r="O46" s="47">
        <f t="shared" si="10"/>
        <v>6.3523388902712119</v>
      </c>
      <c r="P46" s="9"/>
    </row>
    <row r="47" spans="1:16" ht="15.75">
      <c r="A47" s="28" t="s">
        <v>80</v>
      </c>
      <c r="B47" s="29"/>
      <c r="C47" s="30"/>
      <c r="D47" s="31">
        <f t="shared" ref="D47:M47" si="14">SUM(D48:D50)</f>
        <v>52560747</v>
      </c>
      <c r="E47" s="31">
        <f t="shared" si="14"/>
        <v>20912383</v>
      </c>
      <c r="F47" s="31">
        <f t="shared" si="14"/>
        <v>61157996</v>
      </c>
      <c r="G47" s="31">
        <f t="shared" si="14"/>
        <v>40166825</v>
      </c>
      <c r="H47" s="31">
        <f t="shared" si="14"/>
        <v>0</v>
      </c>
      <c r="I47" s="31">
        <f t="shared" si="14"/>
        <v>42567127</v>
      </c>
      <c r="J47" s="31">
        <f t="shared" si="14"/>
        <v>1700000</v>
      </c>
      <c r="K47" s="31">
        <f t="shared" si="14"/>
        <v>0</v>
      </c>
      <c r="L47" s="31">
        <f t="shared" si="14"/>
        <v>0</v>
      </c>
      <c r="M47" s="31">
        <f t="shared" si="14"/>
        <v>0</v>
      </c>
      <c r="N47" s="31">
        <f>SUM(D47:M47)</f>
        <v>219065078</v>
      </c>
      <c r="O47" s="43">
        <f t="shared" si="10"/>
        <v>681.3419942771834</v>
      </c>
      <c r="P47" s="9"/>
    </row>
    <row r="48" spans="1:16">
      <c r="A48" s="12"/>
      <c r="B48" s="44">
        <v>581</v>
      </c>
      <c r="C48" s="20" t="s">
        <v>60</v>
      </c>
      <c r="D48" s="46">
        <v>52560747</v>
      </c>
      <c r="E48" s="46">
        <v>20912383</v>
      </c>
      <c r="F48" s="46">
        <v>1264996</v>
      </c>
      <c r="G48" s="46">
        <v>40166825</v>
      </c>
      <c r="H48" s="46">
        <v>0</v>
      </c>
      <c r="I48" s="46">
        <v>5729856</v>
      </c>
      <c r="J48" s="46">
        <v>1700000</v>
      </c>
      <c r="K48" s="46">
        <v>0</v>
      </c>
      <c r="L48" s="46">
        <v>0</v>
      </c>
      <c r="M48" s="46">
        <v>0</v>
      </c>
      <c r="N48" s="46">
        <f>SUM(D48:M48)</f>
        <v>122334807</v>
      </c>
      <c r="O48" s="47">
        <f t="shared" si="10"/>
        <v>380.4889493655138</v>
      </c>
      <c r="P48" s="9"/>
    </row>
    <row r="49" spans="1:16">
      <c r="A49" s="12"/>
      <c r="B49" s="44">
        <v>585</v>
      </c>
      <c r="C49" s="20" t="s">
        <v>86</v>
      </c>
      <c r="D49" s="46">
        <v>0</v>
      </c>
      <c r="E49" s="46">
        <v>0</v>
      </c>
      <c r="F49" s="46">
        <v>59893000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ref="N49:N56" si="15">SUM(D49:M49)</f>
        <v>59893000</v>
      </c>
      <c r="O49" s="47">
        <f t="shared" si="10"/>
        <v>186.2807912416024</v>
      </c>
      <c r="P49" s="9"/>
    </row>
    <row r="50" spans="1:16">
      <c r="A50" s="12"/>
      <c r="B50" s="44">
        <v>590</v>
      </c>
      <c r="C50" s="20" t="s">
        <v>62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36837271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5"/>
        <v>36837271</v>
      </c>
      <c r="O50" s="47">
        <f t="shared" si="10"/>
        <v>114.57225367006718</v>
      </c>
      <c r="P50" s="9"/>
    </row>
    <row r="51" spans="1:16" ht="15.75">
      <c r="A51" s="28" t="s">
        <v>63</v>
      </c>
      <c r="B51" s="29"/>
      <c r="C51" s="30"/>
      <c r="D51" s="31">
        <f t="shared" ref="D51:M51" si="16">SUM(D52:D71)</f>
        <v>2038675</v>
      </c>
      <c r="E51" s="31">
        <f t="shared" si="16"/>
        <v>10951598</v>
      </c>
      <c r="F51" s="31">
        <f t="shared" si="16"/>
        <v>0</v>
      </c>
      <c r="G51" s="31">
        <f t="shared" si="16"/>
        <v>0</v>
      </c>
      <c r="H51" s="31">
        <f t="shared" si="16"/>
        <v>0</v>
      </c>
      <c r="I51" s="31">
        <f t="shared" si="16"/>
        <v>0</v>
      </c>
      <c r="J51" s="31">
        <f t="shared" si="16"/>
        <v>0</v>
      </c>
      <c r="K51" s="31">
        <f t="shared" si="16"/>
        <v>0</v>
      </c>
      <c r="L51" s="31">
        <f t="shared" si="16"/>
        <v>0</v>
      </c>
      <c r="M51" s="31">
        <f t="shared" si="16"/>
        <v>0</v>
      </c>
      <c r="N51" s="31">
        <f>SUM(D51:M51)</f>
        <v>12990273</v>
      </c>
      <c r="O51" s="43">
        <f t="shared" si="10"/>
        <v>40.402690345857181</v>
      </c>
      <c r="P51" s="9"/>
    </row>
    <row r="52" spans="1:16">
      <c r="A52" s="12"/>
      <c r="B52" s="44">
        <v>602</v>
      </c>
      <c r="C52" s="20" t="s">
        <v>64</v>
      </c>
      <c r="D52" s="46">
        <v>248253</v>
      </c>
      <c r="E52" s="46">
        <v>232797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5"/>
        <v>481050</v>
      </c>
      <c r="O52" s="47">
        <f t="shared" si="10"/>
        <v>1.4961744214978852</v>
      </c>
      <c r="P52" s="9"/>
    </row>
    <row r="53" spans="1:16">
      <c r="A53" s="12"/>
      <c r="B53" s="44">
        <v>603</v>
      </c>
      <c r="C53" s="20" t="s">
        <v>65</v>
      </c>
      <c r="D53" s="46">
        <v>201100</v>
      </c>
      <c r="E53" s="46">
        <v>34069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5"/>
        <v>235169</v>
      </c>
      <c r="O53" s="47">
        <f t="shared" si="10"/>
        <v>0.73142883801940783</v>
      </c>
      <c r="P53" s="9"/>
    </row>
    <row r="54" spans="1:16">
      <c r="A54" s="12"/>
      <c r="B54" s="44">
        <v>604</v>
      </c>
      <c r="C54" s="20" t="s">
        <v>66</v>
      </c>
      <c r="D54" s="46">
        <v>451932</v>
      </c>
      <c r="E54" s="46">
        <v>1030347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5"/>
        <v>1482279</v>
      </c>
      <c r="O54" s="47">
        <f t="shared" si="10"/>
        <v>4.6102233142572775</v>
      </c>
      <c r="P54" s="9"/>
    </row>
    <row r="55" spans="1:16">
      <c r="A55" s="12"/>
      <c r="B55" s="44">
        <v>605</v>
      </c>
      <c r="C55" s="20" t="s">
        <v>67</v>
      </c>
      <c r="D55" s="46">
        <v>23039</v>
      </c>
      <c r="E55" s="46">
        <v>2164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5"/>
        <v>25203</v>
      </c>
      <c r="O55" s="47">
        <f t="shared" si="10"/>
        <v>7.8387036576262753E-2</v>
      </c>
      <c r="P55" s="9"/>
    </row>
    <row r="56" spans="1:16">
      <c r="A56" s="12"/>
      <c r="B56" s="44">
        <v>608</v>
      </c>
      <c r="C56" s="20" t="s">
        <v>68</v>
      </c>
      <c r="D56" s="46">
        <v>7903</v>
      </c>
      <c r="E56" s="46">
        <v>176173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5"/>
        <v>184076</v>
      </c>
      <c r="O56" s="47">
        <f t="shared" si="10"/>
        <v>0.57251803931326195</v>
      </c>
      <c r="P56" s="9"/>
    </row>
    <row r="57" spans="1:16">
      <c r="A57" s="12"/>
      <c r="B57" s="44">
        <v>614</v>
      </c>
      <c r="C57" s="20" t="s">
        <v>69</v>
      </c>
      <c r="D57" s="46">
        <v>15750</v>
      </c>
      <c r="E57" s="46">
        <v>962545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ref="N57:N66" si="17">SUM(D57:M57)</f>
        <v>978295</v>
      </c>
      <c r="O57" s="47">
        <f t="shared" si="10"/>
        <v>3.0427189599402835</v>
      </c>
      <c r="P57" s="9"/>
    </row>
    <row r="58" spans="1:16">
      <c r="A58" s="12"/>
      <c r="B58" s="44">
        <v>615</v>
      </c>
      <c r="C58" s="20" t="s">
        <v>87</v>
      </c>
      <c r="D58" s="46">
        <v>0</v>
      </c>
      <c r="E58" s="46">
        <v>867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7"/>
        <v>867</v>
      </c>
      <c r="O58" s="47">
        <f t="shared" si="10"/>
        <v>2.6965663100273702E-3</v>
      </c>
      <c r="P58" s="9"/>
    </row>
    <row r="59" spans="1:16">
      <c r="A59" s="12"/>
      <c r="B59" s="44">
        <v>616</v>
      </c>
      <c r="C59" s="20" t="s">
        <v>70</v>
      </c>
      <c r="D59" s="46">
        <v>0</v>
      </c>
      <c r="E59" s="46">
        <v>315006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7"/>
        <v>315006</v>
      </c>
      <c r="O59" s="47">
        <f t="shared" si="10"/>
        <v>0.9797399850709132</v>
      </c>
      <c r="P59" s="9"/>
    </row>
    <row r="60" spans="1:16">
      <c r="A60" s="12"/>
      <c r="B60" s="44">
        <v>634</v>
      </c>
      <c r="C60" s="20" t="s">
        <v>71</v>
      </c>
      <c r="D60" s="46">
        <v>13071</v>
      </c>
      <c r="E60" s="46">
        <v>869380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7"/>
        <v>882451</v>
      </c>
      <c r="O60" s="47">
        <f t="shared" si="10"/>
        <v>2.7446224185120678</v>
      </c>
      <c r="P60" s="9"/>
    </row>
    <row r="61" spans="1:16">
      <c r="A61" s="12"/>
      <c r="B61" s="44">
        <v>654</v>
      </c>
      <c r="C61" s="20" t="s">
        <v>72</v>
      </c>
      <c r="D61" s="46">
        <v>12614</v>
      </c>
      <c r="E61" s="46">
        <v>838971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7"/>
        <v>851585</v>
      </c>
      <c r="O61" s="47">
        <f t="shared" si="10"/>
        <v>2.6486221696939536</v>
      </c>
      <c r="P61" s="9"/>
    </row>
    <row r="62" spans="1:16">
      <c r="A62" s="12"/>
      <c r="B62" s="44">
        <v>674</v>
      </c>
      <c r="C62" s="20" t="s">
        <v>73</v>
      </c>
      <c r="D62" s="46">
        <v>6362</v>
      </c>
      <c r="E62" s="46">
        <v>192008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7"/>
        <v>198370</v>
      </c>
      <c r="O62" s="47">
        <f t="shared" si="10"/>
        <v>0.61697561582483207</v>
      </c>
      <c r="P62" s="9"/>
    </row>
    <row r="63" spans="1:16">
      <c r="A63" s="12"/>
      <c r="B63" s="44">
        <v>694</v>
      </c>
      <c r="C63" s="20" t="s">
        <v>74</v>
      </c>
      <c r="D63" s="46">
        <v>6901</v>
      </c>
      <c r="E63" s="46">
        <v>370807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7"/>
        <v>377708</v>
      </c>
      <c r="O63" s="47">
        <f t="shared" si="10"/>
        <v>1.1747574023388903</v>
      </c>
      <c r="P63" s="9"/>
    </row>
    <row r="64" spans="1:16">
      <c r="A64" s="12"/>
      <c r="B64" s="44">
        <v>704</v>
      </c>
      <c r="C64" s="20" t="s">
        <v>88</v>
      </c>
      <c r="D64" s="46">
        <v>0</v>
      </c>
      <c r="E64" s="46">
        <v>176000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7"/>
        <v>176000</v>
      </c>
      <c r="O64" s="47">
        <f t="shared" si="10"/>
        <v>0.54739985070913166</v>
      </c>
      <c r="P64" s="9"/>
    </row>
    <row r="65" spans="1:119">
      <c r="A65" s="12"/>
      <c r="B65" s="44">
        <v>712</v>
      </c>
      <c r="C65" s="20" t="s">
        <v>75</v>
      </c>
      <c r="D65" s="46">
        <v>0</v>
      </c>
      <c r="E65" s="46">
        <v>920364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7"/>
        <v>920364</v>
      </c>
      <c r="O65" s="47">
        <f t="shared" si="10"/>
        <v>2.8625404329435185</v>
      </c>
      <c r="P65" s="9"/>
    </row>
    <row r="66" spans="1:119">
      <c r="A66" s="12"/>
      <c r="B66" s="44">
        <v>713</v>
      </c>
      <c r="C66" s="20" t="s">
        <v>76</v>
      </c>
      <c r="D66" s="46">
        <v>844150</v>
      </c>
      <c r="E66" s="46">
        <v>1636156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7"/>
        <v>2480306</v>
      </c>
      <c r="O66" s="47">
        <f t="shared" si="10"/>
        <v>7.714313262005474</v>
      </c>
      <c r="P66" s="9"/>
    </row>
    <row r="67" spans="1:119">
      <c r="A67" s="12"/>
      <c r="B67" s="44">
        <v>724</v>
      </c>
      <c r="C67" s="20" t="s">
        <v>78</v>
      </c>
      <c r="D67" s="46">
        <v>51789</v>
      </c>
      <c r="E67" s="46">
        <v>783249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ref="N67:N72" si="18">SUM(D67:M67)</f>
        <v>835038</v>
      </c>
      <c r="O67" s="47">
        <f t="shared" si="10"/>
        <v>2.5971572530480218</v>
      </c>
      <c r="P67" s="9"/>
    </row>
    <row r="68" spans="1:119">
      <c r="A68" s="12"/>
      <c r="B68" s="44">
        <v>739</v>
      </c>
      <c r="C68" s="20" t="s">
        <v>79</v>
      </c>
      <c r="D68" s="46">
        <v>0</v>
      </c>
      <c r="E68" s="46">
        <v>5468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8"/>
        <v>5468</v>
      </c>
      <c r="O68" s="47">
        <f t="shared" si="10"/>
        <v>1.7006718089076885E-2</v>
      </c>
      <c r="P68" s="9"/>
    </row>
    <row r="69" spans="1:119">
      <c r="A69" s="12"/>
      <c r="B69" s="44">
        <v>744</v>
      </c>
      <c r="C69" s="20" t="s">
        <v>81</v>
      </c>
      <c r="D69" s="46">
        <v>54122</v>
      </c>
      <c r="E69" s="46">
        <v>870671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8"/>
        <v>924793</v>
      </c>
      <c r="O69" s="47">
        <f>(N69/O$74)</f>
        <v>2.8763156257775564</v>
      </c>
      <c r="P69" s="9"/>
    </row>
    <row r="70" spans="1:119">
      <c r="A70" s="12"/>
      <c r="B70" s="44">
        <v>761</v>
      </c>
      <c r="C70" s="20" t="s">
        <v>89</v>
      </c>
      <c r="D70" s="46">
        <v>0</v>
      </c>
      <c r="E70" s="46">
        <v>69227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8"/>
        <v>69227</v>
      </c>
      <c r="O70" s="47">
        <f>(N70/O$74)</f>
        <v>0.21531164468773326</v>
      </c>
      <c r="P70" s="9"/>
    </row>
    <row r="71" spans="1:119" ht="15.75" thickBot="1">
      <c r="A71" s="12"/>
      <c r="B71" s="44">
        <v>764</v>
      </c>
      <c r="C71" s="20" t="s">
        <v>82</v>
      </c>
      <c r="D71" s="46">
        <v>101689</v>
      </c>
      <c r="E71" s="46">
        <v>1465329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8"/>
        <v>1567018</v>
      </c>
      <c r="O71" s="47">
        <f>(N71/O$74)</f>
        <v>4.873780791241602</v>
      </c>
      <c r="P71" s="9"/>
    </row>
    <row r="72" spans="1:119" ht="16.5" thickBot="1">
      <c r="A72" s="14" t="s">
        <v>10</v>
      </c>
      <c r="B72" s="23"/>
      <c r="C72" s="22"/>
      <c r="D72" s="15">
        <f t="shared" ref="D72:M72" si="19">SUM(D5,D13,D22,D30,D34,D38,D43,D47,D51)</f>
        <v>284838687</v>
      </c>
      <c r="E72" s="15">
        <f t="shared" si="19"/>
        <v>148039037</v>
      </c>
      <c r="F72" s="15">
        <f t="shared" si="19"/>
        <v>115356014</v>
      </c>
      <c r="G72" s="15">
        <f t="shared" si="19"/>
        <v>113761899</v>
      </c>
      <c r="H72" s="15">
        <f t="shared" si="19"/>
        <v>0</v>
      </c>
      <c r="I72" s="15">
        <f t="shared" si="19"/>
        <v>178003837</v>
      </c>
      <c r="J72" s="15">
        <f t="shared" si="19"/>
        <v>75202767</v>
      </c>
      <c r="K72" s="15">
        <f t="shared" si="19"/>
        <v>0</v>
      </c>
      <c r="L72" s="15">
        <f t="shared" si="19"/>
        <v>0</v>
      </c>
      <c r="M72" s="15">
        <f t="shared" si="19"/>
        <v>0</v>
      </c>
      <c r="N72" s="15">
        <f t="shared" si="18"/>
        <v>915202241</v>
      </c>
      <c r="O72" s="37">
        <f>(N72/O$74)</f>
        <v>2846.4861937049018</v>
      </c>
      <c r="P72" s="6"/>
      <c r="Q72" s="2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</row>
    <row r="73" spans="1:119">
      <c r="A73" s="16"/>
      <c r="B73" s="18"/>
      <c r="C73" s="18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9"/>
    </row>
    <row r="74" spans="1:119">
      <c r="A74" s="38"/>
      <c r="B74" s="39"/>
      <c r="C74" s="39"/>
      <c r="D74" s="40"/>
      <c r="E74" s="40"/>
      <c r="F74" s="40"/>
      <c r="G74" s="40"/>
      <c r="H74" s="40"/>
      <c r="I74" s="40"/>
      <c r="J74" s="40"/>
      <c r="K74" s="40"/>
      <c r="L74" s="48" t="s">
        <v>90</v>
      </c>
      <c r="M74" s="48"/>
      <c r="N74" s="48"/>
      <c r="O74" s="41">
        <v>321520</v>
      </c>
    </row>
    <row r="75" spans="1:119">
      <c r="A75" s="49"/>
      <c r="B75" s="50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1"/>
    </row>
    <row r="76" spans="1:119" ht="15.75" thickBot="1">
      <c r="A76" s="52" t="s">
        <v>91</v>
      </c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4"/>
    </row>
  </sheetData>
  <mergeCells count="10">
    <mergeCell ref="L74:N74"/>
    <mergeCell ref="A75:O75"/>
    <mergeCell ref="A76:O7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3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SUM(D6:D12)</f>
        <v>62909837</v>
      </c>
      <c r="E5" s="26">
        <f t="shared" si="0"/>
        <v>14988451</v>
      </c>
      <c r="F5" s="26">
        <f t="shared" si="0"/>
        <v>67460132</v>
      </c>
      <c r="G5" s="26">
        <f t="shared" si="0"/>
        <v>38386541</v>
      </c>
      <c r="H5" s="26">
        <f t="shared" si="0"/>
        <v>0</v>
      </c>
      <c r="I5" s="26">
        <f t="shared" si="0"/>
        <v>7830350</v>
      </c>
      <c r="J5" s="26">
        <f t="shared" si="0"/>
        <v>46542914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238118225</v>
      </c>
      <c r="O5" s="32">
        <f t="shared" ref="O5:O36" si="1">(N5/O$71)</f>
        <v>715.00103593648657</v>
      </c>
      <c r="P5" s="6"/>
    </row>
    <row r="6" spans="1:133">
      <c r="A6" s="12"/>
      <c r="B6" s="44">
        <v>511</v>
      </c>
      <c r="C6" s="20" t="s">
        <v>20</v>
      </c>
      <c r="D6" s="46">
        <v>992585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992585</v>
      </c>
      <c r="O6" s="47">
        <f t="shared" si="1"/>
        <v>2.9804493261908767</v>
      </c>
      <c r="P6" s="9"/>
    </row>
    <row r="7" spans="1:133">
      <c r="A7" s="12"/>
      <c r="B7" s="44">
        <v>512</v>
      </c>
      <c r="C7" s="20" t="s">
        <v>21</v>
      </c>
      <c r="D7" s="46">
        <v>1224041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1224041</v>
      </c>
      <c r="O7" s="47">
        <f t="shared" si="1"/>
        <v>3.6754456028249538</v>
      </c>
      <c r="P7" s="9"/>
    </row>
    <row r="8" spans="1:133">
      <c r="A8" s="12"/>
      <c r="B8" s="44">
        <v>513</v>
      </c>
      <c r="C8" s="20" t="s">
        <v>22</v>
      </c>
      <c r="D8" s="46">
        <v>9930633</v>
      </c>
      <c r="E8" s="46">
        <v>2410454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12341087</v>
      </c>
      <c r="O8" s="47">
        <f t="shared" si="1"/>
        <v>37.056760311321433</v>
      </c>
      <c r="P8" s="9"/>
    </row>
    <row r="9" spans="1:133">
      <c r="A9" s="12"/>
      <c r="B9" s="44">
        <v>514</v>
      </c>
      <c r="C9" s="20" t="s">
        <v>23</v>
      </c>
      <c r="D9" s="46">
        <v>3069205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3069205</v>
      </c>
      <c r="O9" s="47">
        <f t="shared" si="1"/>
        <v>9.2159462153787022</v>
      </c>
      <c r="P9" s="9"/>
    </row>
    <row r="10" spans="1:133">
      <c r="A10" s="12"/>
      <c r="B10" s="44">
        <v>515</v>
      </c>
      <c r="C10" s="20" t="s">
        <v>24</v>
      </c>
      <c r="D10" s="46">
        <v>1166038</v>
      </c>
      <c r="E10" s="46">
        <v>6293864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7459902</v>
      </c>
      <c r="O10" s="47">
        <f t="shared" si="1"/>
        <v>22.399955559826083</v>
      </c>
      <c r="P10" s="9"/>
    </row>
    <row r="11" spans="1:133">
      <c r="A11" s="12"/>
      <c r="B11" s="44">
        <v>517</v>
      </c>
      <c r="C11" s="20" t="s">
        <v>25</v>
      </c>
      <c r="D11" s="46">
        <v>0</v>
      </c>
      <c r="E11" s="46">
        <v>0</v>
      </c>
      <c r="F11" s="46">
        <v>67460132</v>
      </c>
      <c r="G11" s="46">
        <v>2152740</v>
      </c>
      <c r="H11" s="46">
        <v>0</v>
      </c>
      <c r="I11" s="46">
        <v>7830350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77443222</v>
      </c>
      <c r="O11" s="47">
        <f t="shared" si="1"/>
        <v>232.53988205337626</v>
      </c>
      <c r="P11" s="9"/>
    </row>
    <row r="12" spans="1:133">
      <c r="A12" s="12"/>
      <c r="B12" s="44">
        <v>519</v>
      </c>
      <c r="C12" s="20" t="s">
        <v>26</v>
      </c>
      <c r="D12" s="46">
        <v>46527335</v>
      </c>
      <c r="E12" s="46">
        <v>6284133</v>
      </c>
      <c r="F12" s="46">
        <v>0</v>
      </c>
      <c r="G12" s="46">
        <v>36233801</v>
      </c>
      <c r="H12" s="46">
        <v>0</v>
      </c>
      <c r="I12" s="46">
        <v>0</v>
      </c>
      <c r="J12" s="46">
        <v>46542914</v>
      </c>
      <c r="K12" s="46">
        <v>0</v>
      </c>
      <c r="L12" s="46">
        <v>0</v>
      </c>
      <c r="M12" s="46">
        <v>0</v>
      </c>
      <c r="N12" s="46">
        <f t="shared" si="2"/>
        <v>135588183</v>
      </c>
      <c r="O12" s="47">
        <f t="shared" si="1"/>
        <v>407.13259686756828</v>
      </c>
      <c r="P12" s="9"/>
    </row>
    <row r="13" spans="1:133" ht="15.75">
      <c r="A13" s="28" t="s">
        <v>27</v>
      </c>
      <c r="B13" s="29"/>
      <c r="C13" s="30"/>
      <c r="D13" s="31">
        <f t="shared" ref="D13:M13" si="3">SUM(D14:D21)</f>
        <v>149952100</v>
      </c>
      <c r="E13" s="31">
        <f t="shared" si="3"/>
        <v>25884596</v>
      </c>
      <c r="F13" s="31">
        <f t="shared" si="3"/>
        <v>0</v>
      </c>
      <c r="G13" s="31">
        <f t="shared" si="3"/>
        <v>6008950</v>
      </c>
      <c r="H13" s="31">
        <f t="shared" si="3"/>
        <v>0</v>
      </c>
      <c r="I13" s="31">
        <f t="shared" si="3"/>
        <v>28580647</v>
      </c>
      <c r="J13" s="31">
        <f t="shared" si="3"/>
        <v>17161664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>SUM(D13:M13)</f>
        <v>227587957</v>
      </c>
      <c r="O13" s="43">
        <f t="shared" si="1"/>
        <v>683.38164800980087</v>
      </c>
      <c r="P13" s="10"/>
    </row>
    <row r="14" spans="1:133">
      <c r="A14" s="12"/>
      <c r="B14" s="44">
        <v>521</v>
      </c>
      <c r="C14" s="20" t="s">
        <v>28</v>
      </c>
      <c r="D14" s="46">
        <v>146394319</v>
      </c>
      <c r="E14" s="46">
        <v>6739469</v>
      </c>
      <c r="F14" s="46">
        <v>0</v>
      </c>
      <c r="G14" s="46">
        <v>5983395</v>
      </c>
      <c r="H14" s="46">
        <v>0</v>
      </c>
      <c r="I14" s="46">
        <v>0</v>
      </c>
      <c r="J14" s="46">
        <v>17161664</v>
      </c>
      <c r="K14" s="46">
        <v>0</v>
      </c>
      <c r="L14" s="46">
        <v>0</v>
      </c>
      <c r="M14" s="46">
        <v>0</v>
      </c>
      <c r="N14" s="46">
        <f>SUM(D14:M14)</f>
        <v>176278847</v>
      </c>
      <c r="O14" s="47">
        <f t="shared" si="1"/>
        <v>529.31504179778517</v>
      </c>
      <c r="P14" s="9"/>
    </row>
    <row r="15" spans="1:133">
      <c r="A15" s="12"/>
      <c r="B15" s="44">
        <v>522</v>
      </c>
      <c r="C15" s="20" t="s">
        <v>29</v>
      </c>
      <c r="D15" s="46">
        <v>9817</v>
      </c>
      <c r="E15" s="46">
        <v>4006636</v>
      </c>
      <c r="F15" s="46">
        <v>0</v>
      </c>
      <c r="G15" s="46">
        <v>1120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1" si="4">SUM(D15:M15)</f>
        <v>4017573</v>
      </c>
      <c r="O15" s="47">
        <f t="shared" si="1"/>
        <v>12.063624516562973</v>
      </c>
      <c r="P15" s="9"/>
    </row>
    <row r="16" spans="1:133">
      <c r="A16" s="12"/>
      <c r="B16" s="44">
        <v>523</v>
      </c>
      <c r="C16" s="20" t="s">
        <v>30</v>
      </c>
      <c r="D16" s="46">
        <v>0</v>
      </c>
      <c r="E16" s="46">
        <v>11842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11842</v>
      </c>
      <c r="O16" s="47">
        <f t="shared" si="1"/>
        <v>3.555814456268467E-2</v>
      </c>
      <c r="P16" s="9"/>
    </row>
    <row r="17" spans="1:16">
      <c r="A17" s="12"/>
      <c r="B17" s="44">
        <v>524</v>
      </c>
      <c r="C17" s="20" t="s">
        <v>31</v>
      </c>
      <c r="D17" s="46">
        <v>0</v>
      </c>
      <c r="E17" s="46">
        <v>11134886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11134886</v>
      </c>
      <c r="O17" s="47">
        <f t="shared" si="1"/>
        <v>33.434883134353456</v>
      </c>
      <c r="P17" s="9"/>
    </row>
    <row r="18" spans="1:16">
      <c r="A18" s="12"/>
      <c r="B18" s="44">
        <v>525</v>
      </c>
      <c r="C18" s="20" t="s">
        <v>32</v>
      </c>
      <c r="D18" s="46">
        <v>1054385</v>
      </c>
      <c r="E18" s="46">
        <v>1773504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2827889</v>
      </c>
      <c r="O18" s="47">
        <f t="shared" si="1"/>
        <v>8.4913431742295042</v>
      </c>
      <c r="P18" s="9"/>
    </row>
    <row r="19" spans="1:16">
      <c r="A19" s="12"/>
      <c r="B19" s="44">
        <v>526</v>
      </c>
      <c r="C19" s="20" t="s">
        <v>33</v>
      </c>
      <c r="D19" s="46">
        <v>1392173</v>
      </c>
      <c r="E19" s="46">
        <v>0</v>
      </c>
      <c r="F19" s="46">
        <v>0</v>
      </c>
      <c r="G19" s="46">
        <v>24435</v>
      </c>
      <c r="H19" s="46">
        <v>0</v>
      </c>
      <c r="I19" s="46">
        <v>28580647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29997255</v>
      </c>
      <c r="O19" s="47">
        <f t="shared" si="1"/>
        <v>90.073191164812997</v>
      </c>
      <c r="P19" s="9"/>
    </row>
    <row r="20" spans="1:16">
      <c r="A20" s="12"/>
      <c r="B20" s="44">
        <v>527</v>
      </c>
      <c r="C20" s="20" t="s">
        <v>34</v>
      </c>
      <c r="D20" s="46">
        <v>1101406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1101406</v>
      </c>
      <c r="O20" s="47">
        <f t="shared" si="1"/>
        <v>3.3072077157750606</v>
      </c>
      <c r="P20" s="9"/>
    </row>
    <row r="21" spans="1:16">
      <c r="A21" s="12"/>
      <c r="B21" s="44">
        <v>529</v>
      </c>
      <c r="C21" s="20" t="s">
        <v>35</v>
      </c>
      <c r="D21" s="46">
        <v>0</v>
      </c>
      <c r="E21" s="46">
        <v>2218259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2218259</v>
      </c>
      <c r="O21" s="47">
        <f t="shared" si="1"/>
        <v>6.6607983617189941</v>
      </c>
      <c r="P21" s="9"/>
    </row>
    <row r="22" spans="1:16" ht="15.75">
      <c r="A22" s="28" t="s">
        <v>36</v>
      </c>
      <c r="B22" s="29"/>
      <c r="C22" s="30"/>
      <c r="D22" s="31">
        <f t="shared" ref="D22:M22" si="5">SUM(D23:D28)</f>
        <v>793477</v>
      </c>
      <c r="E22" s="31">
        <f t="shared" si="5"/>
        <v>48458412</v>
      </c>
      <c r="F22" s="31">
        <f t="shared" si="5"/>
        <v>0</v>
      </c>
      <c r="G22" s="31">
        <f t="shared" si="5"/>
        <v>14075858</v>
      </c>
      <c r="H22" s="31">
        <f t="shared" si="5"/>
        <v>0</v>
      </c>
      <c r="I22" s="31">
        <f t="shared" si="5"/>
        <v>112638447</v>
      </c>
      <c r="J22" s="31">
        <f t="shared" si="5"/>
        <v>0</v>
      </c>
      <c r="K22" s="31">
        <f t="shared" si="5"/>
        <v>0</v>
      </c>
      <c r="L22" s="31">
        <f t="shared" si="5"/>
        <v>0</v>
      </c>
      <c r="M22" s="31">
        <f t="shared" si="5"/>
        <v>0</v>
      </c>
      <c r="N22" s="42">
        <f>SUM(D22:M22)</f>
        <v>175966194</v>
      </c>
      <c r="O22" s="43">
        <f t="shared" si="1"/>
        <v>528.3762341156405</v>
      </c>
      <c r="P22" s="10"/>
    </row>
    <row r="23" spans="1:16">
      <c r="A23" s="12"/>
      <c r="B23" s="44">
        <v>533</v>
      </c>
      <c r="C23" s="20" t="s">
        <v>37</v>
      </c>
      <c r="D23" s="46">
        <v>0</v>
      </c>
      <c r="E23" s="46">
        <v>224229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ref="N23:N28" si="6">SUM(D23:M23)</f>
        <v>224229</v>
      </c>
      <c r="O23" s="47">
        <f t="shared" si="1"/>
        <v>0.67329565927598545</v>
      </c>
      <c r="P23" s="9"/>
    </row>
    <row r="24" spans="1:16">
      <c r="A24" s="12"/>
      <c r="B24" s="44">
        <v>534</v>
      </c>
      <c r="C24" s="20" t="s">
        <v>38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30822623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30822623</v>
      </c>
      <c r="O24" s="47">
        <f t="shared" si="1"/>
        <v>92.551535588171703</v>
      </c>
      <c r="P24" s="9"/>
    </row>
    <row r="25" spans="1:16">
      <c r="A25" s="12"/>
      <c r="B25" s="44">
        <v>536</v>
      </c>
      <c r="C25" s="20" t="s">
        <v>39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81815824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81815824</v>
      </c>
      <c r="O25" s="47">
        <f t="shared" si="1"/>
        <v>245.66955727978092</v>
      </c>
      <c r="P25" s="9"/>
    </row>
    <row r="26" spans="1:16">
      <c r="A26" s="12"/>
      <c r="B26" s="44">
        <v>537</v>
      </c>
      <c r="C26" s="20" t="s">
        <v>40</v>
      </c>
      <c r="D26" s="46">
        <v>774030</v>
      </c>
      <c r="E26" s="46">
        <v>43568699</v>
      </c>
      <c r="F26" s="46">
        <v>0</v>
      </c>
      <c r="G26" s="46">
        <v>1778935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46121664</v>
      </c>
      <c r="O26" s="47">
        <f t="shared" si="1"/>
        <v>138.49018712916475</v>
      </c>
      <c r="P26" s="9"/>
    </row>
    <row r="27" spans="1:16">
      <c r="A27" s="12"/>
      <c r="B27" s="44">
        <v>538</v>
      </c>
      <c r="C27" s="20" t="s">
        <v>41</v>
      </c>
      <c r="D27" s="46">
        <v>0</v>
      </c>
      <c r="E27" s="46">
        <v>436407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436407</v>
      </c>
      <c r="O27" s="47">
        <f t="shared" si="1"/>
        <v>1.3104056066684282</v>
      </c>
      <c r="P27" s="9"/>
    </row>
    <row r="28" spans="1:16">
      <c r="A28" s="12"/>
      <c r="B28" s="44">
        <v>539</v>
      </c>
      <c r="C28" s="20" t="s">
        <v>42</v>
      </c>
      <c r="D28" s="46">
        <v>19447</v>
      </c>
      <c r="E28" s="46">
        <v>4229077</v>
      </c>
      <c r="F28" s="46">
        <v>0</v>
      </c>
      <c r="G28" s="46">
        <v>12296923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16545447</v>
      </c>
      <c r="O28" s="47">
        <f t="shared" si="1"/>
        <v>49.68125285257873</v>
      </c>
      <c r="P28" s="9"/>
    </row>
    <row r="29" spans="1:16" ht="15.75">
      <c r="A29" s="28" t="s">
        <v>43</v>
      </c>
      <c r="B29" s="29"/>
      <c r="C29" s="30"/>
      <c r="D29" s="31">
        <f t="shared" ref="D29:M29" si="7">SUM(D30:D32)</f>
        <v>0</v>
      </c>
      <c r="E29" s="31">
        <f t="shared" si="7"/>
        <v>40301464</v>
      </c>
      <c r="F29" s="31">
        <f t="shared" si="7"/>
        <v>0</v>
      </c>
      <c r="G29" s="31">
        <f t="shared" si="7"/>
        <v>65296361</v>
      </c>
      <c r="H29" s="31">
        <f t="shared" si="7"/>
        <v>0</v>
      </c>
      <c r="I29" s="31">
        <f t="shared" si="7"/>
        <v>12846765</v>
      </c>
      <c r="J29" s="31">
        <f t="shared" si="7"/>
        <v>0</v>
      </c>
      <c r="K29" s="31">
        <f t="shared" si="7"/>
        <v>0</v>
      </c>
      <c r="L29" s="31">
        <f t="shared" si="7"/>
        <v>0</v>
      </c>
      <c r="M29" s="31">
        <f t="shared" si="7"/>
        <v>0</v>
      </c>
      <c r="N29" s="31">
        <f t="shared" ref="N29:N37" si="8">SUM(D29:M29)</f>
        <v>118444590</v>
      </c>
      <c r="O29" s="43">
        <f t="shared" si="1"/>
        <v>355.65528237526723</v>
      </c>
      <c r="P29" s="10"/>
    </row>
    <row r="30" spans="1:16">
      <c r="A30" s="12"/>
      <c r="B30" s="44">
        <v>541</v>
      </c>
      <c r="C30" s="20" t="s">
        <v>44</v>
      </c>
      <c r="D30" s="46">
        <v>0</v>
      </c>
      <c r="E30" s="46">
        <v>40301464</v>
      </c>
      <c r="F30" s="46">
        <v>0</v>
      </c>
      <c r="G30" s="46">
        <v>65296361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105597825</v>
      </c>
      <c r="O30" s="47">
        <f t="shared" si="1"/>
        <v>317.0801154243436</v>
      </c>
      <c r="P30" s="9"/>
    </row>
    <row r="31" spans="1:16">
      <c r="A31" s="12"/>
      <c r="B31" s="44">
        <v>542</v>
      </c>
      <c r="C31" s="20" t="s">
        <v>45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3886810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3886810</v>
      </c>
      <c r="O31" s="47">
        <f t="shared" si="1"/>
        <v>11.670980566432055</v>
      </c>
      <c r="P31" s="9"/>
    </row>
    <row r="32" spans="1:16">
      <c r="A32" s="12"/>
      <c r="B32" s="44">
        <v>544</v>
      </c>
      <c r="C32" s="20" t="s">
        <v>46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8959955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8959955</v>
      </c>
      <c r="O32" s="47">
        <f t="shared" si="1"/>
        <v>26.904186384491581</v>
      </c>
      <c r="P32" s="9"/>
    </row>
    <row r="33" spans="1:16" ht="15.75">
      <c r="A33" s="28" t="s">
        <v>47</v>
      </c>
      <c r="B33" s="29"/>
      <c r="C33" s="30"/>
      <c r="D33" s="31">
        <f t="shared" ref="D33:M33" si="9">SUM(D34:D36)</f>
        <v>786541</v>
      </c>
      <c r="E33" s="31">
        <f t="shared" si="9"/>
        <v>11361263</v>
      </c>
      <c r="F33" s="31">
        <f t="shared" si="9"/>
        <v>0</v>
      </c>
      <c r="G33" s="31">
        <f t="shared" si="9"/>
        <v>0</v>
      </c>
      <c r="H33" s="31">
        <f t="shared" si="9"/>
        <v>0</v>
      </c>
      <c r="I33" s="31">
        <f t="shared" si="9"/>
        <v>0</v>
      </c>
      <c r="J33" s="31">
        <f t="shared" si="9"/>
        <v>0</v>
      </c>
      <c r="K33" s="31">
        <f t="shared" si="9"/>
        <v>0</v>
      </c>
      <c r="L33" s="31">
        <f t="shared" si="9"/>
        <v>0</v>
      </c>
      <c r="M33" s="31">
        <f t="shared" si="9"/>
        <v>0</v>
      </c>
      <c r="N33" s="31">
        <f t="shared" si="8"/>
        <v>12147804</v>
      </c>
      <c r="O33" s="43">
        <f t="shared" si="1"/>
        <v>36.476386653534796</v>
      </c>
      <c r="P33" s="10"/>
    </row>
    <row r="34" spans="1:16">
      <c r="A34" s="13"/>
      <c r="B34" s="45">
        <v>553</v>
      </c>
      <c r="C34" s="21" t="s">
        <v>48</v>
      </c>
      <c r="D34" s="46">
        <v>319874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319874</v>
      </c>
      <c r="O34" s="47">
        <f t="shared" si="1"/>
        <v>0.96049028321602725</v>
      </c>
      <c r="P34" s="9"/>
    </row>
    <row r="35" spans="1:16">
      <c r="A35" s="13"/>
      <c r="B35" s="45">
        <v>554</v>
      </c>
      <c r="C35" s="21" t="s">
        <v>49</v>
      </c>
      <c r="D35" s="46">
        <v>0</v>
      </c>
      <c r="E35" s="46">
        <v>9569570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9569570</v>
      </c>
      <c r="O35" s="47">
        <f t="shared" si="1"/>
        <v>28.734686156285282</v>
      </c>
      <c r="P35" s="9"/>
    </row>
    <row r="36" spans="1:16">
      <c r="A36" s="13"/>
      <c r="B36" s="45">
        <v>559</v>
      </c>
      <c r="C36" s="21" t="s">
        <v>50</v>
      </c>
      <c r="D36" s="46">
        <v>466667</v>
      </c>
      <c r="E36" s="46">
        <v>1791693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2258360</v>
      </c>
      <c r="O36" s="47">
        <f t="shared" si="1"/>
        <v>6.7812102140334867</v>
      </c>
      <c r="P36" s="9"/>
    </row>
    <row r="37" spans="1:16" ht="15.75">
      <c r="A37" s="28" t="s">
        <v>51</v>
      </c>
      <c r="B37" s="29"/>
      <c r="C37" s="30"/>
      <c r="D37" s="31">
        <f t="shared" ref="D37:M37" si="10">SUM(D38:D41)</f>
        <v>8752242</v>
      </c>
      <c r="E37" s="31">
        <f t="shared" si="10"/>
        <v>2607510</v>
      </c>
      <c r="F37" s="31">
        <f t="shared" si="10"/>
        <v>0</v>
      </c>
      <c r="G37" s="31">
        <f t="shared" si="10"/>
        <v>0</v>
      </c>
      <c r="H37" s="31">
        <f t="shared" si="10"/>
        <v>0</v>
      </c>
      <c r="I37" s="31">
        <f t="shared" si="10"/>
        <v>0</v>
      </c>
      <c r="J37" s="31">
        <f t="shared" si="10"/>
        <v>0</v>
      </c>
      <c r="K37" s="31">
        <f t="shared" si="10"/>
        <v>0</v>
      </c>
      <c r="L37" s="31">
        <f t="shared" si="10"/>
        <v>0</v>
      </c>
      <c r="M37" s="31">
        <f t="shared" si="10"/>
        <v>0</v>
      </c>
      <c r="N37" s="31">
        <f t="shared" si="8"/>
        <v>11359752</v>
      </c>
      <c r="O37" s="43">
        <f t="shared" ref="O37:O68" si="11">(N37/O$71)</f>
        <v>34.110091522736553</v>
      </c>
      <c r="P37" s="10"/>
    </row>
    <row r="38" spans="1:16">
      <c r="A38" s="12"/>
      <c r="B38" s="44">
        <v>562</v>
      </c>
      <c r="C38" s="20" t="s">
        <v>52</v>
      </c>
      <c r="D38" s="46">
        <v>3886887</v>
      </c>
      <c r="E38" s="46">
        <v>53385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ref="N38:N45" si="12">SUM(D38:M38)</f>
        <v>3940272</v>
      </c>
      <c r="O38" s="47">
        <f t="shared" si="11"/>
        <v>11.831511686564655</v>
      </c>
      <c r="P38" s="9"/>
    </row>
    <row r="39" spans="1:16">
      <c r="A39" s="12"/>
      <c r="B39" s="44">
        <v>563</v>
      </c>
      <c r="C39" s="20" t="s">
        <v>53</v>
      </c>
      <c r="D39" s="46">
        <v>1124475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2"/>
        <v>1124475</v>
      </c>
      <c r="O39" s="47">
        <f t="shared" si="11"/>
        <v>3.3764773355113022</v>
      </c>
      <c r="P39" s="9"/>
    </row>
    <row r="40" spans="1:16">
      <c r="A40" s="12"/>
      <c r="B40" s="44">
        <v>564</v>
      </c>
      <c r="C40" s="20" t="s">
        <v>54</v>
      </c>
      <c r="D40" s="46">
        <v>3412563</v>
      </c>
      <c r="E40" s="46">
        <v>2515701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2"/>
        <v>5928264</v>
      </c>
      <c r="O40" s="47">
        <f t="shared" si="11"/>
        <v>17.80088399913522</v>
      </c>
      <c r="P40" s="9"/>
    </row>
    <row r="41" spans="1:16">
      <c r="A41" s="12"/>
      <c r="B41" s="44">
        <v>569</v>
      </c>
      <c r="C41" s="20" t="s">
        <v>55</v>
      </c>
      <c r="D41" s="46">
        <v>328317</v>
      </c>
      <c r="E41" s="46">
        <v>38424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2"/>
        <v>366741</v>
      </c>
      <c r="O41" s="47">
        <f t="shared" si="11"/>
        <v>1.101218501525379</v>
      </c>
      <c r="P41" s="9"/>
    </row>
    <row r="42" spans="1:16" ht="15.75">
      <c r="A42" s="28" t="s">
        <v>56</v>
      </c>
      <c r="B42" s="29"/>
      <c r="C42" s="30"/>
      <c r="D42" s="31">
        <f t="shared" ref="D42:M42" si="13">SUM(D43:D45)</f>
        <v>16606017</v>
      </c>
      <c r="E42" s="31">
        <f t="shared" si="13"/>
        <v>20059592</v>
      </c>
      <c r="F42" s="31">
        <f t="shared" si="13"/>
        <v>0</v>
      </c>
      <c r="G42" s="31">
        <f t="shared" si="13"/>
        <v>13331813</v>
      </c>
      <c r="H42" s="31">
        <f t="shared" si="13"/>
        <v>0</v>
      </c>
      <c r="I42" s="31">
        <f t="shared" si="13"/>
        <v>0</v>
      </c>
      <c r="J42" s="31">
        <f t="shared" si="13"/>
        <v>0</v>
      </c>
      <c r="K42" s="31">
        <f t="shared" si="13"/>
        <v>0</v>
      </c>
      <c r="L42" s="31">
        <f t="shared" si="13"/>
        <v>0</v>
      </c>
      <c r="M42" s="31">
        <f t="shared" si="13"/>
        <v>0</v>
      </c>
      <c r="N42" s="31">
        <f>SUM(D42:M42)</f>
        <v>49997422</v>
      </c>
      <c r="O42" s="43">
        <f t="shared" si="11"/>
        <v>150.12798169545269</v>
      </c>
      <c r="P42" s="9"/>
    </row>
    <row r="43" spans="1:16">
      <c r="A43" s="12"/>
      <c r="B43" s="44">
        <v>571</v>
      </c>
      <c r="C43" s="20" t="s">
        <v>57</v>
      </c>
      <c r="D43" s="46">
        <v>5634945</v>
      </c>
      <c r="E43" s="46">
        <v>88500</v>
      </c>
      <c r="F43" s="46">
        <v>0</v>
      </c>
      <c r="G43" s="46">
        <v>2471868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2"/>
        <v>8195313</v>
      </c>
      <c r="O43" s="47">
        <f t="shared" si="11"/>
        <v>24.60818479905835</v>
      </c>
      <c r="P43" s="9"/>
    </row>
    <row r="44" spans="1:16">
      <c r="A44" s="12"/>
      <c r="B44" s="44">
        <v>572</v>
      </c>
      <c r="C44" s="20" t="s">
        <v>58</v>
      </c>
      <c r="D44" s="46">
        <v>10971072</v>
      </c>
      <c r="E44" s="46">
        <v>18702797</v>
      </c>
      <c r="F44" s="46">
        <v>0</v>
      </c>
      <c r="G44" s="46">
        <v>10859945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2"/>
        <v>40533814</v>
      </c>
      <c r="O44" s="47">
        <f t="shared" si="11"/>
        <v>121.71146916812799</v>
      </c>
      <c r="P44" s="9"/>
    </row>
    <row r="45" spans="1:16">
      <c r="A45" s="12"/>
      <c r="B45" s="44">
        <v>573</v>
      </c>
      <c r="C45" s="20" t="s">
        <v>59</v>
      </c>
      <c r="D45" s="46">
        <v>0</v>
      </c>
      <c r="E45" s="46">
        <v>1268295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2"/>
        <v>1268295</v>
      </c>
      <c r="O45" s="47">
        <f t="shared" si="11"/>
        <v>3.8083277282663528</v>
      </c>
      <c r="P45" s="9"/>
    </row>
    <row r="46" spans="1:16" ht="15.75">
      <c r="A46" s="28" t="s">
        <v>80</v>
      </c>
      <c r="B46" s="29"/>
      <c r="C46" s="30"/>
      <c r="D46" s="31">
        <f t="shared" ref="D46:M46" si="14">SUM(D47:D49)</f>
        <v>97215126</v>
      </c>
      <c r="E46" s="31">
        <f t="shared" si="14"/>
        <v>20384889</v>
      </c>
      <c r="F46" s="31">
        <f t="shared" si="14"/>
        <v>1724088</v>
      </c>
      <c r="G46" s="31">
        <f t="shared" si="14"/>
        <v>38614709</v>
      </c>
      <c r="H46" s="31">
        <f t="shared" si="14"/>
        <v>0</v>
      </c>
      <c r="I46" s="31">
        <f t="shared" si="14"/>
        <v>4508209</v>
      </c>
      <c r="J46" s="31">
        <f t="shared" si="14"/>
        <v>17748</v>
      </c>
      <c r="K46" s="31">
        <f t="shared" si="14"/>
        <v>0</v>
      </c>
      <c r="L46" s="31">
        <f t="shared" si="14"/>
        <v>0</v>
      </c>
      <c r="M46" s="31">
        <f t="shared" si="14"/>
        <v>0</v>
      </c>
      <c r="N46" s="31">
        <f t="shared" ref="N46:N55" si="15">SUM(D46:M46)</f>
        <v>162464769</v>
      </c>
      <c r="O46" s="43">
        <f t="shared" si="11"/>
        <v>487.83531012034882</v>
      </c>
      <c r="P46" s="9"/>
    </row>
    <row r="47" spans="1:16">
      <c r="A47" s="12"/>
      <c r="B47" s="44">
        <v>581</v>
      </c>
      <c r="C47" s="20" t="s">
        <v>60</v>
      </c>
      <c r="D47" s="46">
        <v>96399810</v>
      </c>
      <c r="E47" s="46">
        <v>19149254</v>
      </c>
      <c r="F47" s="46">
        <v>1724088</v>
      </c>
      <c r="G47" s="46">
        <v>38614709</v>
      </c>
      <c r="H47" s="46">
        <v>0</v>
      </c>
      <c r="I47" s="46">
        <v>4508209</v>
      </c>
      <c r="J47" s="46">
        <v>17748</v>
      </c>
      <c r="K47" s="46">
        <v>0</v>
      </c>
      <c r="L47" s="46">
        <v>0</v>
      </c>
      <c r="M47" s="46">
        <v>0</v>
      </c>
      <c r="N47" s="46">
        <f t="shared" si="15"/>
        <v>160413818</v>
      </c>
      <c r="O47" s="47">
        <f t="shared" si="11"/>
        <v>481.67688990847728</v>
      </c>
      <c r="P47" s="9"/>
    </row>
    <row r="48" spans="1:16">
      <c r="A48" s="12"/>
      <c r="B48" s="44">
        <v>587</v>
      </c>
      <c r="C48" s="20" t="s">
        <v>61</v>
      </c>
      <c r="D48" s="46">
        <v>0</v>
      </c>
      <c r="E48" s="46">
        <v>1235635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5"/>
        <v>1235635</v>
      </c>
      <c r="O48" s="47">
        <f t="shared" si="11"/>
        <v>3.7102590742030794</v>
      </c>
      <c r="P48" s="9"/>
    </row>
    <row r="49" spans="1:16">
      <c r="A49" s="12"/>
      <c r="B49" s="44">
        <v>590</v>
      </c>
      <c r="C49" s="20" t="s">
        <v>62</v>
      </c>
      <c r="D49" s="46">
        <v>815316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5"/>
        <v>815316</v>
      </c>
      <c r="O49" s="47">
        <f t="shared" si="11"/>
        <v>2.4481611376684524</v>
      </c>
      <c r="P49" s="9"/>
    </row>
    <row r="50" spans="1:16" ht="15.75">
      <c r="A50" s="28" t="s">
        <v>63</v>
      </c>
      <c r="B50" s="29"/>
      <c r="C50" s="30"/>
      <c r="D50" s="31">
        <f t="shared" ref="D50:M50" si="16">SUM(D51:D68)</f>
        <v>2115586</v>
      </c>
      <c r="E50" s="31">
        <f t="shared" si="16"/>
        <v>12101943</v>
      </c>
      <c r="F50" s="31">
        <f t="shared" si="16"/>
        <v>0</v>
      </c>
      <c r="G50" s="31">
        <f t="shared" si="16"/>
        <v>0</v>
      </c>
      <c r="H50" s="31">
        <f t="shared" si="16"/>
        <v>0</v>
      </c>
      <c r="I50" s="31">
        <f t="shared" si="16"/>
        <v>0</v>
      </c>
      <c r="J50" s="31">
        <f t="shared" si="16"/>
        <v>0</v>
      </c>
      <c r="K50" s="31">
        <f t="shared" si="16"/>
        <v>0</v>
      </c>
      <c r="L50" s="31">
        <f t="shared" si="16"/>
        <v>0</v>
      </c>
      <c r="M50" s="31">
        <f t="shared" si="16"/>
        <v>0</v>
      </c>
      <c r="N50" s="31">
        <f t="shared" si="15"/>
        <v>14217529</v>
      </c>
      <c r="O50" s="43">
        <f t="shared" si="11"/>
        <v>42.691179826563214</v>
      </c>
      <c r="P50" s="9"/>
    </row>
    <row r="51" spans="1:16">
      <c r="A51" s="12"/>
      <c r="B51" s="44">
        <v>602</v>
      </c>
      <c r="C51" s="20" t="s">
        <v>64</v>
      </c>
      <c r="D51" s="46">
        <v>290702</v>
      </c>
      <c r="E51" s="46">
        <v>220201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5"/>
        <v>510903</v>
      </c>
      <c r="O51" s="47">
        <f t="shared" si="11"/>
        <v>1.5340958226236519</v>
      </c>
      <c r="P51" s="9"/>
    </row>
    <row r="52" spans="1:16">
      <c r="A52" s="12"/>
      <c r="B52" s="44">
        <v>603</v>
      </c>
      <c r="C52" s="20" t="s">
        <v>65</v>
      </c>
      <c r="D52" s="46">
        <v>148286</v>
      </c>
      <c r="E52" s="46">
        <v>31900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5"/>
        <v>180186</v>
      </c>
      <c r="O52" s="47">
        <f t="shared" si="11"/>
        <v>0.54104710658435229</v>
      </c>
      <c r="P52" s="9"/>
    </row>
    <row r="53" spans="1:16">
      <c r="A53" s="12"/>
      <c r="B53" s="44">
        <v>604</v>
      </c>
      <c r="C53" s="20" t="s">
        <v>66</v>
      </c>
      <c r="D53" s="46">
        <v>0</v>
      </c>
      <c r="E53" s="46">
        <v>1337522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5"/>
        <v>1337522</v>
      </c>
      <c r="O53" s="47">
        <f t="shared" si="11"/>
        <v>4.0161966417641546</v>
      </c>
      <c r="P53" s="9"/>
    </row>
    <row r="54" spans="1:16">
      <c r="A54" s="12"/>
      <c r="B54" s="44">
        <v>605</v>
      </c>
      <c r="C54" s="20" t="s">
        <v>67</v>
      </c>
      <c r="D54" s="46">
        <v>28842</v>
      </c>
      <c r="E54" s="46">
        <v>3555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5"/>
        <v>32397</v>
      </c>
      <c r="O54" s="47">
        <f t="shared" si="11"/>
        <v>9.7278940161906358E-2</v>
      </c>
      <c r="P54" s="9"/>
    </row>
    <row r="55" spans="1:16">
      <c r="A55" s="12"/>
      <c r="B55" s="44">
        <v>608</v>
      </c>
      <c r="C55" s="20" t="s">
        <v>68</v>
      </c>
      <c r="D55" s="46">
        <v>7437</v>
      </c>
      <c r="E55" s="46">
        <v>225660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5"/>
        <v>233097</v>
      </c>
      <c r="O55" s="47">
        <f t="shared" si="11"/>
        <v>0.69992373105287176</v>
      </c>
      <c r="P55" s="9"/>
    </row>
    <row r="56" spans="1:16">
      <c r="A56" s="12"/>
      <c r="B56" s="44">
        <v>614</v>
      </c>
      <c r="C56" s="20" t="s">
        <v>69</v>
      </c>
      <c r="D56" s="46">
        <v>13814</v>
      </c>
      <c r="E56" s="46">
        <v>1053112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ref="N56:N61" si="17">SUM(D56:M56)</f>
        <v>1066926</v>
      </c>
      <c r="O56" s="47">
        <f t="shared" si="11"/>
        <v>3.2036741214057507</v>
      </c>
      <c r="P56" s="9"/>
    </row>
    <row r="57" spans="1:16">
      <c r="A57" s="12"/>
      <c r="B57" s="44">
        <v>616</v>
      </c>
      <c r="C57" s="20" t="s">
        <v>70</v>
      </c>
      <c r="D57" s="46">
        <v>0</v>
      </c>
      <c r="E57" s="46">
        <v>340518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7"/>
        <v>340518</v>
      </c>
      <c r="O57" s="47">
        <f t="shared" si="11"/>
        <v>1.022478320401643</v>
      </c>
      <c r="P57" s="9"/>
    </row>
    <row r="58" spans="1:16">
      <c r="A58" s="12"/>
      <c r="B58" s="44">
        <v>634</v>
      </c>
      <c r="C58" s="20" t="s">
        <v>71</v>
      </c>
      <c r="D58" s="46">
        <v>8868</v>
      </c>
      <c r="E58" s="46">
        <v>604751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7"/>
        <v>613619</v>
      </c>
      <c r="O58" s="47">
        <f t="shared" si="11"/>
        <v>1.8425226404669821</v>
      </c>
      <c r="P58" s="9"/>
    </row>
    <row r="59" spans="1:16">
      <c r="A59" s="12"/>
      <c r="B59" s="44">
        <v>654</v>
      </c>
      <c r="C59" s="20" t="s">
        <v>72</v>
      </c>
      <c r="D59" s="46">
        <v>14599</v>
      </c>
      <c r="E59" s="46">
        <v>995541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7"/>
        <v>1010140</v>
      </c>
      <c r="O59" s="47">
        <f t="shared" si="11"/>
        <v>3.0331619784284993</v>
      </c>
      <c r="P59" s="9"/>
    </row>
    <row r="60" spans="1:16">
      <c r="A60" s="12"/>
      <c r="B60" s="44">
        <v>674</v>
      </c>
      <c r="C60" s="20" t="s">
        <v>73</v>
      </c>
      <c r="D60" s="46">
        <v>4323</v>
      </c>
      <c r="E60" s="46">
        <v>196138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7"/>
        <v>200461</v>
      </c>
      <c r="O60" s="47">
        <f t="shared" si="11"/>
        <v>0.60192714213649134</v>
      </c>
      <c r="P60" s="9"/>
    </row>
    <row r="61" spans="1:16">
      <c r="A61" s="12"/>
      <c r="B61" s="44">
        <v>694</v>
      </c>
      <c r="C61" s="20" t="s">
        <v>74</v>
      </c>
      <c r="D61" s="46">
        <v>6428</v>
      </c>
      <c r="E61" s="46">
        <v>364717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7"/>
        <v>371145</v>
      </c>
      <c r="O61" s="47">
        <f t="shared" si="11"/>
        <v>1.1144424559802062</v>
      </c>
      <c r="P61" s="9"/>
    </row>
    <row r="62" spans="1:16">
      <c r="A62" s="12"/>
      <c r="B62" s="44">
        <v>712</v>
      </c>
      <c r="C62" s="20" t="s">
        <v>75</v>
      </c>
      <c r="D62" s="46">
        <v>0</v>
      </c>
      <c r="E62" s="46">
        <v>2616650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ref="N62:N67" si="18">SUM(D62:M62)</f>
        <v>2616650</v>
      </c>
      <c r="O62" s="47">
        <f t="shared" si="11"/>
        <v>7.8570527757092412</v>
      </c>
      <c r="P62" s="9"/>
    </row>
    <row r="63" spans="1:16">
      <c r="A63" s="12"/>
      <c r="B63" s="44">
        <v>713</v>
      </c>
      <c r="C63" s="20" t="s">
        <v>76</v>
      </c>
      <c r="D63" s="46">
        <v>1160979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8"/>
        <v>1160979</v>
      </c>
      <c r="O63" s="47">
        <f t="shared" si="11"/>
        <v>3.4860884239352377</v>
      </c>
      <c r="P63" s="9"/>
    </row>
    <row r="64" spans="1:16">
      <c r="A64" s="12"/>
      <c r="B64" s="44">
        <v>719</v>
      </c>
      <c r="C64" s="20" t="s">
        <v>77</v>
      </c>
      <c r="D64" s="46">
        <v>62591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8"/>
        <v>62591</v>
      </c>
      <c r="O64" s="47">
        <f t="shared" si="11"/>
        <v>0.18794290038194528</v>
      </c>
      <c r="P64" s="9"/>
    </row>
    <row r="65" spans="1:119">
      <c r="A65" s="12"/>
      <c r="B65" s="44">
        <v>724</v>
      </c>
      <c r="C65" s="20" t="s">
        <v>78</v>
      </c>
      <c r="D65" s="46">
        <v>146804</v>
      </c>
      <c r="E65" s="46">
        <v>1195777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8"/>
        <v>1342581</v>
      </c>
      <c r="O65" s="47">
        <f t="shared" si="11"/>
        <v>4.0313873741862647</v>
      </c>
      <c r="P65" s="9"/>
    </row>
    <row r="66" spans="1:119">
      <c r="A66" s="12"/>
      <c r="B66" s="44">
        <v>739</v>
      </c>
      <c r="C66" s="20" t="s">
        <v>79</v>
      </c>
      <c r="D66" s="46">
        <v>0</v>
      </c>
      <c r="E66" s="46">
        <v>262239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8"/>
        <v>262239</v>
      </c>
      <c r="O66" s="47">
        <f t="shared" si="11"/>
        <v>0.78742883566744337</v>
      </c>
      <c r="P66" s="9"/>
    </row>
    <row r="67" spans="1:119">
      <c r="A67" s="12"/>
      <c r="B67" s="44">
        <v>744</v>
      </c>
      <c r="C67" s="20" t="s">
        <v>81</v>
      </c>
      <c r="D67" s="46">
        <v>9665</v>
      </c>
      <c r="E67" s="46">
        <v>965442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8"/>
        <v>975107</v>
      </c>
      <c r="O67" s="47">
        <f t="shared" si="11"/>
        <v>2.9279678829662013</v>
      </c>
      <c r="P67" s="9"/>
    </row>
    <row r="68" spans="1:119" ht="15.75" thickBot="1">
      <c r="A68" s="12"/>
      <c r="B68" s="44">
        <v>764</v>
      </c>
      <c r="C68" s="20" t="s">
        <v>82</v>
      </c>
      <c r="D68" s="46">
        <v>212248</v>
      </c>
      <c r="E68" s="46">
        <v>1688220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>SUM(D68:M68)</f>
        <v>1900468</v>
      </c>
      <c r="O68" s="47">
        <f t="shared" si="11"/>
        <v>5.7065627327103705</v>
      </c>
      <c r="P68" s="9"/>
    </row>
    <row r="69" spans="1:119" ht="16.5" thickBot="1">
      <c r="A69" s="14" t="s">
        <v>10</v>
      </c>
      <c r="B69" s="23"/>
      <c r="C69" s="22"/>
      <c r="D69" s="15">
        <f t="shared" ref="D69:M69" si="19">SUM(D5,D13,D22,D29,D33,D37,D42,D46,D50)</f>
        <v>339130926</v>
      </c>
      <c r="E69" s="15">
        <f t="shared" si="19"/>
        <v>196148120</v>
      </c>
      <c r="F69" s="15">
        <f t="shared" si="19"/>
        <v>69184220</v>
      </c>
      <c r="G69" s="15">
        <f t="shared" si="19"/>
        <v>175714232</v>
      </c>
      <c r="H69" s="15">
        <f t="shared" si="19"/>
        <v>0</v>
      </c>
      <c r="I69" s="15">
        <f t="shared" si="19"/>
        <v>166404418</v>
      </c>
      <c r="J69" s="15">
        <f t="shared" si="19"/>
        <v>63722326</v>
      </c>
      <c r="K69" s="15">
        <f t="shared" si="19"/>
        <v>0</v>
      </c>
      <c r="L69" s="15">
        <f t="shared" si="19"/>
        <v>0</v>
      </c>
      <c r="M69" s="15">
        <f t="shared" si="19"/>
        <v>0</v>
      </c>
      <c r="N69" s="15">
        <f>SUM(D69:M69)</f>
        <v>1010304242</v>
      </c>
      <c r="O69" s="37">
        <f>(N69/O$71)</f>
        <v>3033.6551502558314</v>
      </c>
      <c r="P69" s="6"/>
      <c r="Q69" s="2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</row>
    <row r="70" spans="1:119">
      <c r="A70" s="16"/>
      <c r="B70" s="18"/>
      <c r="C70" s="18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9"/>
    </row>
    <row r="71" spans="1:119">
      <c r="A71" s="38"/>
      <c r="B71" s="39"/>
      <c r="C71" s="39"/>
      <c r="D71" s="40"/>
      <c r="E71" s="40"/>
      <c r="F71" s="40"/>
      <c r="G71" s="40"/>
      <c r="H71" s="40"/>
      <c r="I71" s="40"/>
      <c r="J71" s="40"/>
      <c r="K71" s="40"/>
      <c r="L71" s="48" t="s">
        <v>18</v>
      </c>
      <c r="M71" s="48"/>
      <c r="N71" s="48"/>
      <c r="O71" s="41">
        <v>333032</v>
      </c>
    </row>
    <row r="72" spans="1:119">
      <c r="A72" s="49"/>
      <c r="B72" s="50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1"/>
    </row>
    <row r="73" spans="1:119" ht="15.75" thickBot="1">
      <c r="A73" s="52" t="s">
        <v>91</v>
      </c>
      <c r="B73" s="53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4"/>
    </row>
  </sheetData>
  <mergeCells count="10">
    <mergeCell ref="A73:O73"/>
    <mergeCell ref="A1:O1"/>
    <mergeCell ref="D3:H3"/>
    <mergeCell ref="I3:J3"/>
    <mergeCell ref="K3:L3"/>
    <mergeCell ref="O3:O4"/>
    <mergeCell ref="A2:O2"/>
    <mergeCell ref="A3:C4"/>
    <mergeCell ref="A72:O72"/>
    <mergeCell ref="L71:N71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94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SUM(D6:D12)</f>
        <v>62520298</v>
      </c>
      <c r="E5" s="26">
        <f t="shared" si="0"/>
        <v>18973699</v>
      </c>
      <c r="F5" s="26">
        <f t="shared" si="0"/>
        <v>64859699</v>
      </c>
      <c r="G5" s="26">
        <f t="shared" si="0"/>
        <v>81068044</v>
      </c>
      <c r="H5" s="26">
        <f t="shared" si="0"/>
        <v>0</v>
      </c>
      <c r="I5" s="26">
        <f t="shared" si="0"/>
        <v>9176930</v>
      </c>
      <c r="J5" s="26">
        <f t="shared" si="0"/>
        <v>48639383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285238053</v>
      </c>
      <c r="O5" s="32">
        <f t="shared" ref="O5:O36" si="1">(N5/O$68)</f>
        <v>856.94644799221282</v>
      </c>
      <c r="P5" s="6"/>
    </row>
    <row r="6" spans="1:133">
      <c r="A6" s="12"/>
      <c r="B6" s="44">
        <v>511</v>
      </c>
      <c r="C6" s="20" t="s">
        <v>20</v>
      </c>
      <c r="D6" s="46">
        <v>1126219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1126219</v>
      </c>
      <c r="O6" s="47">
        <f t="shared" si="1"/>
        <v>3.3835225053627114</v>
      </c>
      <c r="P6" s="9"/>
    </row>
    <row r="7" spans="1:133">
      <c r="A7" s="12"/>
      <c r="B7" s="44">
        <v>512</v>
      </c>
      <c r="C7" s="20" t="s">
        <v>21</v>
      </c>
      <c r="D7" s="46">
        <v>1212191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1212191</v>
      </c>
      <c r="O7" s="47">
        <f t="shared" si="1"/>
        <v>3.6418099226687977</v>
      </c>
      <c r="P7" s="9"/>
    </row>
    <row r="8" spans="1:133">
      <c r="A8" s="12"/>
      <c r="B8" s="44">
        <v>513</v>
      </c>
      <c r="C8" s="20" t="s">
        <v>22</v>
      </c>
      <c r="D8" s="46">
        <v>12766071</v>
      </c>
      <c r="E8" s="46">
        <v>2780652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15546723</v>
      </c>
      <c r="O8" s="47">
        <f t="shared" si="1"/>
        <v>46.707334146502674</v>
      </c>
      <c r="P8" s="9"/>
    </row>
    <row r="9" spans="1:133">
      <c r="A9" s="12"/>
      <c r="B9" s="44">
        <v>514</v>
      </c>
      <c r="C9" s="20" t="s">
        <v>23</v>
      </c>
      <c r="D9" s="46">
        <v>3514148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3514148</v>
      </c>
      <c r="O9" s="47">
        <f t="shared" si="1"/>
        <v>10.557625865995302</v>
      </c>
      <c r="P9" s="9"/>
    </row>
    <row r="10" spans="1:133">
      <c r="A10" s="12"/>
      <c r="B10" s="44">
        <v>515</v>
      </c>
      <c r="C10" s="20" t="s">
        <v>24</v>
      </c>
      <c r="D10" s="46">
        <v>-1876231</v>
      </c>
      <c r="E10" s="46">
        <v>7710874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5834643</v>
      </c>
      <c r="O10" s="47">
        <f t="shared" si="1"/>
        <v>17.529135897420492</v>
      </c>
      <c r="P10" s="9"/>
    </row>
    <row r="11" spans="1:133">
      <c r="A11" s="12"/>
      <c r="B11" s="44">
        <v>517</v>
      </c>
      <c r="C11" s="20" t="s">
        <v>25</v>
      </c>
      <c r="D11" s="46">
        <v>0</v>
      </c>
      <c r="E11" s="46">
        <v>0</v>
      </c>
      <c r="F11" s="46">
        <v>64859699</v>
      </c>
      <c r="G11" s="46">
        <v>112740</v>
      </c>
      <c r="H11" s="46">
        <v>0</v>
      </c>
      <c r="I11" s="46">
        <v>9176930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74149369</v>
      </c>
      <c r="O11" s="47">
        <f t="shared" si="1"/>
        <v>222.76844802826466</v>
      </c>
      <c r="P11" s="9"/>
    </row>
    <row r="12" spans="1:133">
      <c r="A12" s="12"/>
      <c r="B12" s="44">
        <v>519</v>
      </c>
      <c r="C12" s="20" t="s">
        <v>26</v>
      </c>
      <c r="D12" s="46">
        <v>45777900</v>
      </c>
      <c r="E12" s="46">
        <v>8482173</v>
      </c>
      <c r="F12" s="46">
        <v>0</v>
      </c>
      <c r="G12" s="46">
        <v>80955304</v>
      </c>
      <c r="H12" s="46">
        <v>0</v>
      </c>
      <c r="I12" s="46">
        <v>0</v>
      </c>
      <c r="J12" s="46">
        <v>48639383</v>
      </c>
      <c r="K12" s="46">
        <v>0</v>
      </c>
      <c r="L12" s="46">
        <v>0</v>
      </c>
      <c r="M12" s="46">
        <v>0</v>
      </c>
      <c r="N12" s="46">
        <f t="shared" si="2"/>
        <v>183854760</v>
      </c>
      <c r="O12" s="47">
        <f t="shared" si="1"/>
        <v>552.35857162599814</v>
      </c>
      <c r="P12" s="9"/>
    </row>
    <row r="13" spans="1:133" ht="15.75">
      <c r="A13" s="28" t="s">
        <v>27</v>
      </c>
      <c r="B13" s="29"/>
      <c r="C13" s="30"/>
      <c r="D13" s="31">
        <f t="shared" ref="D13:M13" si="3">SUM(D14:D21)</f>
        <v>155209983</v>
      </c>
      <c r="E13" s="31">
        <f t="shared" si="3"/>
        <v>23933213</v>
      </c>
      <c r="F13" s="31">
        <f t="shared" si="3"/>
        <v>0</v>
      </c>
      <c r="G13" s="31">
        <f t="shared" si="3"/>
        <v>15299176</v>
      </c>
      <c r="H13" s="31">
        <f t="shared" si="3"/>
        <v>0</v>
      </c>
      <c r="I13" s="31">
        <f t="shared" si="3"/>
        <v>30562196</v>
      </c>
      <c r="J13" s="31">
        <f t="shared" si="3"/>
        <v>16548096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>SUM(D13:M13)</f>
        <v>241552664</v>
      </c>
      <c r="O13" s="43">
        <f t="shared" si="1"/>
        <v>725.70155083009365</v>
      </c>
      <c r="P13" s="10"/>
    </row>
    <row r="14" spans="1:133">
      <c r="A14" s="12"/>
      <c r="B14" s="44">
        <v>521</v>
      </c>
      <c r="C14" s="20" t="s">
        <v>28</v>
      </c>
      <c r="D14" s="46">
        <v>151289045</v>
      </c>
      <c r="E14" s="46">
        <v>4988068</v>
      </c>
      <c r="F14" s="46">
        <v>0</v>
      </c>
      <c r="G14" s="46">
        <v>13358069</v>
      </c>
      <c r="H14" s="46">
        <v>0</v>
      </c>
      <c r="I14" s="46">
        <v>0</v>
      </c>
      <c r="J14" s="46">
        <v>16548096</v>
      </c>
      <c r="K14" s="46">
        <v>0</v>
      </c>
      <c r="L14" s="46">
        <v>0</v>
      </c>
      <c r="M14" s="46">
        <v>0</v>
      </c>
      <c r="N14" s="46">
        <f>SUM(D14:M14)</f>
        <v>186183278</v>
      </c>
      <c r="O14" s="47">
        <f t="shared" si="1"/>
        <v>559.35418531848802</v>
      </c>
      <c r="P14" s="9"/>
    </row>
    <row r="15" spans="1:133">
      <c r="A15" s="12"/>
      <c r="B15" s="44">
        <v>522</v>
      </c>
      <c r="C15" s="20" t="s">
        <v>29</v>
      </c>
      <c r="D15" s="46">
        <v>26273</v>
      </c>
      <c r="E15" s="46">
        <v>3536848</v>
      </c>
      <c r="F15" s="46">
        <v>0</v>
      </c>
      <c r="G15" s="46">
        <v>1932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1" si="4">SUM(D15:M15)</f>
        <v>3565053</v>
      </c>
      <c r="O15" s="47">
        <f t="shared" si="1"/>
        <v>10.710560786410859</v>
      </c>
      <c r="P15" s="9"/>
    </row>
    <row r="16" spans="1:133">
      <c r="A16" s="12"/>
      <c r="B16" s="44">
        <v>523</v>
      </c>
      <c r="C16" s="20" t="s">
        <v>30</v>
      </c>
      <c r="D16" s="46">
        <v>0</v>
      </c>
      <c r="E16" s="46">
        <v>0</v>
      </c>
      <c r="F16" s="46">
        <v>0</v>
      </c>
      <c r="G16" s="46">
        <v>716498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716498</v>
      </c>
      <c r="O16" s="47">
        <f t="shared" si="1"/>
        <v>2.1525894235911238</v>
      </c>
      <c r="P16" s="9"/>
    </row>
    <row r="17" spans="1:16">
      <c r="A17" s="12"/>
      <c r="B17" s="44">
        <v>524</v>
      </c>
      <c r="C17" s="20" t="s">
        <v>31</v>
      </c>
      <c r="D17" s="46">
        <v>0</v>
      </c>
      <c r="E17" s="46">
        <v>13439401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13439401</v>
      </c>
      <c r="O17" s="47">
        <f t="shared" si="1"/>
        <v>40.376264067729394</v>
      </c>
      <c r="P17" s="9"/>
    </row>
    <row r="18" spans="1:16">
      <c r="A18" s="12"/>
      <c r="B18" s="44">
        <v>525</v>
      </c>
      <c r="C18" s="20" t="s">
        <v>32</v>
      </c>
      <c r="D18" s="46">
        <v>1265418</v>
      </c>
      <c r="E18" s="46">
        <v>1827864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3093282</v>
      </c>
      <c r="O18" s="47">
        <f t="shared" si="1"/>
        <v>9.2932096354557849</v>
      </c>
      <c r="P18" s="9"/>
    </row>
    <row r="19" spans="1:16">
      <c r="A19" s="12"/>
      <c r="B19" s="44">
        <v>526</v>
      </c>
      <c r="C19" s="20" t="s">
        <v>33</v>
      </c>
      <c r="D19" s="46">
        <v>1526904</v>
      </c>
      <c r="E19" s="46">
        <v>0</v>
      </c>
      <c r="F19" s="46">
        <v>0</v>
      </c>
      <c r="G19" s="46">
        <v>1222677</v>
      </c>
      <c r="H19" s="46">
        <v>0</v>
      </c>
      <c r="I19" s="46">
        <v>30562196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33311777</v>
      </c>
      <c r="O19" s="47">
        <f t="shared" si="1"/>
        <v>100.0792449542442</v>
      </c>
      <c r="P19" s="9"/>
    </row>
    <row r="20" spans="1:16">
      <c r="A20" s="12"/>
      <c r="B20" s="44">
        <v>527</v>
      </c>
      <c r="C20" s="20" t="s">
        <v>34</v>
      </c>
      <c r="D20" s="46">
        <v>1102343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1102343</v>
      </c>
      <c r="O20" s="47">
        <f t="shared" si="1"/>
        <v>3.3117913559698846</v>
      </c>
      <c r="P20" s="9"/>
    </row>
    <row r="21" spans="1:16">
      <c r="A21" s="12"/>
      <c r="B21" s="44">
        <v>529</v>
      </c>
      <c r="C21" s="20" t="s">
        <v>35</v>
      </c>
      <c r="D21" s="46">
        <v>0</v>
      </c>
      <c r="E21" s="46">
        <v>141032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141032</v>
      </c>
      <c r="O21" s="47">
        <f t="shared" si="1"/>
        <v>0.42370528820443798</v>
      </c>
      <c r="P21" s="9"/>
    </row>
    <row r="22" spans="1:16" ht="15.75">
      <c r="A22" s="28" t="s">
        <v>36</v>
      </c>
      <c r="B22" s="29"/>
      <c r="C22" s="30"/>
      <c r="D22" s="31">
        <f t="shared" ref="D22:M22" si="5">SUM(D23:D28)</f>
        <v>934511</v>
      </c>
      <c r="E22" s="31">
        <f t="shared" si="5"/>
        <v>14178948</v>
      </c>
      <c r="F22" s="31">
        <f t="shared" si="5"/>
        <v>0</v>
      </c>
      <c r="G22" s="31">
        <f t="shared" si="5"/>
        <v>22715470</v>
      </c>
      <c r="H22" s="31">
        <f t="shared" si="5"/>
        <v>0</v>
      </c>
      <c r="I22" s="31">
        <f t="shared" si="5"/>
        <v>107438838</v>
      </c>
      <c r="J22" s="31">
        <f t="shared" si="5"/>
        <v>0</v>
      </c>
      <c r="K22" s="31">
        <f t="shared" si="5"/>
        <v>0</v>
      </c>
      <c r="L22" s="31">
        <f t="shared" si="5"/>
        <v>0</v>
      </c>
      <c r="M22" s="31">
        <f t="shared" si="5"/>
        <v>0</v>
      </c>
      <c r="N22" s="42">
        <f>SUM(D22:M22)</f>
        <v>145267767</v>
      </c>
      <c r="O22" s="43">
        <f t="shared" si="1"/>
        <v>436.43088861783247</v>
      </c>
      <c r="P22" s="10"/>
    </row>
    <row r="23" spans="1:16">
      <c r="A23" s="12"/>
      <c r="B23" s="44">
        <v>533</v>
      </c>
      <c r="C23" s="20" t="s">
        <v>37</v>
      </c>
      <c r="D23" s="46">
        <v>0</v>
      </c>
      <c r="E23" s="46">
        <v>252325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ref="N23:N28" si="6">SUM(D23:M23)</f>
        <v>252325</v>
      </c>
      <c r="O23" s="47">
        <f t="shared" si="1"/>
        <v>0.75806509761036367</v>
      </c>
      <c r="P23" s="9"/>
    </row>
    <row r="24" spans="1:16">
      <c r="A24" s="12"/>
      <c r="B24" s="44">
        <v>534</v>
      </c>
      <c r="C24" s="20" t="s">
        <v>38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30085515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30085515</v>
      </c>
      <c r="O24" s="47">
        <f t="shared" si="1"/>
        <v>90.386520816934748</v>
      </c>
      <c r="P24" s="9"/>
    </row>
    <row r="25" spans="1:16">
      <c r="A25" s="12"/>
      <c r="B25" s="44">
        <v>536</v>
      </c>
      <c r="C25" s="20" t="s">
        <v>39</v>
      </c>
      <c r="D25" s="46">
        <v>0</v>
      </c>
      <c r="E25" s="46">
        <v>0</v>
      </c>
      <c r="F25" s="46">
        <v>0</v>
      </c>
      <c r="G25" s="46">
        <v>84878</v>
      </c>
      <c r="H25" s="46">
        <v>0</v>
      </c>
      <c r="I25" s="46">
        <v>77353323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77438201</v>
      </c>
      <c r="O25" s="47">
        <f t="shared" si="1"/>
        <v>232.64915248126806</v>
      </c>
      <c r="P25" s="9"/>
    </row>
    <row r="26" spans="1:16">
      <c r="A26" s="12"/>
      <c r="B26" s="44">
        <v>537</v>
      </c>
      <c r="C26" s="20" t="s">
        <v>40</v>
      </c>
      <c r="D26" s="46">
        <v>912259</v>
      </c>
      <c r="E26" s="46">
        <v>10904589</v>
      </c>
      <c r="F26" s="46">
        <v>0</v>
      </c>
      <c r="G26" s="46">
        <v>1482612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13299460</v>
      </c>
      <c r="O26" s="47">
        <f t="shared" si="1"/>
        <v>39.955836492876756</v>
      </c>
      <c r="P26" s="9"/>
    </row>
    <row r="27" spans="1:16">
      <c r="A27" s="12"/>
      <c r="B27" s="44">
        <v>538</v>
      </c>
      <c r="C27" s="20" t="s">
        <v>41</v>
      </c>
      <c r="D27" s="46">
        <v>0</v>
      </c>
      <c r="E27" s="46">
        <v>446443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446443</v>
      </c>
      <c r="O27" s="47">
        <f t="shared" si="1"/>
        <v>1.3412577286137466</v>
      </c>
      <c r="P27" s="9"/>
    </row>
    <row r="28" spans="1:16">
      <c r="A28" s="12"/>
      <c r="B28" s="44">
        <v>539</v>
      </c>
      <c r="C28" s="20" t="s">
        <v>42</v>
      </c>
      <c r="D28" s="46">
        <v>22252</v>
      </c>
      <c r="E28" s="46">
        <v>2575591</v>
      </c>
      <c r="F28" s="46">
        <v>0</v>
      </c>
      <c r="G28" s="46">
        <v>21147980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23745823</v>
      </c>
      <c r="O28" s="47">
        <f t="shared" si="1"/>
        <v>71.340056000528762</v>
      </c>
      <c r="P28" s="9"/>
    </row>
    <row r="29" spans="1:16" ht="15.75">
      <c r="A29" s="28" t="s">
        <v>43</v>
      </c>
      <c r="B29" s="29"/>
      <c r="C29" s="30"/>
      <c r="D29" s="31">
        <f t="shared" ref="D29:M29" si="7">SUM(D30:D32)</f>
        <v>0</v>
      </c>
      <c r="E29" s="31">
        <f t="shared" si="7"/>
        <v>46767141</v>
      </c>
      <c r="F29" s="31">
        <f t="shared" si="7"/>
        <v>0</v>
      </c>
      <c r="G29" s="31">
        <f t="shared" si="7"/>
        <v>140598929</v>
      </c>
      <c r="H29" s="31">
        <f t="shared" si="7"/>
        <v>0</v>
      </c>
      <c r="I29" s="31">
        <f t="shared" si="7"/>
        <v>14285085</v>
      </c>
      <c r="J29" s="31">
        <f t="shared" si="7"/>
        <v>0</v>
      </c>
      <c r="K29" s="31">
        <f t="shared" si="7"/>
        <v>0</v>
      </c>
      <c r="L29" s="31">
        <f t="shared" si="7"/>
        <v>0</v>
      </c>
      <c r="M29" s="31">
        <f t="shared" si="7"/>
        <v>0</v>
      </c>
      <c r="N29" s="31">
        <f t="shared" ref="N29:N38" si="8">SUM(D29:M29)</f>
        <v>201651155</v>
      </c>
      <c r="O29" s="43">
        <f t="shared" si="1"/>
        <v>605.82464083351863</v>
      </c>
      <c r="P29" s="10"/>
    </row>
    <row r="30" spans="1:16">
      <c r="A30" s="12"/>
      <c r="B30" s="44">
        <v>541</v>
      </c>
      <c r="C30" s="20" t="s">
        <v>44</v>
      </c>
      <c r="D30" s="46">
        <v>0</v>
      </c>
      <c r="E30" s="46">
        <v>46767141</v>
      </c>
      <c r="F30" s="46">
        <v>0</v>
      </c>
      <c r="G30" s="46">
        <v>140598929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187366070</v>
      </c>
      <c r="O30" s="47">
        <f t="shared" si="1"/>
        <v>562.90767123123055</v>
      </c>
      <c r="P30" s="9"/>
    </row>
    <row r="31" spans="1:16">
      <c r="A31" s="12"/>
      <c r="B31" s="44">
        <v>542</v>
      </c>
      <c r="C31" s="20" t="s">
        <v>45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4907883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4907883</v>
      </c>
      <c r="O31" s="47">
        <f t="shared" si="1"/>
        <v>14.74485209731594</v>
      </c>
      <c r="P31" s="9"/>
    </row>
    <row r="32" spans="1:16">
      <c r="A32" s="12"/>
      <c r="B32" s="44">
        <v>544</v>
      </c>
      <c r="C32" s="20" t="s">
        <v>46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9377202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9377202</v>
      </c>
      <c r="O32" s="47">
        <f t="shared" si="1"/>
        <v>28.17211750497215</v>
      </c>
      <c r="P32" s="9"/>
    </row>
    <row r="33" spans="1:16" ht="15.75">
      <c r="A33" s="28" t="s">
        <v>47</v>
      </c>
      <c r="B33" s="29"/>
      <c r="C33" s="30"/>
      <c r="D33" s="31">
        <f t="shared" ref="D33:M33" si="9">SUM(D34:D36)</f>
        <v>1849794</v>
      </c>
      <c r="E33" s="31">
        <f t="shared" si="9"/>
        <v>12497591</v>
      </c>
      <c r="F33" s="31">
        <f t="shared" si="9"/>
        <v>0</v>
      </c>
      <c r="G33" s="31">
        <f t="shared" si="9"/>
        <v>0</v>
      </c>
      <c r="H33" s="31">
        <f t="shared" si="9"/>
        <v>0</v>
      </c>
      <c r="I33" s="31">
        <f t="shared" si="9"/>
        <v>0</v>
      </c>
      <c r="J33" s="31">
        <f t="shared" si="9"/>
        <v>0</v>
      </c>
      <c r="K33" s="31">
        <f t="shared" si="9"/>
        <v>0</v>
      </c>
      <c r="L33" s="31">
        <f t="shared" si="9"/>
        <v>0</v>
      </c>
      <c r="M33" s="31">
        <f t="shared" si="9"/>
        <v>0</v>
      </c>
      <c r="N33" s="31">
        <f t="shared" si="8"/>
        <v>14347385</v>
      </c>
      <c r="O33" s="43">
        <f t="shared" si="1"/>
        <v>43.104138751524694</v>
      </c>
      <c r="P33" s="10"/>
    </row>
    <row r="34" spans="1:16">
      <c r="A34" s="13"/>
      <c r="B34" s="45">
        <v>553</v>
      </c>
      <c r="C34" s="21" t="s">
        <v>48</v>
      </c>
      <c r="D34" s="46">
        <v>324928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324928</v>
      </c>
      <c r="O34" s="47">
        <f t="shared" si="1"/>
        <v>0.97618775799599822</v>
      </c>
      <c r="P34" s="9"/>
    </row>
    <row r="35" spans="1:16">
      <c r="A35" s="13"/>
      <c r="B35" s="45">
        <v>554</v>
      </c>
      <c r="C35" s="21" t="s">
        <v>49</v>
      </c>
      <c r="D35" s="46">
        <v>-67</v>
      </c>
      <c r="E35" s="46">
        <v>10534815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10534748</v>
      </c>
      <c r="O35" s="47">
        <f t="shared" si="1"/>
        <v>31.649756349630771</v>
      </c>
      <c r="P35" s="9"/>
    </row>
    <row r="36" spans="1:16">
      <c r="A36" s="13"/>
      <c r="B36" s="45">
        <v>559</v>
      </c>
      <c r="C36" s="21" t="s">
        <v>50</v>
      </c>
      <c r="D36" s="46">
        <v>1524933</v>
      </c>
      <c r="E36" s="46">
        <v>1962776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3487709</v>
      </c>
      <c r="O36" s="47">
        <f t="shared" si="1"/>
        <v>10.478194643897925</v>
      </c>
      <c r="P36" s="9"/>
    </row>
    <row r="37" spans="1:16" ht="15.75">
      <c r="A37" s="28" t="s">
        <v>51</v>
      </c>
      <c r="B37" s="29"/>
      <c r="C37" s="30"/>
      <c r="D37" s="31">
        <f t="shared" ref="D37:M37" si="10">SUM(D38:D42)</f>
        <v>10917934</v>
      </c>
      <c r="E37" s="31">
        <f t="shared" si="10"/>
        <v>2070532</v>
      </c>
      <c r="F37" s="31">
        <f t="shared" si="10"/>
        <v>0</v>
      </c>
      <c r="G37" s="31">
        <f t="shared" si="10"/>
        <v>0</v>
      </c>
      <c r="H37" s="31">
        <f t="shared" si="10"/>
        <v>0</v>
      </c>
      <c r="I37" s="31">
        <f t="shared" si="10"/>
        <v>0</v>
      </c>
      <c r="J37" s="31">
        <f t="shared" si="10"/>
        <v>0</v>
      </c>
      <c r="K37" s="31">
        <f t="shared" si="10"/>
        <v>0</v>
      </c>
      <c r="L37" s="31">
        <f t="shared" si="10"/>
        <v>0</v>
      </c>
      <c r="M37" s="31">
        <f t="shared" si="10"/>
        <v>0</v>
      </c>
      <c r="N37" s="31">
        <f t="shared" si="8"/>
        <v>12988466</v>
      </c>
      <c r="O37" s="43">
        <f t="shared" ref="O37:O66" si="11">(N37/O$68)</f>
        <v>39.021510932721256</v>
      </c>
      <c r="P37" s="10"/>
    </row>
    <row r="38" spans="1:16">
      <c r="A38" s="12"/>
      <c r="B38" s="44">
        <v>561</v>
      </c>
      <c r="C38" s="20" t="s">
        <v>95</v>
      </c>
      <c r="D38" s="46">
        <v>14021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14021</v>
      </c>
      <c r="O38" s="47">
        <f t="shared" si="11"/>
        <v>4.2123573698979129E-2</v>
      </c>
      <c r="P38" s="9"/>
    </row>
    <row r="39" spans="1:16">
      <c r="A39" s="12"/>
      <c r="B39" s="44">
        <v>562</v>
      </c>
      <c r="C39" s="20" t="s">
        <v>52</v>
      </c>
      <c r="D39" s="46">
        <v>4819199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ref="N39:N46" si="12">SUM(D39:M39)</f>
        <v>4819199</v>
      </c>
      <c r="O39" s="47">
        <f t="shared" si="11"/>
        <v>14.478416963593647</v>
      </c>
      <c r="P39" s="9"/>
    </row>
    <row r="40" spans="1:16">
      <c r="A40" s="12"/>
      <c r="B40" s="44">
        <v>563</v>
      </c>
      <c r="C40" s="20" t="s">
        <v>53</v>
      </c>
      <c r="D40" s="46">
        <v>1142425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2"/>
        <v>1142425</v>
      </c>
      <c r="O40" s="47">
        <f t="shared" si="11"/>
        <v>3.432210518725928</v>
      </c>
      <c r="P40" s="9"/>
    </row>
    <row r="41" spans="1:16">
      <c r="A41" s="12"/>
      <c r="B41" s="44">
        <v>564</v>
      </c>
      <c r="C41" s="20" t="s">
        <v>54</v>
      </c>
      <c r="D41" s="46">
        <v>4613049</v>
      </c>
      <c r="E41" s="46">
        <v>1565890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2"/>
        <v>6178939</v>
      </c>
      <c r="O41" s="47">
        <f t="shared" si="11"/>
        <v>18.563511329291522</v>
      </c>
      <c r="P41" s="9"/>
    </row>
    <row r="42" spans="1:16">
      <c r="A42" s="12"/>
      <c r="B42" s="44">
        <v>569</v>
      </c>
      <c r="C42" s="20" t="s">
        <v>55</v>
      </c>
      <c r="D42" s="46">
        <v>329240</v>
      </c>
      <c r="E42" s="46">
        <v>504642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2"/>
        <v>833882</v>
      </c>
      <c r="O42" s="47">
        <f t="shared" si="11"/>
        <v>2.5052485474111772</v>
      </c>
      <c r="P42" s="9"/>
    </row>
    <row r="43" spans="1:16" ht="15.75">
      <c r="A43" s="28" t="s">
        <v>56</v>
      </c>
      <c r="B43" s="29"/>
      <c r="C43" s="30"/>
      <c r="D43" s="31">
        <f t="shared" ref="D43:M43" si="13">SUM(D44:D46)</f>
        <v>16832461</v>
      </c>
      <c r="E43" s="31">
        <f t="shared" si="13"/>
        <v>19246327</v>
      </c>
      <c r="F43" s="31">
        <f t="shared" si="13"/>
        <v>0</v>
      </c>
      <c r="G43" s="31">
        <f t="shared" si="13"/>
        <v>17606477</v>
      </c>
      <c r="H43" s="31">
        <f t="shared" si="13"/>
        <v>0</v>
      </c>
      <c r="I43" s="31">
        <f t="shared" si="13"/>
        <v>0</v>
      </c>
      <c r="J43" s="31">
        <f t="shared" si="13"/>
        <v>0</v>
      </c>
      <c r="K43" s="31">
        <f t="shared" si="13"/>
        <v>0</v>
      </c>
      <c r="L43" s="31">
        <f t="shared" si="13"/>
        <v>0</v>
      </c>
      <c r="M43" s="31">
        <f t="shared" si="13"/>
        <v>0</v>
      </c>
      <c r="N43" s="31">
        <f>SUM(D43:M43)</f>
        <v>53685265</v>
      </c>
      <c r="O43" s="43">
        <f t="shared" si="11"/>
        <v>161.28772675106805</v>
      </c>
      <c r="P43" s="9"/>
    </row>
    <row r="44" spans="1:16">
      <c r="A44" s="12"/>
      <c r="B44" s="44">
        <v>571</v>
      </c>
      <c r="C44" s="20" t="s">
        <v>57</v>
      </c>
      <c r="D44" s="46">
        <v>5267998</v>
      </c>
      <c r="E44" s="46">
        <v>237619</v>
      </c>
      <c r="F44" s="46">
        <v>0</v>
      </c>
      <c r="G44" s="46">
        <v>12495224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2"/>
        <v>18000841</v>
      </c>
      <c r="O44" s="47">
        <f t="shared" si="11"/>
        <v>54.080290457678139</v>
      </c>
      <c r="P44" s="9"/>
    </row>
    <row r="45" spans="1:16">
      <c r="A45" s="12"/>
      <c r="B45" s="44">
        <v>572</v>
      </c>
      <c r="C45" s="20" t="s">
        <v>58</v>
      </c>
      <c r="D45" s="46">
        <v>11564463</v>
      </c>
      <c r="E45" s="46">
        <v>17340563</v>
      </c>
      <c r="F45" s="46">
        <v>0</v>
      </c>
      <c r="G45" s="46">
        <v>5111253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2"/>
        <v>34016279</v>
      </c>
      <c r="O45" s="47">
        <f t="shared" si="11"/>
        <v>102.1957945525666</v>
      </c>
      <c r="P45" s="9"/>
    </row>
    <row r="46" spans="1:16">
      <c r="A46" s="12"/>
      <c r="B46" s="44">
        <v>573</v>
      </c>
      <c r="C46" s="20" t="s">
        <v>59</v>
      </c>
      <c r="D46" s="46">
        <v>0</v>
      </c>
      <c r="E46" s="46">
        <v>1668145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2"/>
        <v>1668145</v>
      </c>
      <c r="O46" s="47">
        <f t="shared" si="11"/>
        <v>5.011641740823304</v>
      </c>
      <c r="P46" s="9"/>
    </row>
    <row r="47" spans="1:16" ht="15.75">
      <c r="A47" s="28" t="s">
        <v>80</v>
      </c>
      <c r="B47" s="29"/>
      <c r="C47" s="30"/>
      <c r="D47" s="31">
        <f t="shared" ref="D47:M47" si="14">SUM(D48:D49)</f>
        <v>109963561</v>
      </c>
      <c r="E47" s="31">
        <f t="shared" si="14"/>
        <v>17718398</v>
      </c>
      <c r="F47" s="31">
        <f t="shared" si="14"/>
        <v>444235</v>
      </c>
      <c r="G47" s="31">
        <f t="shared" si="14"/>
        <v>35865107</v>
      </c>
      <c r="H47" s="31">
        <f t="shared" si="14"/>
        <v>0</v>
      </c>
      <c r="I47" s="31">
        <f t="shared" si="14"/>
        <v>6623226</v>
      </c>
      <c r="J47" s="31">
        <f t="shared" si="14"/>
        <v>0</v>
      </c>
      <c r="K47" s="31">
        <f t="shared" si="14"/>
        <v>0</v>
      </c>
      <c r="L47" s="31">
        <f t="shared" si="14"/>
        <v>0</v>
      </c>
      <c r="M47" s="31">
        <f t="shared" si="14"/>
        <v>0</v>
      </c>
      <c r="N47" s="31">
        <f>SUM(D47:M47)</f>
        <v>170614527</v>
      </c>
      <c r="O47" s="43">
        <f t="shared" si="11"/>
        <v>512.58067200634514</v>
      </c>
      <c r="P47" s="9"/>
    </row>
    <row r="48" spans="1:16">
      <c r="A48" s="12"/>
      <c r="B48" s="44">
        <v>581</v>
      </c>
      <c r="C48" s="20" t="s">
        <v>60</v>
      </c>
      <c r="D48" s="46">
        <v>109047625</v>
      </c>
      <c r="E48" s="46">
        <v>17718398</v>
      </c>
      <c r="F48" s="46">
        <v>444235</v>
      </c>
      <c r="G48" s="46">
        <v>35865107</v>
      </c>
      <c r="H48" s="46">
        <v>0</v>
      </c>
      <c r="I48" s="46">
        <v>6623226</v>
      </c>
      <c r="J48" s="46">
        <v>0</v>
      </c>
      <c r="K48" s="46">
        <v>0</v>
      </c>
      <c r="L48" s="46">
        <v>0</v>
      </c>
      <c r="M48" s="46">
        <v>0</v>
      </c>
      <c r="N48" s="46">
        <f>SUM(D48:M48)</f>
        <v>169698591</v>
      </c>
      <c r="O48" s="47">
        <f t="shared" si="11"/>
        <v>509.82890696822028</v>
      </c>
      <c r="P48" s="9"/>
    </row>
    <row r="49" spans="1:16">
      <c r="A49" s="12"/>
      <c r="B49" s="44">
        <v>590</v>
      </c>
      <c r="C49" s="20" t="s">
        <v>62</v>
      </c>
      <c r="D49" s="46">
        <v>915936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ref="N49:N59" si="15">SUM(D49:M49)</f>
        <v>915936</v>
      </c>
      <c r="O49" s="47">
        <f t="shared" si="11"/>
        <v>2.7517650381248235</v>
      </c>
      <c r="P49" s="9"/>
    </row>
    <row r="50" spans="1:16" ht="15.75">
      <c r="A50" s="28" t="s">
        <v>63</v>
      </c>
      <c r="B50" s="29"/>
      <c r="C50" s="30"/>
      <c r="D50" s="31">
        <f t="shared" ref="D50:M50" si="16">SUM(D51:D65)</f>
        <v>746893</v>
      </c>
      <c r="E50" s="31">
        <f t="shared" si="16"/>
        <v>14125258</v>
      </c>
      <c r="F50" s="31">
        <f t="shared" si="16"/>
        <v>0</v>
      </c>
      <c r="G50" s="31">
        <f t="shared" si="16"/>
        <v>0</v>
      </c>
      <c r="H50" s="31">
        <f t="shared" si="16"/>
        <v>0</v>
      </c>
      <c r="I50" s="31">
        <f t="shared" si="16"/>
        <v>0</v>
      </c>
      <c r="J50" s="31">
        <f t="shared" si="16"/>
        <v>0</v>
      </c>
      <c r="K50" s="31">
        <f t="shared" si="16"/>
        <v>0</v>
      </c>
      <c r="L50" s="31">
        <f t="shared" si="16"/>
        <v>0</v>
      </c>
      <c r="M50" s="31">
        <f t="shared" si="16"/>
        <v>0</v>
      </c>
      <c r="N50" s="31">
        <f>SUM(D50:M50)</f>
        <v>14872151</v>
      </c>
      <c r="O50" s="43">
        <f t="shared" si="11"/>
        <v>44.680703852139374</v>
      </c>
      <c r="P50" s="9"/>
    </row>
    <row r="51" spans="1:16">
      <c r="A51" s="12"/>
      <c r="B51" s="44">
        <v>602</v>
      </c>
      <c r="C51" s="20" t="s">
        <v>64</v>
      </c>
      <c r="D51" s="46">
        <v>518371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5"/>
        <v>518371</v>
      </c>
      <c r="O51" s="47">
        <f t="shared" si="11"/>
        <v>1.5573524728559669</v>
      </c>
      <c r="P51" s="9"/>
    </row>
    <row r="52" spans="1:16">
      <c r="A52" s="12"/>
      <c r="B52" s="44">
        <v>603</v>
      </c>
      <c r="C52" s="20" t="s">
        <v>65</v>
      </c>
      <c r="D52" s="46">
        <v>178561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5"/>
        <v>178561</v>
      </c>
      <c r="O52" s="47">
        <f t="shared" si="11"/>
        <v>0.53645442145805666</v>
      </c>
      <c r="P52" s="9"/>
    </row>
    <row r="53" spans="1:16">
      <c r="A53" s="12"/>
      <c r="B53" s="44">
        <v>604</v>
      </c>
      <c r="C53" s="20" t="s">
        <v>66</v>
      </c>
      <c r="D53" s="46">
        <v>0</v>
      </c>
      <c r="E53" s="46">
        <v>1107380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5"/>
        <v>1107380</v>
      </c>
      <c r="O53" s="47">
        <f t="shared" si="11"/>
        <v>3.3269241168800736</v>
      </c>
      <c r="P53" s="9"/>
    </row>
    <row r="54" spans="1:16">
      <c r="A54" s="12"/>
      <c r="B54" s="44">
        <v>605</v>
      </c>
      <c r="C54" s="20" t="s">
        <v>67</v>
      </c>
      <c r="D54" s="46">
        <v>48852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5"/>
        <v>48852</v>
      </c>
      <c r="O54" s="47">
        <f t="shared" si="11"/>
        <v>0.14676705101936585</v>
      </c>
      <c r="P54" s="9"/>
    </row>
    <row r="55" spans="1:16">
      <c r="A55" s="12"/>
      <c r="B55" s="44">
        <v>608</v>
      </c>
      <c r="C55" s="20" t="s">
        <v>68</v>
      </c>
      <c r="D55" s="46">
        <v>0</v>
      </c>
      <c r="E55" s="46">
        <v>144630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5"/>
        <v>144630</v>
      </c>
      <c r="O55" s="47">
        <f t="shared" si="11"/>
        <v>0.43451483232888893</v>
      </c>
      <c r="P55" s="9"/>
    </row>
    <row r="56" spans="1:16">
      <c r="A56" s="12"/>
      <c r="B56" s="44">
        <v>614</v>
      </c>
      <c r="C56" s="20" t="s">
        <v>69</v>
      </c>
      <c r="D56" s="46">
        <v>0</v>
      </c>
      <c r="E56" s="46">
        <v>1155736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5"/>
        <v>1155736</v>
      </c>
      <c r="O56" s="47">
        <f t="shared" si="11"/>
        <v>3.4722010250740567</v>
      </c>
      <c r="P56" s="9"/>
    </row>
    <row r="57" spans="1:16">
      <c r="A57" s="12"/>
      <c r="B57" s="44">
        <v>616</v>
      </c>
      <c r="C57" s="20" t="s">
        <v>70</v>
      </c>
      <c r="D57" s="46">
        <v>0</v>
      </c>
      <c r="E57" s="46">
        <v>302323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5"/>
        <v>302323</v>
      </c>
      <c r="O57" s="47">
        <f t="shared" si="11"/>
        <v>0.90827509959321506</v>
      </c>
      <c r="P57" s="9"/>
    </row>
    <row r="58" spans="1:16">
      <c r="A58" s="12"/>
      <c r="B58" s="44">
        <v>634</v>
      </c>
      <c r="C58" s="20" t="s">
        <v>71</v>
      </c>
      <c r="D58" s="46">
        <v>0</v>
      </c>
      <c r="E58" s="46">
        <v>637378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5"/>
        <v>637378</v>
      </c>
      <c r="O58" s="47">
        <f t="shared" si="11"/>
        <v>1.9148876083808517</v>
      </c>
      <c r="P58" s="9"/>
    </row>
    <row r="59" spans="1:16">
      <c r="A59" s="12"/>
      <c r="B59" s="44">
        <v>654</v>
      </c>
      <c r="C59" s="20" t="s">
        <v>72</v>
      </c>
      <c r="D59" s="46">
        <v>0</v>
      </c>
      <c r="E59" s="46">
        <v>1048806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5"/>
        <v>1048806</v>
      </c>
      <c r="O59" s="47">
        <f t="shared" si="11"/>
        <v>3.1509490647551179</v>
      </c>
      <c r="P59" s="9"/>
    </row>
    <row r="60" spans="1:16">
      <c r="A60" s="12"/>
      <c r="B60" s="44">
        <v>674</v>
      </c>
      <c r="C60" s="20" t="s">
        <v>73</v>
      </c>
      <c r="D60" s="46">
        <v>0</v>
      </c>
      <c r="E60" s="46">
        <v>355405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ref="N60:N65" si="17">SUM(D60:M60)</f>
        <v>355405</v>
      </c>
      <c r="O60" s="47">
        <f t="shared" si="11"/>
        <v>1.0677504251113101</v>
      </c>
      <c r="P60" s="9"/>
    </row>
    <row r="61" spans="1:16">
      <c r="A61" s="12"/>
      <c r="B61" s="44">
        <v>694</v>
      </c>
      <c r="C61" s="20" t="s">
        <v>74</v>
      </c>
      <c r="D61" s="46">
        <v>0</v>
      </c>
      <c r="E61" s="46">
        <v>570587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7"/>
        <v>570587</v>
      </c>
      <c r="O61" s="47">
        <f t="shared" si="11"/>
        <v>1.7142260570700667</v>
      </c>
      <c r="P61" s="9"/>
    </row>
    <row r="62" spans="1:16">
      <c r="A62" s="12"/>
      <c r="B62" s="44">
        <v>713</v>
      </c>
      <c r="C62" s="20" t="s">
        <v>76</v>
      </c>
      <c r="D62" s="46">
        <v>1109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7"/>
        <v>1109</v>
      </c>
      <c r="O62" s="47">
        <f t="shared" si="11"/>
        <v>3.3317911156242677E-3</v>
      </c>
      <c r="P62" s="9"/>
    </row>
    <row r="63" spans="1:16">
      <c r="A63" s="12"/>
      <c r="B63" s="44">
        <v>724</v>
      </c>
      <c r="C63" s="20" t="s">
        <v>78</v>
      </c>
      <c r="D63" s="46">
        <v>0</v>
      </c>
      <c r="E63" s="46">
        <v>1490706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7"/>
        <v>1490706</v>
      </c>
      <c r="O63" s="47">
        <f t="shared" si="11"/>
        <v>4.4785581666436336</v>
      </c>
      <c r="P63" s="9"/>
    </row>
    <row r="64" spans="1:16">
      <c r="A64" s="12"/>
      <c r="B64" s="44">
        <v>744</v>
      </c>
      <c r="C64" s="20" t="s">
        <v>81</v>
      </c>
      <c r="D64" s="46">
        <v>0</v>
      </c>
      <c r="E64" s="46">
        <v>999978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7"/>
        <v>999978</v>
      </c>
      <c r="O64" s="47">
        <f t="shared" si="11"/>
        <v>3.0042541174208512</v>
      </c>
      <c r="P64" s="9"/>
    </row>
    <row r="65" spans="1:119" ht="15.75" thickBot="1">
      <c r="A65" s="12"/>
      <c r="B65" s="44">
        <v>764</v>
      </c>
      <c r="C65" s="20" t="s">
        <v>82</v>
      </c>
      <c r="D65" s="46">
        <v>0</v>
      </c>
      <c r="E65" s="46">
        <v>6312329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7"/>
        <v>6312329</v>
      </c>
      <c r="O65" s="47">
        <f t="shared" si="11"/>
        <v>18.964257602432298</v>
      </c>
      <c r="P65" s="9"/>
    </row>
    <row r="66" spans="1:119" ht="16.5" thickBot="1">
      <c r="A66" s="14" t="s">
        <v>10</v>
      </c>
      <c r="B66" s="23"/>
      <c r="C66" s="22"/>
      <c r="D66" s="15">
        <f t="shared" ref="D66:M66" si="18">SUM(D5,D13,D22,D29,D33,D37,D43,D47,D50)</f>
        <v>358975435</v>
      </c>
      <c r="E66" s="15">
        <f t="shared" si="18"/>
        <v>169511107</v>
      </c>
      <c r="F66" s="15">
        <f t="shared" si="18"/>
        <v>65303934</v>
      </c>
      <c r="G66" s="15">
        <f t="shared" si="18"/>
        <v>313153203</v>
      </c>
      <c r="H66" s="15">
        <f t="shared" si="18"/>
        <v>0</v>
      </c>
      <c r="I66" s="15">
        <f t="shared" si="18"/>
        <v>168086275</v>
      </c>
      <c r="J66" s="15">
        <f t="shared" si="18"/>
        <v>65187479</v>
      </c>
      <c r="K66" s="15">
        <f t="shared" si="18"/>
        <v>0</v>
      </c>
      <c r="L66" s="15">
        <f t="shared" si="18"/>
        <v>0</v>
      </c>
      <c r="M66" s="15">
        <f t="shared" si="18"/>
        <v>0</v>
      </c>
      <c r="N66" s="15">
        <f>SUM(D66:M66)</f>
        <v>1140217433</v>
      </c>
      <c r="O66" s="37">
        <f t="shared" si="11"/>
        <v>3425.5782805674562</v>
      </c>
      <c r="P66" s="6"/>
      <c r="Q66" s="2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</row>
    <row r="67" spans="1:119">
      <c r="A67" s="16"/>
      <c r="B67" s="18"/>
      <c r="C67" s="18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9"/>
    </row>
    <row r="68" spans="1:119">
      <c r="A68" s="38"/>
      <c r="B68" s="39"/>
      <c r="C68" s="39"/>
      <c r="D68" s="40"/>
      <c r="E68" s="40"/>
      <c r="F68" s="40"/>
      <c r="G68" s="40"/>
      <c r="H68" s="40"/>
      <c r="I68" s="40"/>
      <c r="J68" s="40"/>
      <c r="K68" s="40"/>
      <c r="L68" s="48" t="s">
        <v>96</v>
      </c>
      <c r="M68" s="48"/>
      <c r="N68" s="48"/>
      <c r="O68" s="41">
        <v>332854</v>
      </c>
    </row>
    <row r="69" spans="1:119">
      <c r="A69" s="49"/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1"/>
    </row>
    <row r="70" spans="1:119" ht="15.75" customHeight="1" thickBot="1">
      <c r="A70" s="52" t="s">
        <v>91</v>
      </c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4"/>
    </row>
  </sheetData>
  <mergeCells count="10">
    <mergeCell ref="L68:N68"/>
    <mergeCell ref="A69:O69"/>
    <mergeCell ref="A70:O7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97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SUM(D6:D12)</f>
        <v>62293497</v>
      </c>
      <c r="E5" s="26">
        <f t="shared" si="0"/>
        <v>22063946</v>
      </c>
      <c r="F5" s="26">
        <f t="shared" si="0"/>
        <v>58507420</v>
      </c>
      <c r="G5" s="26">
        <f t="shared" si="0"/>
        <v>49500314</v>
      </c>
      <c r="H5" s="26">
        <f t="shared" si="0"/>
        <v>0</v>
      </c>
      <c r="I5" s="26">
        <f t="shared" si="0"/>
        <v>8567667</v>
      </c>
      <c r="J5" s="26">
        <f t="shared" si="0"/>
        <v>47670438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248603282</v>
      </c>
      <c r="O5" s="32">
        <f t="shared" ref="O5:O36" si="1">(N5/O$68)</f>
        <v>744.63778612463977</v>
      </c>
      <c r="P5" s="6"/>
    </row>
    <row r="6" spans="1:133">
      <c r="A6" s="12"/>
      <c r="B6" s="44">
        <v>511</v>
      </c>
      <c r="C6" s="20" t="s">
        <v>20</v>
      </c>
      <c r="D6" s="46">
        <v>1088274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1088274</v>
      </c>
      <c r="O6" s="47">
        <f t="shared" si="1"/>
        <v>3.2596912459788294</v>
      </c>
      <c r="P6" s="9"/>
    </row>
    <row r="7" spans="1:133">
      <c r="A7" s="12"/>
      <c r="B7" s="44">
        <v>512</v>
      </c>
      <c r="C7" s="20" t="s">
        <v>21</v>
      </c>
      <c r="D7" s="46">
        <v>1344542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1344542</v>
      </c>
      <c r="O7" s="47">
        <f t="shared" si="1"/>
        <v>4.0272870501830118</v>
      </c>
      <c r="P7" s="9"/>
    </row>
    <row r="8" spans="1:133">
      <c r="A8" s="12"/>
      <c r="B8" s="44">
        <v>513</v>
      </c>
      <c r="C8" s="20" t="s">
        <v>22</v>
      </c>
      <c r="D8" s="46">
        <v>11751686</v>
      </c>
      <c r="E8" s="46">
        <v>3162041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14913727</v>
      </c>
      <c r="O8" s="47">
        <f t="shared" si="1"/>
        <v>44.670869052111975</v>
      </c>
      <c r="P8" s="9"/>
    </row>
    <row r="9" spans="1:133">
      <c r="A9" s="12"/>
      <c r="B9" s="44">
        <v>514</v>
      </c>
      <c r="C9" s="20" t="s">
        <v>23</v>
      </c>
      <c r="D9" s="46">
        <v>3840725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3840725</v>
      </c>
      <c r="O9" s="47">
        <f t="shared" si="1"/>
        <v>11.504067597601376</v>
      </c>
      <c r="P9" s="9"/>
    </row>
    <row r="10" spans="1:133">
      <c r="A10" s="12"/>
      <c r="B10" s="44">
        <v>515</v>
      </c>
      <c r="C10" s="20" t="s">
        <v>24</v>
      </c>
      <c r="D10" s="46">
        <v>198400</v>
      </c>
      <c r="E10" s="46">
        <v>7630679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7829079</v>
      </c>
      <c r="O10" s="47">
        <f t="shared" si="1"/>
        <v>23.45032618658232</v>
      </c>
      <c r="P10" s="9"/>
    </row>
    <row r="11" spans="1:133">
      <c r="A11" s="12"/>
      <c r="B11" s="44">
        <v>517</v>
      </c>
      <c r="C11" s="20" t="s">
        <v>25</v>
      </c>
      <c r="D11" s="46">
        <v>0</v>
      </c>
      <c r="E11" s="46">
        <v>0</v>
      </c>
      <c r="F11" s="46">
        <v>58507420</v>
      </c>
      <c r="G11" s="46">
        <v>0</v>
      </c>
      <c r="H11" s="46">
        <v>0</v>
      </c>
      <c r="I11" s="46">
        <v>8567667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67075087</v>
      </c>
      <c r="O11" s="47">
        <f t="shared" si="1"/>
        <v>200.90903018648646</v>
      </c>
      <c r="P11" s="9"/>
    </row>
    <row r="12" spans="1:133">
      <c r="A12" s="12"/>
      <c r="B12" s="44">
        <v>519</v>
      </c>
      <c r="C12" s="20" t="s">
        <v>26</v>
      </c>
      <c r="D12" s="46">
        <v>44069870</v>
      </c>
      <c r="E12" s="46">
        <v>11271226</v>
      </c>
      <c r="F12" s="46">
        <v>0</v>
      </c>
      <c r="G12" s="46">
        <v>49500314</v>
      </c>
      <c r="H12" s="46">
        <v>0</v>
      </c>
      <c r="I12" s="46">
        <v>0</v>
      </c>
      <c r="J12" s="46">
        <v>47670438</v>
      </c>
      <c r="K12" s="46">
        <v>0</v>
      </c>
      <c r="L12" s="46">
        <v>0</v>
      </c>
      <c r="M12" s="46">
        <v>0</v>
      </c>
      <c r="N12" s="46">
        <f t="shared" si="2"/>
        <v>152511848</v>
      </c>
      <c r="O12" s="47">
        <f t="shared" si="1"/>
        <v>456.81651480569582</v>
      </c>
      <c r="P12" s="9"/>
    </row>
    <row r="13" spans="1:133" ht="15.75">
      <c r="A13" s="28" t="s">
        <v>27</v>
      </c>
      <c r="B13" s="29"/>
      <c r="C13" s="30"/>
      <c r="D13" s="31">
        <f t="shared" ref="D13:M13" si="3">SUM(D14:D20)</f>
        <v>154220254</v>
      </c>
      <c r="E13" s="31">
        <f t="shared" si="3"/>
        <v>25161440</v>
      </c>
      <c r="F13" s="31">
        <f t="shared" si="3"/>
        <v>0</v>
      </c>
      <c r="G13" s="31">
        <f t="shared" si="3"/>
        <v>10351190</v>
      </c>
      <c r="H13" s="31">
        <f t="shared" si="3"/>
        <v>0</v>
      </c>
      <c r="I13" s="31">
        <f t="shared" si="3"/>
        <v>27634694</v>
      </c>
      <c r="J13" s="31">
        <f t="shared" si="3"/>
        <v>14813494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>SUM(D13:M13)</f>
        <v>232181072</v>
      </c>
      <c r="O13" s="43">
        <f t="shared" si="1"/>
        <v>695.44857993518201</v>
      </c>
      <c r="P13" s="10"/>
    </row>
    <row r="14" spans="1:133">
      <c r="A14" s="12"/>
      <c r="B14" s="44">
        <v>521</v>
      </c>
      <c r="C14" s="20" t="s">
        <v>28</v>
      </c>
      <c r="D14" s="46">
        <v>150313011</v>
      </c>
      <c r="E14" s="46">
        <v>6047322</v>
      </c>
      <c r="F14" s="46">
        <v>0</v>
      </c>
      <c r="G14" s="46">
        <v>7228175</v>
      </c>
      <c r="H14" s="46">
        <v>0</v>
      </c>
      <c r="I14" s="46">
        <v>0</v>
      </c>
      <c r="J14" s="46">
        <v>14813494</v>
      </c>
      <c r="K14" s="46">
        <v>0</v>
      </c>
      <c r="L14" s="46">
        <v>0</v>
      </c>
      <c r="M14" s="46">
        <v>0</v>
      </c>
      <c r="N14" s="46">
        <f>SUM(D14:M14)</f>
        <v>178402002</v>
      </c>
      <c r="O14" s="47">
        <f t="shared" si="1"/>
        <v>534.36491562280969</v>
      </c>
      <c r="P14" s="9"/>
    </row>
    <row r="15" spans="1:133">
      <c r="A15" s="12"/>
      <c r="B15" s="44">
        <v>522</v>
      </c>
      <c r="C15" s="20" t="s">
        <v>29</v>
      </c>
      <c r="D15" s="46">
        <v>24701</v>
      </c>
      <c r="E15" s="46">
        <v>3260049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0" si="4">SUM(D15:M15)</f>
        <v>3284750</v>
      </c>
      <c r="O15" s="47">
        <f t="shared" si="1"/>
        <v>9.8387637858011487</v>
      </c>
      <c r="P15" s="9"/>
    </row>
    <row r="16" spans="1:133">
      <c r="A16" s="12"/>
      <c r="B16" s="44">
        <v>523</v>
      </c>
      <c r="C16" s="20" t="s">
        <v>30</v>
      </c>
      <c r="D16" s="46">
        <v>0</v>
      </c>
      <c r="E16" s="46">
        <v>0</v>
      </c>
      <c r="F16" s="46">
        <v>0</v>
      </c>
      <c r="G16" s="46">
        <v>1387144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1387144</v>
      </c>
      <c r="O16" s="47">
        <f t="shared" si="1"/>
        <v>4.1548921996777075</v>
      </c>
      <c r="P16" s="9"/>
    </row>
    <row r="17" spans="1:16">
      <c r="A17" s="12"/>
      <c r="B17" s="44">
        <v>524</v>
      </c>
      <c r="C17" s="20" t="s">
        <v>31</v>
      </c>
      <c r="D17" s="46">
        <v>0</v>
      </c>
      <c r="E17" s="46">
        <v>14519239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14519239</v>
      </c>
      <c r="O17" s="47">
        <f t="shared" si="1"/>
        <v>43.489264897052038</v>
      </c>
      <c r="P17" s="9"/>
    </row>
    <row r="18" spans="1:16">
      <c r="A18" s="12"/>
      <c r="B18" s="44">
        <v>525</v>
      </c>
      <c r="C18" s="20" t="s">
        <v>32</v>
      </c>
      <c r="D18" s="46">
        <v>1279974</v>
      </c>
      <c r="E18" s="46">
        <v>1334830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2614804</v>
      </c>
      <c r="O18" s="47">
        <f t="shared" si="1"/>
        <v>7.8320842993128812</v>
      </c>
      <c r="P18" s="9"/>
    </row>
    <row r="19" spans="1:16">
      <c r="A19" s="12"/>
      <c r="B19" s="44">
        <v>526</v>
      </c>
      <c r="C19" s="20" t="s">
        <v>33</v>
      </c>
      <c r="D19" s="46">
        <v>1556207</v>
      </c>
      <c r="E19" s="46">
        <v>0</v>
      </c>
      <c r="F19" s="46">
        <v>0</v>
      </c>
      <c r="G19" s="46">
        <v>1735871</v>
      </c>
      <c r="H19" s="46">
        <v>0</v>
      </c>
      <c r="I19" s="46">
        <v>27634694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30926772</v>
      </c>
      <c r="O19" s="47">
        <f t="shared" si="1"/>
        <v>92.634509282389516</v>
      </c>
      <c r="P19" s="9"/>
    </row>
    <row r="20" spans="1:16">
      <c r="A20" s="12"/>
      <c r="B20" s="44">
        <v>527</v>
      </c>
      <c r="C20" s="20" t="s">
        <v>34</v>
      </c>
      <c r="D20" s="46">
        <v>1046361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1046361</v>
      </c>
      <c r="O20" s="47">
        <f t="shared" si="1"/>
        <v>3.1341498481390291</v>
      </c>
      <c r="P20" s="9"/>
    </row>
    <row r="21" spans="1:16" ht="15.75">
      <c r="A21" s="28" t="s">
        <v>36</v>
      </c>
      <c r="B21" s="29"/>
      <c r="C21" s="30"/>
      <c r="D21" s="31">
        <f t="shared" ref="D21:M21" si="5">SUM(D22:D27)</f>
        <v>1066005</v>
      </c>
      <c r="E21" s="31">
        <f t="shared" si="5"/>
        <v>24456187</v>
      </c>
      <c r="F21" s="31">
        <f t="shared" si="5"/>
        <v>0</v>
      </c>
      <c r="G21" s="31">
        <f t="shared" si="5"/>
        <v>15364064</v>
      </c>
      <c r="H21" s="31">
        <f t="shared" si="5"/>
        <v>0</v>
      </c>
      <c r="I21" s="31">
        <f t="shared" si="5"/>
        <v>113966313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42">
        <f>SUM(D21:M21)</f>
        <v>154852569</v>
      </c>
      <c r="O21" s="43">
        <f t="shared" si="1"/>
        <v>463.8276422910339</v>
      </c>
      <c r="P21" s="10"/>
    </row>
    <row r="22" spans="1:16">
      <c r="A22" s="12"/>
      <c r="B22" s="44">
        <v>533</v>
      </c>
      <c r="C22" s="20" t="s">
        <v>37</v>
      </c>
      <c r="D22" s="46">
        <v>0</v>
      </c>
      <c r="E22" s="46">
        <v>228768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ref="N22:N27" si="6">SUM(D22:M22)</f>
        <v>228768</v>
      </c>
      <c r="O22" s="47">
        <f t="shared" si="1"/>
        <v>0.68522545513361965</v>
      </c>
      <c r="P22" s="9"/>
    </row>
    <row r="23" spans="1:16">
      <c r="A23" s="12"/>
      <c r="B23" s="44">
        <v>534</v>
      </c>
      <c r="C23" s="20" t="s">
        <v>38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32081534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32081534</v>
      </c>
      <c r="O23" s="47">
        <f t="shared" si="1"/>
        <v>96.093351065423022</v>
      </c>
      <c r="P23" s="9"/>
    </row>
    <row r="24" spans="1:16">
      <c r="A24" s="12"/>
      <c r="B24" s="44">
        <v>536</v>
      </c>
      <c r="C24" s="20" t="s">
        <v>39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81884779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81884779</v>
      </c>
      <c r="O24" s="47">
        <f t="shared" si="1"/>
        <v>245.26828471985095</v>
      </c>
      <c r="P24" s="9"/>
    </row>
    <row r="25" spans="1:16">
      <c r="A25" s="12"/>
      <c r="B25" s="44">
        <v>537</v>
      </c>
      <c r="C25" s="20" t="s">
        <v>40</v>
      </c>
      <c r="D25" s="46">
        <v>1045741</v>
      </c>
      <c r="E25" s="46">
        <v>16860429</v>
      </c>
      <c r="F25" s="46">
        <v>0</v>
      </c>
      <c r="G25" s="46">
        <v>2831637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20737807</v>
      </c>
      <c r="O25" s="47">
        <f t="shared" si="1"/>
        <v>62.115650965380489</v>
      </c>
      <c r="P25" s="9"/>
    </row>
    <row r="26" spans="1:16">
      <c r="A26" s="12"/>
      <c r="B26" s="44">
        <v>538</v>
      </c>
      <c r="C26" s="20" t="s">
        <v>41</v>
      </c>
      <c r="D26" s="46">
        <v>0</v>
      </c>
      <c r="E26" s="46">
        <v>453371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453371</v>
      </c>
      <c r="O26" s="47">
        <f t="shared" si="1"/>
        <v>1.3579755464898251</v>
      </c>
      <c r="P26" s="9"/>
    </row>
    <row r="27" spans="1:16">
      <c r="A27" s="12"/>
      <c r="B27" s="44">
        <v>539</v>
      </c>
      <c r="C27" s="20" t="s">
        <v>42</v>
      </c>
      <c r="D27" s="46">
        <v>20264</v>
      </c>
      <c r="E27" s="46">
        <v>6913619</v>
      </c>
      <c r="F27" s="46">
        <v>0</v>
      </c>
      <c r="G27" s="46">
        <v>12532427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19466310</v>
      </c>
      <c r="O27" s="47">
        <f t="shared" si="1"/>
        <v>58.307154538755995</v>
      </c>
      <c r="P27" s="9"/>
    </row>
    <row r="28" spans="1:16" ht="15.75">
      <c r="A28" s="28" t="s">
        <v>43</v>
      </c>
      <c r="B28" s="29"/>
      <c r="C28" s="30"/>
      <c r="D28" s="31">
        <f t="shared" ref="D28:M28" si="7">SUM(D29:D31)</f>
        <v>0</v>
      </c>
      <c r="E28" s="31">
        <f t="shared" si="7"/>
        <v>48267847</v>
      </c>
      <c r="F28" s="31">
        <f t="shared" si="7"/>
        <v>0</v>
      </c>
      <c r="G28" s="31">
        <f t="shared" si="7"/>
        <v>170309259</v>
      </c>
      <c r="H28" s="31">
        <f t="shared" si="7"/>
        <v>0</v>
      </c>
      <c r="I28" s="31">
        <f t="shared" si="7"/>
        <v>12142481</v>
      </c>
      <c r="J28" s="31">
        <f t="shared" si="7"/>
        <v>0</v>
      </c>
      <c r="K28" s="31">
        <f t="shared" si="7"/>
        <v>0</v>
      </c>
      <c r="L28" s="31">
        <f t="shared" si="7"/>
        <v>0</v>
      </c>
      <c r="M28" s="31">
        <f t="shared" si="7"/>
        <v>0</v>
      </c>
      <c r="N28" s="31">
        <f t="shared" ref="N28:N37" si="8">SUM(D28:M28)</f>
        <v>230719587</v>
      </c>
      <c r="O28" s="43">
        <f t="shared" si="1"/>
        <v>691.0710152220405</v>
      </c>
      <c r="P28" s="10"/>
    </row>
    <row r="29" spans="1:16">
      <c r="A29" s="12"/>
      <c r="B29" s="44">
        <v>541</v>
      </c>
      <c r="C29" s="20" t="s">
        <v>44</v>
      </c>
      <c r="D29" s="46">
        <v>0</v>
      </c>
      <c r="E29" s="46">
        <v>48267847</v>
      </c>
      <c r="F29" s="46">
        <v>0</v>
      </c>
      <c r="G29" s="46">
        <v>170309259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8"/>
        <v>218577106</v>
      </c>
      <c r="O29" s="47">
        <f t="shared" si="1"/>
        <v>654.70081891103405</v>
      </c>
      <c r="P29" s="9"/>
    </row>
    <row r="30" spans="1:16">
      <c r="A30" s="12"/>
      <c r="B30" s="44">
        <v>542</v>
      </c>
      <c r="C30" s="20" t="s">
        <v>45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4350132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4350132</v>
      </c>
      <c r="O30" s="47">
        <f t="shared" si="1"/>
        <v>13.029886957928221</v>
      </c>
      <c r="P30" s="9"/>
    </row>
    <row r="31" spans="1:16">
      <c r="A31" s="12"/>
      <c r="B31" s="44">
        <v>544</v>
      </c>
      <c r="C31" s="20" t="s">
        <v>46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7792349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7792349</v>
      </c>
      <c r="O31" s="47">
        <f t="shared" si="1"/>
        <v>23.340309353078254</v>
      </c>
      <c r="P31" s="9"/>
    </row>
    <row r="32" spans="1:16" ht="15.75">
      <c r="A32" s="28" t="s">
        <v>47</v>
      </c>
      <c r="B32" s="29"/>
      <c r="C32" s="30"/>
      <c r="D32" s="31">
        <f t="shared" ref="D32:M32" si="9">SUM(D33:D35)</f>
        <v>1232658</v>
      </c>
      <c r="E32" s="31">
        <f t="shared" si="9"/>
        <v>12191307</v>
      </c>
      <c r="F32" s="31">
        <f t="shared" si="9"/>
        <v>0</v>
      </c>
      <c r="G32" s="31">
        <f t="shared" si="9"/>
        <v>0</v>
      </c>
      <c r="H32" s="31">
        <f t="shared" si="9"/>
        <v>0</v>
      </c>
      <c r="I32" s="31">
        <f t="shared" si="9"/>
        <v>0</v>
      </c>
      <c r="J32" s="31">
        <f t="shared" si="9"/>
        <v>0</v>
      </c>
      <c r="K32" s="31">
        <f t="shared" si="9"/>
        <v>0</v>
      </c>
      <c r="L32" s="31">
        <f t="shared" si="9"/>
        <v>0</v>
      </c>
      <c r="M32" s="31">
        <f t="shared" si="9"/>
        <v>0</v>
      </c>
      <c r="N32" s="31">
        <f t="shared" si="8"/>
        <v>13423965</v>
      </c>
      <c r="O32" s="43">
        <f t="shared" si="1"/>
        <v>40.20860665312798</v>
      </c>
      <c r="P32" s="10"/>
    </row>
    <row r="33" spans="1:16">
      <c r="A33" s="13"/>
      <c r="B33" s="45">
        <v>553</v>
      </c>
      <c r="C33" s="21" t="s">
        <v>48</v>
      </c>
      <c r="D33" s="46">
        <v>319155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319155</v>
      </c>
      <c r="O33" s="47">
        <f t="shared" si="1"/>
        <v>0.95596031845874596</v>
      </c>
      <c r="P33" s="9"/>
    </row>
    <row r="34" spans="1:16">
      <c r="A34" s="13"/>
      <c r="B34" s="45">
        <v>554</v>
      </c>
      <c r="C34" s="21" t="s">
        <v>49</v>
      </c>
      <c r="D34" s="46">
        <v>67</v>
      </c>
      <c r="E34" s="46">
        <v>9761931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9761998</v>
      </c>
      <c r="O34" s="47">
        <f t="shared" si="1"/>
        <v>29.239970286768624</v>
      </c>
      <c r="P34" s="9"/>
    </row>
    <row r="35" spans="1:16">
      <c r="A35" s="13"/>
      <c r="B35" s="45">
        <v>559</v>
      </c>
      <c r="C35" s="21" t="s">
        <v>50</v>
      </c>
      <c r="D35" s="46">
        <v>913436</v>
      </c>
      <c r="E35" s="46">
        <v>2429376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3342812</v>
      </c>
      <c r="O35" s="47">
        <f t="shared" si="1"/>
        <v>10.012676047900605</v>
      </c>
      <c r="P35" s="9"/>
    </row>
    <row r="36" spans="1:16" ht="15.75">
      <c r="A36" s="28" t="s">
        <v>51</v>
      </c>
      <c r="B36" s="29"/>
      <c r="C36" s="30"/>
      <c r="D36" s="31">
        <f t="shared" ref="D36:M36" si="10">SUM(D37:D41)</f>
        <v>10252270</v>
      </c>
      <c r="E36" s="31">
        <f t="shared" si="10"/>
        <v>2326502</v>
      </c>
      <c r="F36" s="31">
        <f t="shared" si="10"/>
        <v>0</v>
      </c>
      <c r="G36" s="31">
        <f t="shared" si="10"/>
        <v>2498580</v>
      </c>
      <c r="H36" s="31">
        <f t="shared" si="10"/>
        <v>0</v>
      </c>
      <c r="I36" s="31">
        <f t="shared" si="10"/>
        <v>0</v>
      </c>
      <c r="J36" s="31">
        <f t="shared" si="10"/>
        <v>0</v>
      </c>
      <c r="K36" s="31">
        <f t="shared" si="10"/>
        <v>0</v>
      </c>
      <c r="L36" s="31">
        <f t="shared" si="10"/>
        <v>0</v>
      </c>
      <c r="M36" s="31">
        <f t="shared" si="10"/>
        <v>0</v>
      </c>
      <c r="N36" s="31">
        <f t="shared" si="8"/>
        <v>15077352</v>
      </c>
      <c r="O36" s="43">
        <f t="shared" si="1"/>
        <v>45.160972629081826</v>
      </c>
      <c r="P36" s="10"/>
    </row>
    <row r="37" spans="1:16">
      <c r="A37" s="12"/>
      <c r="B37" s="44">
        <v>561</v>
      </c>
      <c r="C37" s="20" t="s">
        <v>95</v>
      </c>
      <c r="D37" s="46">
        <v>67616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67616</v>
      </c>
      <c r="O37" s="47">
        <f t="shared" ref="O37:O66" si="11">(N37/O$68)</f>
        <v>0.20252921900927939</v>
      </c>
      <c r="P37" s="9"/>
    </row>
    <row r="38" spans="1:16">
      <c r="A38" s="12"/>
      <c r="B38" s="44">
        <v>562</v>
      </c>
      <c r="C38" s="20" t="s">
        <v>52</v>
      </c>
      <c r="D38" s="46">
        <v>4792136</v>
      </c>
      <c r="E38" s="46">
        <v>0</v>
      </c>
      <c r="F38" s="46">
        <v>0</v>
      </c>
      <c r="G38" s="46">
        <v>2498580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ref="N38:N45" si="12">SUM(D38:M38)</f>
        <v>7290716</v>
      </c>
      <c r="O38" s="47">
        <f t="shared" si="11"/>
        <v>21.837775341612303</v>
      </c>
      <c r="P38" s="9"/>
    </row>
    <row r="39" spans="1:16">
      <c r="A39" s="12"/>
      <c r="B39" s="44">
        <v>563</v>
      </c>
      <c r="C39" s="20" t="s">
        <v>53</v>
      </c>
      <c r="D39" s="46">
        <v>881400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2"/>
        <v>881400</v>
      </c>
      <c r="O39" s="47">
        <f t="shared" si="11"/>
        <v>2.6400445698470607</v>
      </c>
      <c r="P39" s="9"/>
    </row>
    <row r="40" spans="1:16">
      <c r="A40" s="12"/>
      <c r="B40" s="44">
        <v>564</v>
      </c>
      <c r="C40" s="20" t="s">
        <v>54</v>
      </c>
      <c r="D40" s="46">
        <v>4191827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2"/>
        <v>4191827</v>
      </c>
      <c r="O40" s="47">
        <f t="shared" si="11"/>
        <v>12.55571829939675</v>
      </c>
      <c r="P40" s="9"/>
    </row>
    <row r="41" spans="1:16">
      <c r="A41" s="12"/>
      <c r="B41" s="44">
        <v>569</v>
      </c>
      <c r="C41" s="20" t="s">
        <v>55</v>
      </c>
      <c r="D41" s="46">
        <v>319291</v>
      </c>
      <c r="E41" s="46">
        <v>2326502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2"/>
        <v>2645793</v>
      </c>
      <c r="O41" s="47">
        <f t="shared" si="11"/>
        <v>7.9249051992164334</v>
      </c>
      <c r="P41" s="9"/>
    </row>
    <row r="42" spans="1:16" ht="15.75">
      <c r="A42" s="28" t="s">
        <v>56</v>
      </c>
      <c r="B42" s="29"/>
      <c r="C42" s="30"/>
      <c r="D42" s="31">
        <f t="shared" ref="D42:M42" si="13">SUM(D43:D45)</f>
        <v>16796411</v>
      </c>
      <c r="E42" s="31">
        <f t="shared" si="13"/>
        <v>18769723</v>
      </c>
      <c r="F42" s="31">
        <f t="shared" si="13"/>
        <v>0</v>
      </c>
      <c r="G42" s="31">
        <f t="shared" si="13"/>
        <v>6880107</v>
      </c>
      <c r="H42" s="31">
        <f t="shared" si="13"/>
        <v>0</v>
      </c>
      <c r="I42" s="31">
        <f t="shared" si="13"/>
        <v>0</v>
      </c>
      <c r="J42" s="31">
        <f t="shared" si="13"/>
        <v>0</v>
      </c>
      <c r="K42" s="31">
        <f t="shared" si="13"/>
        <v>0</v>
      </c>
      <c r="L42" s="31">
        <f t="shared" si="13"/>
        <v>0</v>
      </c>
      <c r="M42" s="31">
        <f t="shared" si="13"/>
        <v>0</v>
      </c>
      <c r="N42" s="31">
        <f>SUM(D42:M42)</f>
        <v>42446241</v>
      </c>
      <c r="O42" s="43">
        <f t="shared" si="11"/>
        <v>127.1386068328451</v>
      </c>
      <c r="P42" s="9"/>
    </row>
    <row r="43" spans="1:16">
      <c r="A43" s="12"/>
      <c r="B43" s="44">
        <v>571</v>
      </c>
      <c r="C43" s="20" t="s">
        <v>57</v>
      </c>
      <c r="D43" s="46">
        <v>5476865</v>
      </c>
      <c r="E43" s="46">
        <v>88694</v>
      </c>
      <c r="F43" s="46">
        <v>0</v>
      </c>
      <c r="G43" s="46">
        <v>5048688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2"/>
        <v>10614247</v>
      </c>
      <c r="O43" s="47">
        <f t="shared" si="11"/>
        <v>31.792699291315468</v>
      </c>
      <c r="P43" s="9"/>
    </row>
    <row r="44" spans="1:16">
      <c r="A44" s="12"/>
      <c r="B44" s="44">
        <v>572</v>
      </c>
      <c r="C44" s="20" t="s">
        <v>58</v>
      </c>
      <c r="D44" s="46">
        <v>11319546</v>
      </c>
      <c r="E44" s="46">
        <v>17110528</v>
      </c>
      <c r="F44" s="46">
        <v>0</v>
      </c>
      <c r="G44" s="46">
        <v>1831419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2"/>
        <v>30261493</v>
      </c>
      <c r="O44" s="47">
        <f t="shared" si="11"/>
        <v>90.641808792959878</v>
      </c>
      <c r="P44" s="9"/>
    </row>
    <row r="45" spans="1:16">
      <c r="A45" s="12"/>
      <c r="B45" s="44">
        <v>573</v>
      </c>
      <c r="C45" s="20" t="s">
        <v>59</v>
      </c>
      <c r="D45" s="46">
        <v>0</v>
      </c>
      <c r="E45" s="46">
        <v>1570501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2"/>
        <v>1570501</v>
      </c>
      <c r="O45" s="47">
        <f t="shared" si="11"/>
        <v>4.7040987485697512</v>
      </c>
      <c r="P45" s="9"/>
    </row>
    <row r="46" spans="1:16" ht="15.75">
      <c r="A46" s="28" t="s">
        <v>80</v>
      </c>
      <c r="B46" s="29"/>
      <c r="C46" s="30"/>
      <c r="D46" s="31">
        <f t="shared" ref="D46:M46" si="14">SUM(D47:D48)</f>
        <v>118896069</v>
      </c>
      <c r="E46" s="31">
        <f t="shared" si="14"/>
        <v>28146110</v>
      </c>
      <c r="F46" s="31">
        <f t="shared" si="14"/>
        <v>7239161</v>
      </c>
      <c r="G46" s="31">
        <f t="shared" si="14"/>
        <v>31689401</v>
      </c>
      <c r="H46" s="31">
        <f t="shared" si="14"/>
        <v>0</v>
      </c>
      <c r="I46" s="31">
        <f t="shared" si="14"/>
        <v>2216919</v>
      </c>
      <c r="J46" s="31">
        <f t="shared" si="14"/>
        <v>0</v>
      </c>
      <c r="K46" s="31">
        <f t="shared" si="14"/>
        <v>0</v>
      </c>
      <c r="L46" s="31">
        <f t="shared" si="14"/>
        <v>0</v>
      </c>
      <c r="M46" s="31">
        <f t="shared" si="14"/>
        <v>0</v>
      </c>
      <c r="N46" s="31">
        <f>SUM(D46:M46)</f>
        <v>188187660</v>
      </c>
      <c r="O46" s="43">
        <f t="shared" si="11"/>
        <v>563.67575436263326</v>
      </c>
      <c r="P46" s="9"/>
    </row>
    <row r="47" spans="1:16">
      <c r="A47" s="12"/>
      <c r="B47" s="44">
        <v>581</v>
      </c>
      <c r="C47" s="20" t="s">
        <v>60</v>
      </c>
      <c r="D47" s="46">
        <v>118896069</v>
      </c>
      <c r="E47" s="46">
        <v>28146110</v>
      </c>
      <c r="F47" s="46">
        <v>2739599</v>
      </c>
      <c r="G47" s="46">
        <v>31689401</v>
      </c>
      <c r="H47" s="46">
        <v>0</v>
      </c>
      <c r="I47" s="46">
        <v>2216919</v>
      </c>
      <c r="J47" s="46">
        <v>0</v>
      </c>
      <c r="K47" s="46">
        <v>0</v>
      </c>
      <c r="L47" s="46">
        <v>0</v>
      </c>
      <c r="M47" s="46">
        <v>0</v>
      </c>
      <c r="N47" s="46">
        <f>SUM(D47:M47)</f>
        <v>183688098</v>
      </c>
      <c r="O47" s="47">
        <f t="shared" si="11"/>
        <v>550.19828190428268</v>
      </c>
      <c r="P47" s="9"/>
    </row>
    <row r="48" spans="1:16">
      <c r="A48" s="12"/>
      <c r="B48" s="44">
        <v>585</v>
      </c>
      <c r="C48" s="20" t="s">
        <v>86</v>
      </c>
      <c r="D48" s="46">
        <v>0</v>
      </c>
      <c r="E48" s="46">
        <v>0</v>
      </c>
      <c r="F48" s="46">
        <v>4499562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ref="N48:N58" si="15">SUM(D48:M48)</f>
        <v>4499562</v>
      </c>
      <c r="O48" s="47">
        <f t="shared" si="11"/>
        <v>13.477472458350556</v>
      </c>
      <c r="P48" s="9"/>
    </row>
    <row r="49" spans="1:16" ht="15.75">
      <c r="A49" s="28" t="s">
        <v>63</v>
      </c>
      <c r="B49" s="29"/>
      <c r="C49" s="30"/>
      <c r="D49" s="31">
        <f t="shared" ref="D49:M49" si="16">SUM(D50:D65)</f>
        <v>2299888</v>
      </c>
      <c r="E49" s="31">
        <f t="shared" si="16"/>
        <v>9586072</v>
      </c>
      <c r="F49" s="31">
        <f t="shared" si="16"/>
        <v>0</v>
      </c>
      <c r="G49" s="31">
        <f t="shared" si="16"/>
        <v>0</v>
      </c>
      <c r="H49" s="31">
        <f t="shared" si="16"/>
        <v>0</v>
      </c>
      <c r="I49" s="31">
        <f t="shared" si="16"/>
        <v>0</v>
      </c>
      <c r="J49" s="31">
        <f t="shared" si="16"/>
        <v>0</v>
      </c>
      <c r="K49" s="31">
        <f t="shared" si="16"/>
        <v>0</v>
      </c>
      <c r="L49" s="31">
        <f t="shared" si="16"/>
        <v>0</v>
      </c>
      <c r="M49" s="31">
        <f t="shared" si="16"/>
        <v>0</v>
      </c>
      <c r="N49" s="31">
        <f>SUM(D49:M49)</f>
        <v>11885960</v>
      </c>
      <c r="O49" s="43">
        <f t="shared" si="11"/>
        <v>35.601842699590847</v>
      </c>
      <c r="P49" s="9"/>
    </row>
    <row r="50" spans="1:16">
      <c r="A50" s="12"/>
      <c r="B50" s="44">
        <v>602</v>
      </c>
      <c r="C50" s="20" t="s">
        <v>64</v>
      </c>
      <c r="D50" s="46">
        <v>560726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5"/>
        <v>560726</v>
      </c>
      <c r="O50" s="47">
        <f t="shared" si="11"/>
        <v>1.6795344128341989</v>
      </c>
      <c r="P50" s="9"/>
    </row>
    <row r="51" spans="1:16">
      <c r="A51" s="12"/>
      <c r="B51" s="44">
        <v>603</v>
      </c>
      <c r="C51" s="20" t="s">
        <v>65</v>
      </c>
      <c r="D51" s="46">
        <v>210813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5"/>
        <v>210813</v>
      </c>
      <c r="O51" s="47">
        <f t="shared" si="11"/>
        <v>0.63144510540409393</v>
      </c>
      <c r="P51" s="9"/>
    </row>
    <row r="52" spans="1:16">
      <c r="A52" s="12"/>
      <c r="B52" s="44">
        <v>604</v>
      </c>
      <c r="C52" s="20" t="s">
        <v>66</v>
      </c>
      <c r="D52" s="46">
        <v>1002</v>
      </c>
      <c r="E52" s="46">
        <v>1328133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5"/>
        <v>1329135</v>
      </c>
      <c r="O52" s="47">
        <f t="shared" si="11"/>
        <v>3.9811386877055517</v>
      </c>
      <c r="P52" s="9"/>
    </row>
    <row r="53" spans="1:16">
      <c r="A53" s="12"/>
      <c r="B53" s="44">
        <v>605</v>
      </c>
      <c r="C53" s="20" t="s">
        <v>67</v>
      </c>
      <c r="D53" s="46">
        <v>62510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5"/>
        <v>62510</v>
      </c>
      <c r="O53" s="47">
        <f t="shared" si="11"/>
        <v>0.18723529165094141</v>
      </c>
      <c r="P53" s="9"/>
    </row>
    <row r="54" spans="1:16">
      <c r="A54" s="12"/>
      <c r="B54" s="44">
        <v>608</v>
      </c>
      <c r="C54" s="20" t="s">
        <v>68</v>
      </c>
      <c r="D54" s="46">
        <v>7147</v>
      </c>
      <c r="E54" s="46">
        <v>82568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5"/>
        <v>89715</v>
      </c>
      <c r="O54" s="47">
        <f t="shared" si="11"/>
        <v>0.26872203152238378</v>
      </c>
      <c r="P54" s="9"/>
    </row>
    <row r="55" spans="1:16">
      <c r="A55" s="12"/>
      <c r="B55" s="44">
        <v>614</v>
      </c>
      <c r="C55" s="20" t="s">
        <v>69</v>
      </c>
      <c r="D55" s="46">
        <v>18843</v>
      </c>
      <c r="E55" s="46">
        <v>1137230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5"/>
        <v>1156073</v>
      </c>
      <c r="O55" s="47">
        <f t="shared" si="11"/>
        <v>3.4627686022201054</v>
      </c>
      <c r="P55" s="9"/>
    </row>
    <row r="56" spans="1:16">
      <c r="A56" s="12"/>
      <c r="B56" s="44">
        <v>616</v>
      </c>
      <c r="C56" s="20" t="s">
        <v>70</v>
      </c>
      <c r="D56" s="46">
        <v>0</v>
      </c>
      <c r="E56" s="46">
        <v>228031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5"/>
        <v>228031</v>
      </c>
      <c r="O56" s="47">
        <f t="shared" si="11"/>
        <v>0.6830179297785286</v>
      </c>
      <c r="P56" s="9"/>
    </row>
    <row r="57" spans="1:16">
      <c r="A57" s="12"/>
      <c r="B57" s="44">
        <v>634</v>
      </c>
      <c r="C57" s="20" t="s">
        <v>71</v>
      </c>
      <c r="D57" s="46">
        <v>8894</v>
      </c>
      <c r="E57" s="46">
        <v>619111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5"/>
        <v>628005</v>
      </c>
      <c r="O57" s="47">
        <f t="shared" si="11"/>
        <v>1.8810542206566865</v>
      </c>
      <c r="P57" s="9"/>
    </row>
    <row r="58" spans="1:16">
      <c r="A58" s="12"/>
      <c r="B58" s="44">
        <v>654</v>
      </c>
      <c r="C58" s="20" t="s">
        <v>72</v>
      </c>
      <c r="D58" s="46">
        <v>14641</v>
      </c>
      <c r="E58" s="46">
        <v>1019182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5"/>
        <v>1033823</v>
      </c>
      <c r="O58" s="47">
        <f t="shared" si="11"/>
        <v>3.0965949595336939</v>
      </c>
      <c r="P58" s="9"/>
    </row>
    <row r="59" spans="1:16">
      <c r="A59" s="12"/>
      <c r="B59" s="44">
        <v>674</v>
      </c>
      <c r="C59" s="20" t="s">
        <v>73</v>
      </c>
      <c r="D59" s="46">
        <v>5302</v>
      </c>
      <c r="E59" s="46">
        <v>264740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ref="N59:N66" si="17">SUM(D59:M59)</f>
        <v>270042</v>
      </c>
      <c r="O59" s="47">
        <f t="shared" si="11"/>
        <v>0.80885286558956204</v>
      </c>
      <c r="P59" s="9"/>
    </row>
    <row r="60" spans="1:16">
      <c r="A60" s="12"/>
      <c r="B60" s="44">
        <v>694</v>
      </c>
      <c r="C60" s="20" t="s">
        <v>74</v>
      </c>
      <c r="D60" s="46">
        <v>5573</v>
      </c>
      <c r="E60" s="46">
        <v>384193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7"/>
        <v>389766</v>
      </c>
      <c r="O60" s="47">
        <f t="shared" si="11"/>
        <v>1.1674604173031649</v>
      </c>
      <c r="P60" s="9"/>
    </row>
    <row r="61" spans="1:16">
      <c r="A61" s="12"/>
      <c r="B61" s="44">
        <v>713</v>
      </c>
      <c r="C61" s="20" t="s">
        <v>76</v>
      </c>
      <c r="D61" s="46">
        <v>1258340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7"/>
        <v>1258340</v>
      </c>
      <c r="O61" s="47">
        <f t="shared" si="11"/>
        <v>3.7690874563437151</v>
      </c>
      <c r="P61" s="9"/>
    </row>
    <row r="62" spans="1:16">
      <c r="A62" s="12"/>
      <c r="B62" s="44">
        <v>719</v>
      </c>
      <c r="C62" s="20" t="s">
        <v>77</v>
      </c>
      <c r="D62" s="46">
        <v>57305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7"/>
        <v>57305</v>
      </c>
      <c r="O62" s="47">
        <f t="shared" si="11"/>
        <v>0.17164483103594941</v>
      </c>
      <c r="P62" s="9"/>
    </row>
    <row r="63" spans="1:16">
      <c r="A63" s="12"/>
      <c r="B63" s="44">
        <v>724</v>
      </c>
      <c r="C63" s="20" t="s">
        <v>78</v>
      </c>
      <c r="D63" s="46">
        <v>30441</v>
      </c>
      <c r="E63" s="46">
        <v>1527536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7"/>
        <v>1557977</v>
      </c>
      <c r="O63" s="47">
        <f t="shared" si="11"/>
        <v>4.6665857939603068</v>
      </c>
      <c r="P63" s="9"/>
    </row>
    <row r="64" spans="1:16">
      <c r="A64" s="12"/>
      <c r="B64" s="44">
        <v>744</v>
      </c>
      <c r="C64" s="20" t="s">
        <v>81</v>
      </c>
      <c r="D64" s="46">
        <v>18155</v>
      </c>
      <c r="E64" s="46">
        <v>917146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7"/>
        <v>935301</v>
      </c>
      <c r="O64" s="47">
        <f t="shared" si="11"/>
        <v>2.8014934493107848</v>
      </c>
      <c r="P64" s="9"/>
    </row>
    <row r="65" spans="1:119" ht="15.75" thickBot="1">
      <c r="A65" s="12"/>
      <c r="B65" s="44">
        <v>764</v>
      </c>
      <c r="C65" s="20" t="s">
        <v>82</v>
      </c>
      <c r="D65" s="46">
        <v>40196</v>
      </c>
      <c r="E65" s="46">
        <v>2078202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7"/>
        <v>2118398</v>
      </c>
      <c r="O65" s="47">
        <f t="shared" si="11"/>
        <v>6.345206644741177</v>
      </c>
      <c r="P65" s="9"/>
    </row>
    <row r="66" spans="1:119" ht="16.5" thickBot="1">
      <c r="A66" s="14" t="s">
        <v>10</v>
      </c>
      <c r="B66" s="23"/>
      <c r="C66" s="22"/>
      <c r="D66" s="15">
        <f t="shared" ref="D66:M66" si="18">SUM(D5,D13,D21,D28,D32,D36,D42,D46,D49)</f>
        <v>367057052</v>
      </c>
      <c r="E66" s="15">
        <f t="shared" si="18"/>
        <v>190969134</v>
      </c>
      <c r="F66" s="15">
        <f t="shared" si="18"/>
        <v>65746581</v>
      </c>
      <c r="G66" s="15">
        <f t="shared" si="18"/>
        <v>286592915</v>
      </c>
      <c r="H66" s="15">
        <f t="shared" si="18"/>
        <v>0</v>
      </c>
      <c r="I66" s="15">
        <f t="shared" si="18"/>
        <v>164528074</v>
      </c>
      <c r="J66" s="15">
        <f t="shared" si="18"/>
        <v>62483932</v>
      </c>
      <c r="K66" s="15">
        <f t="shared" si="18"/>
        <v>0</v>
      </c>
      <c r="L66" s="15">
        <f t="shared" si="18"/>
        <v>0</v>
      </c>
      <c r="M66" s="15">
        <f t="shared" si="18"/>
        <v>0</v>
      </c>
      <c r="N66" s="15">
        <f t="shared" si="17"/>
        <v>1137377688</v>
      </c>
      <c r="O66" s="37">
        <f t="shared" si="11"/>
        <v>3406.7708067501753</v>
      </c>
      <c r="P66" s="6"/>
      <c r="Q66" s="2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</row>
    <row r="67" spans="1:119">
      <c r="A67" s="16"/>
      <c r="B67" s="18"/>
      <c r="C67" s="18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9"/>
    </row>
    <row r="68" spans="1:119">
      <c r="A68" s="38"/>
      <c r="B68" s="39"/>
      <c r="C68" s="39"/>
      <c r="D68" s="40"/>
      <c r="E68" s="40"/>
      <c r="F68" s="40"/>
      <c r="G68" s="40"/>
      <c r="H68" s="40"/>
      <c r="I68" s="40"/>
      <c r="J68" s="40"/>
      <c r="K68" s="40"/>
      <c r="L68" s="48" t="s">
        <v>98</v>
      </c>
      <c r="M68" s="48"/>
      <c r="N68" s="48"/>
      <c r="O68" s="41">
        <v>333858</v>
      </c>
    </row>
    <row r="69" spans="1:119">
      <c r="A69" s="49"/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1"/>
    </row>
    <row r="70" spans="1:119" ht="15.75" customHeight="1" thickBot="1">
      <c r="A70" s="52" t="s">
        <v>91</v>
      </c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4"/>
    </row>
  </sheetData>
  <mergeCells count="10">
    <mergeCell ref="L68:N68"/>
    <mergeCell ref="A69:O69"/>
    <mergeCell ref="A70:O7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108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SUM(D6:D11)</f>
        <v>62484294</v>
      </c>
      <c r="E5" s="26">
        <f t="shared" si="0"/>
        <v>17015966</v>
      </c>
      <c r="F5" s="26">
        <f t="shared" si="0"/>
        <v>43416162</v>
      </c>
      <c r="G5" s="26">
        <f t="shared" si="0"/>
        <v>24031614</v>
      </c>
      <c r="H5" s="26">
        <f t="shared" si="0"/>
        <v>0</v>
      </c>
      <c r="I5" s="26">
        <f t="shared" si="0"/>
        <v>5524279</v>
      </c>
      <c r="J5" s="26">
        <f t="shared" si="0"/>
        <v>50035307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202507622</v>
      </c>
      <c r="O5" s="32">
        <f t="shared" ref="O5:O36" si="1">(N5/O$66)</f>
        <v>619.93773916450846</v>
      </c>
      <c r="P5" s="6"/>
    </row>
    <row r="6" spans="1:133">
      <c r="A6" s="12"/>
      <c r="B6" s="44">
        <v>512</v>
      </c>
      <c r="C6" s="20" t="s">
        <v>21</v>
      </c>
      <c r="D6" s="46">
        <v>2142810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ref="N6:N11" si="2">SUM(D6:M6)</f>
        <v>2142810</v>
      </c>
      <c r="O6" s="47">
        <f t="shared" si="1"/>
        <v>6.5597964843965251</v>
      </c>
      <c r="P6" s="9"/>
    </row>
    <row r="7" spans="1:133">
      <c r="A7" s="12"/>
      <c r="B7" s="44">
        <v>513</v>
      </c>
      <c r="C7" s="20" t="s">
        <v>22</v>
      </c>
      <c r="D7" s="46">
        <v>11471960</v>
      </c>
      <c r="E7" s="46">
        <v>3036748</v>
      </c>
      <c r="F7" s="46">
        <v>0</v>
      </c>
      <c r="G7" s="46">
        <v>356720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2"/>
        <v>14865428</v>
      </c>
      <c r="O7" s="47">
        <f t="shared" si="1"/>
        <v>45.507619589907485</v>
      </c>
      <c r="P7" s="9"/>
    </row>
    <row r="8" spans="1:133">
      <c r="A8" s="12"/>
      <c r="B8" s="44">
        <v>514</v>
      </c>
      <c r="C8" s="20" t="s">
        <v>23</v>
      </c>
      <c r="D8" s="46">
        <v>3271306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3271306</v>
      </c>
      <c r="O8" s="47">
        <f t="shared" si="1"/>
        <v>10.014467730776531</v>
      </c>
      <c r="P8" s="9"/>
    </row>
    <row r="9" spans="1:133">
      <c r="A9" s="12"/>
      <c r="B9" s="44">
        <v>515</v>
      </c>
      <c r="C9" s="20" t="s">
        <v>24</v>
      </c>
      <c r="D9" s="46">
        <v>91856</v>
      </c>
      <c r="E9" s="46">
        <v>6903380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6995236</v>
      </c>
      <c r="O9" s="47">
        <f t="shared" si="1"/>
        <v>21.414555896380925</v>
      </c>
      <c r="P9" s="9"/>
    </row>
    <row r="10" spans="1:133">
      <c r="A10" s="12"/>
      <c r="B10" s="44">
        <v>517</v>
      </c>
      <c r="C10" s="20" t="s">
        <v>25</v>
      </c>
      <c r="D10" s="46">
        <v>0</v>
      </c>
      <c r="E10" s="46">
        <v>0</v>
      </c>
      <c r="F10" s="46">
        <v>43416162</v>
      </c>
      <c r="G10" s="46">
        <v>0</v>
      </c>
      <c r="H10" s="46">
        <v>0</v>
      </c>
      <c r="I10" s="46">
        <v>5524279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48940441</v>
      </c>
      <c r="O10" s="47">
        <f t="shared" si="1"/>
        <v>149.82165139075119</v>
      </c>
      <c r="P10" s="9"/>
    </row>
    <row r="11" spans="1:133">
      <c r="A11" s="12"/>
      <c r="B11" s="44">
        <v>519</v>
      </c>
      <c r="C11" s="20" t="s">
        <v>26</v>
      </c>
      <c r="D11" s="46">
        <v>45506362</v>
      </c>
      <c r="E11" s="46">
        <v>7075838</v>
      </c>
      <c r="F11" s="46">
        <v>0</v>
      </c>
      <c r="G11" s="46">
        <v>23674894</v>
      </c>
      <c r="H11" s="46">
        <v>0</v>
      </c>
      <c r="I11" s="46">
        <v>0</v>
      </c>
      <c r="J11" s="46">
        <v>50035307</v>
      </c>
      <c r="K11" s="46">
        <v>0</v>
      </c>
      <c r="L11" s="46">
        <v>0</v>
      </c>
      <c r="M11" s="46">
        <v>0</v>
      </c>
      <c r="N11" s="46">
        <f t="shared" si="2"/>
        <v>126292401</v>
      </c>
      <c r="O11" s="47">
        <f t="shared" si="1"/>
        <v>386.61964807229577</v>
      </c>
      <c r="P11" s="9"/>
    </row>
    <row r="12" spans="1:133" ht="15.75">
      <c r="A12" s="28" t="s">
        <v>27</v>
      </c>
      <c r="B12" s="29"/>
      <c r="C12" s="30"/>
      <c r="D12" s="31">
        <f t="shared" ref="D12:M12" si="3">SUM(D13:D19)</f>
        <v>163011742</v>
      </c>
      <c r="E12" s="31">
        <f t="shared" si="3"/>
        <v>22905164</v>
      </c>
      <c r="F12" s="31">
        <f t="shared" si="3"/>
        <v>0</v>
      </c>
      <c r="G12" s="31">
        <f t="shared" si="3"/>
        <v>5542568</v>
      </c>
      <c r="H12" s="31">
        <f t="shared" si="3"/>
        <v>0</v>
      </c>
      <c r="I12" s="31">
        <f t="shared" si="3"/>
        <v>22522310</v>
      </c>
      <c r="J12" s="31">
        <f t="shared" si="3"/>
        <v>11912432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>SUM(D12:M12)</f>
        <v>225894216</v>
      </c>
      <c r="O12" s="43">
        <f t="shared" si="1"/>
        <v>691.53125286997408</v>
      </c>
      <c r="P12" s="10"/>
    </row>
    <row r="13" spans="1:133">
      <c r="A13" s="12"/>
      <c r="B13" s="44">
        <v>521</v>
      </c>
      <c r="C13" s="20" t="s">
        <v>28</v>
      </c>
      <c r="D13" s="46">
        <v>132862421</v>
      </c>
      <c r="E13" s="46">
        <v>5242612</v>
      </c>
      <c r="F13" s="46">
        <v>0</v>
      </c>
      <c r="G13" s="46">
        <v>50524</v>
      </c>
      <c r="H13" s="46">
        <v>0</v>
      </c>
      <c r="I13" s="46">
        <v>0</v>
      </c>
      <c r="J13" s="46">
        <v>11912432</v>
      </c>
      <c r="K13" s="46">
        <v>0</v>
      </c>
      <c r="L13" s="46">
        <v>0</v>
      </c>
      <c r="M13" s="46">
        <v>0</v>
      </c>
      <c r="N13" s="46">
        <f>SUM(D13:M13)</f>
        <v>150067989</v>
      </c>
      <c r="O13" s="47">
        <f t="shared" si="1"/>
        <v>459.40399133038221</v>
      </c>
      <c r="P13" s="9"/>
    </row>
    <row r="14" spans="1:133">
      <c r="A14" s="12"/>
      <c r="B14" s="44">
        <v>522</v>
      </c>
      <c r="C14" s="20" t="s">
        <v>29</v>
      </c>
      <c r="D14" s="46">
        <v>9028</v>
      </c>
      <c r="E14" s="46">
        <v>3431234</v>
      </c>
      <c r="F14" s="46">
        <v>0</v>
      </c>
      <c r="G14" s="46">
        <v>26989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ref="N14:N19" si="4">SUM(D14:M14)</f>
        <v>3467251</v>
      </c>
      <c r="O14" s="47">
        <f t="shared" si="1"/>
        <v>10.614315277752267</v>
      </c>
      <c r="P14" s="9"/>
    </row>
    <row r="15" spans="1:133">
      <c r="A15" s="12"/>
      <c r="B15" s="44">
        <v>523</v>
      </c>
      <c r="C15" s="20" t="s">
        <v>30</v>
      </c>
      <c r="D15" s="46">
        <v>0</v>
      </c>
      <c r="E15" s="46">
        <v>0</v>
      </c>
      <c r="F15" s="46">
        <v>0</v>
      </c>
      <c r="G15" s="46">
        <v>3430919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3430919</v>
      </c>
      <c r="O15" s="47">
        <f t="shared" si="1"/>
        <v>10.503091918765191</v>
      </c>
      <c r="P15" s="9"/>
    </row>
    <row r="16" spans="1:133">
      <c r="A16" s="12"/>
      <c r="B16" s="44">
        <v>524</v>
      </c>
      <c r="C16" s="20" t="s">
        <v>31</v>
      </c>
      <c r="D16" s="46">
        <v>0</v>
      </c>
      <c r="E16" s="46">
        <v>12736064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12736064</v>
      </c>
      <c r="O16" s="47">
        <f t="shared" si="1"/>
        <v>38.988985422062221</v>
      </c>
      <c r="P16" s="9"/>
    </row>
    <row r="17" spans="1:16">
      <c r="A17" s="12"/>
      <c r="B17" s="44">
        <v>525</v>
      </c>
      <c r="C17" s="20" t="s">
        <v>32</v>
      </c>
      <c r="D17" s="46">
        <v>27866516</v>
      </c>
      <c r="E17" s="46">
        <v>1495254</v>
      </c>
      <c r="F17" s="46">
        <v>0</v>
      </c>
      <c r="G17" s="46">
        <v>301608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29663378</v>
      </c>
      <c r="O17" s="47">
        <f t="shared" si="1"/>
        <v>90.808668393243082</v>
      </c>
      <c r="P17" s="9"/>
    </row>
    <row r="18" spans="1:16">
      <c r="A18" s="12"/>
      <c r="B18" s="44">
        <v>526</v>
      </c>
      <c r="C18" s="20" t="s">
        <v>33</v>
      </c>
      <c r="D18" s="46">
        <v>1457757</v>
      </c>
      <c r="E18" s="46">
        <v>0</v>
      </c>
      <c r="F18" s="46">
        <v>0</v>
      </c>
      <c r="G18" s="46">
        <v>1732528</v>
      </c>
      <c r="H18" s="46">
        <v>0</v>
      </c>
      <c r="I18" s="46">
        <v>22522310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25712595</v>
      </c>
      <c r="O18" s="47">
        <f t="shared" si="1"/>
        <v>78.714113843836671</v>
      </c>
      <c r="P18" s="9"/>
    </row>
    <row r="19" spans="1:16">
      <c r="A19" s="12"/>
      <c r="B19" s="44">
        <v>527</v>
      </c>
      <c r="C19" s="20" t="s">
        <v>34</v>
      </c>
      <c r="D19" s="46">
        <v>816020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816020</v>
      </c>
      <c r="O19" s="47">
        <f t="shared" si="1"/>
        <v>2.4980866839324309</v>
      </c>
      <c r="P19" s="9"/>
    </row>
    <row r="20" spans="1:16" ht="15.75">
      <c r="A20" s="28" t="s">
        <v>36</v>
      </c>
      <c r="B20" s="29"/>
      <c r="C20" s="30"/>
      <c r="D20" s="31">
        <f t="shared" ref="D20:M20" si="5">SUM(D21:D26)</f>
        <v>2854808</v>
      </c>
      <c r="E20" s="31">
        <f t="shared" si="5"/>
        <v>45420079</v>
      </c>
      <c r="F20" s="31">
        <f t="shared" si="5"/>
        <v>0</v>
      </c>
      <c r="G20" s="31">
        <f t="shared" si="5"/>
        <v>7884804</v>
      </c>
      <c r="H20" s="31">
        <f t="shared" si="5"/>
        <v>0</v>
      </c>
      <c r="I20" s="31">
        <f t="shared" si="5"/>
        <v>103711415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42">
        <f>SUM(D20:M20)</f>
        <v>159871106</v>
      </c>
      <c r="O20" s="43">
        <f t="shared" si="1"/>
        <v>489.41432935975854</v>
      </c>
      <c r="P20" s="10"/>
    </row>
    <row r="21" spans="1:16">
      <c r="A21" s="12"/>
      <c r="B21" s="44">
        <v>533</v>
      </c>
      <c r="C21" s="20" t="s">
        <v>37</v>
      </c>
      <c r="D21" s="46">
        <v>0</v>
      </c>
      <c r="E21" s="46">
        <v>216050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ref="N21:N26" si="6">SUM(D21:M21)</f>
        <v>216050</v>
      </c>
      <c r="O21" s="47">
        <f t="shared" si="1"/>
        <v>0.66139509823730014</v>
      </c>
      <c r="P21" s="9"/>
    </row>
    <row r="22" spans="1:16">
      <c r="A22" s="12"/>
      <c r="B22" s="44">
        <v>534</v>
      </c>
      <c r="C22" s="20" t="s">
        <v>38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32884948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32884948</v>
      </c>
      <c r="O22" s="47">
        <f t="shared" si="1"/>
        <v>100.67087902332102</v>
      </c>
      <c r="P22" s="9"/>
    </row>
    <row r="23" spans="1:16">
      <c r="A23" s="12"/>
      <c r="B23" s="44">
        <v>536</v>
      </c>
      <c r="C23" s="20" t="s">
        <v>39</v>
      </c>
      <c r="D23" s="46">
        <v>0</v>
      </c>
      <c r="E23" s="46">
        <v>0</v>
      </c>
      <c r="F23" s="46">
        <v>0</v>
      </c>
      <c r="G23" s="46">
        <v>462778</v>
      </c>
      <c r="H23" s="46">
        <v>0</v>
      </c>
      <c r="I23" s="46">
        <v>70826467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71289245</v>
      </c>
      <c r="O23" s="47">
        <f t="shared" si="1"/>
        <v>218.2381726453967</v>
      </c>
      <c r="P23" s="9"/>
    </row>
    <row r="24" spans="1:16">
      <c r="A24" s="12"/>
      <c r="B24" s="44">
        <v>537</v>
      </c>
      <c r="C24" s="20" t="s">
        <v>40</v>
      </c>
      <c r="D24" s="46">
        <v>2837321</v>
      </c>
      <c r="E24" s="46">
        <v>15578158</v>
      </c>
      <c r="F24" s="46">
        <v>0</v>
      </c>
      <c r="G24" s="46">
        <v>1345146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19760625</v>
      </c>
      <c r="O24" s="47">
        <f t="shared" si="1"/>
        <v>60.493314108333486</v>
      </c>
      <c r="P24" s="9"/>
    </row>
    <row r="25" spans="1:16">
      <c r="A25" s="12"/>
      <c r="B25" s="44">
        <v>538</v>
      </c>
      <c r="C25" s="20" t="s">
        <v>41</v>
      </c>
      <c r="D25" s="46">
        <v>0</v>
      </c>
      <c r="E25" s="46">
        <v>371311</v>
      </c>
      <c r="F25" s="46">
        <v>0</v>
      </c>
      <c r="G25" s="46">
        <v>3360289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3731600</v>
      </c>
      <c r="O25" s="47">
        <f t="shared" si="1"/>
        <v>11.423568380385602</v>
      </c>
      <c r="P25" s="9"/>
    </row>
    <row r="26" spans="1:16">
      <c r="A26" s="12"/>
      <c r="B26" s="44">
        <v>539</v>
      </c>
      <c r="C26" s="20" t="s">
        <v>42</v>
      </c>
      <c r="D26" s="46">
        <v>17487</v>
      </c>
      <c r="E26" s="46">
        <v>29254560</v>
      </c>
      <c r="F26" s="46">
        <v>0</v>
      </c>
      <c r="G26" s="46">
        <v>2716591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31988638</v>
      </c>
      <c r="O26" s="47">
        <f t="shared" si="1"/>
        <v>97.927000104084399</v>
      </c>
      <c r="P26" s="9"/>
    </row>
    <row r="27" spans="1:16" ht="15.75">
      <c r="A27" s="28" t="s">
        <v>43</v>
      </c>
      <c r="B27" s="29"/>
      <c r="C27" s="30"/>
      <c r="D27" s="31">
        <f t="shared" ref="D27:M27" si="7">SUM(D28:D30)</f>
        <v>0</v>
      </c>
      <c r="E27" s="31">
        <f t="shared" si="7"/>
        <v>35347317</v>
      </c>
      <c r="F27" s="31">
        <f t="shared" si="7"/>
        <v>0</v>
      </c>
      <c r="G27" s="31">
        <f t="shared" si="7"/>
        <v>91042548</v>
      </c>
      <c r="H27" s="31">
        <f t="shared" si="7"/>
        <v>0</v>
      </c>
      <c r="I27" s="31">
        <f t="shared" si="7"/>
        <v>9929411</v>
      </c>
      <c r="J27" s="31">
        <f t="shared" si="7"/>
        <v>0</v>
      </c>
      <c r="K27" s="31">
        <f t="shared" si="7"/>
        <v>0</v>
      </c>
      <c r="L27" s="31">
        <f t="shared" si="7"/>
        <v>0</v>
      </c>
      <c r="M27" s="31">
        <f t="shared" si="7"/>
        <v>0</v>
      </c>
      <c r="N27" s="31">
        <f t="shared" ref="N27:N35" si="8">SUM(D27:M27)</f>
        <v>136319276</v>
      </c>
      <c r="O27" s="43">
        <f t="shared" si="1"/>
        <v>417.3149777443075</v>
      </c>
      <c r="P27" s="10"/>
    </row>
    <row r="28" spans="1:16">
      <c r="A28" s="12"/>
      <c r="B28" s="44">
        <v>541</v>
      </c>
      <c r="C28" s="20" t="s">
        <v>44</v>
      </c>
      <c r="D28" s="46">
        <v>0</v>
      </c>
      <c r="E28" s="46">
        <v>35346299</v>
      </c>
      <c r="F28" s="46">
        <v>0</v>
      </c>
      <c r="G28" s="46">
        <v>91042548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8"/>
        <v>126388847</v>
      </c>
      <c r="O28" s="47">
        <f t="shared" si="1"/>
        <v>386.91489876262023</v>
      </c>
      <c r="P28" s="9"/>
    </row>
    <row r="29" spans="1:16">
      <c r="A29" s="12"/>
      <c r="B29" s="44">
        <v>542</v>
      </c>
      <c r="C29" s="20" t="s">
        <v>45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3974141</v>
      </c>
      <c r="J29" s="46">
        <v>0</v>
      </c>
      <c r="K29" s="46">
        <v>0</v>
      </c>
      <c r="L29" s="46">
        <v>0</v>
      </c>
      <c r="M29" s="46">
        <v>0</v>
      </c>
      <c r="N29" s="46">
        <f t="shared" si="8"/>
        <v>3974141</v>
      </c>
      <c r="O29" s="47">
        <f t="shared" si="1"/>
        <v>12.166060528136461</v>
      </c>
      <c r="P29" s="9"/>
    </row>
    <row r="30" spans="1:16">
      <c r="A30" s="12"/>
      <c r="B30" s="44">
        <v>544</v>
      </c>
      <c r="C30" s="20" t="s">
        <v>46</v>
      </c>
      <c r="D30" s="46">
        <v>0</v>
      </c>
      <c r="E30" s="46">
        <v>1018</v>
      </c>
      <c r="F30" s="46">
        <v>0</v>
      </c>
      <c r="G30" s="46">
        <v>0</v>
      </c>
      <c r="H30" s="46">
        <v>0</v>
      </c>
      <c r="I30" s="46">
        <v>5955270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5956288</v>
      </c>
      <c r="O30" s="47">
        <f t="shared" si="1"/>
        <v>18.23401845355081</v>
      </c>
      <c r="P30" s="9"/>
    </row>
    <row r="31" spans="1:16" ht="15.75">
      <c r="A31" s="28" t="s">
        <v>47</v>
      </c>
      <c r="B31" s="29"/>
      <c r="C31" s="30"/>
      <c r="D31" s="31">
        <f t="shared" ref="D31:M31" si="9">SUM(D32:D33)</f>
        <v>2678268</v>
      </c>
      <c r="E31" s="31">
        <f t="shared" si="9"/>
        <v>10981194</v>
      </c>
      <c r="F31" s="31">
        <f t="shared" si="9"/>
        <v>0</v>
      </c>
      <c r="G31" s="31">
        <f t="shared" si="9"/>
        <v>0</v>
      </c>
      <c r="H31" s="31">
        <f t="shared" si="9"/>
        <v>0</v>
      </c>
      <c r="I31" s="31">
        <f t="shared" si="9"/>
        <v>0</v>
      </c>
      <c r="J31" s="31">
        <f t="shared" si="9"/>
        <v>0</v>
      </c>
      <c r="K31" s="31">
        <f t="shared" si="9"/>
        <v>0</v>
      </c>
      <c r="L31" s="31">
        <f t="shared" si="9"/>
        <v>0</v>
      </c>
      <c r="M31" s="31">
        <f t="shared" si="9"/>
        <v>0</v>
      </c>
      <c r="N31" s="31">
        <f t="shared" si="8"/>
        <v>13659462</v>
      </c>
      <c r="O31" s="43">
        <f t="shared" si="1"/>
        <v>41.815788990320151</v>
      </c>
      <c r="P31" s="10"/>
    </row>
    <row r="32" spans="1:16">
      <c r="A32" s="13"/>
      <c r="B32" s="45">
        <v>554</v>
      </c>
      <c r="C32" s="21" t="s">
        <v>49</v>
      </c>
      <c r="D32" s="46">
        <v>0</v>
      </c>
      <c r="E32" s="46">
        <v>5836107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5836107</v>
      </c>
      <c r="O32" s="47">
        <f t="shared" si="1"/>
        <v>17.866107672244365</v>
      </c>
      <c r="P32" s="9"/>
    </row>
    <row r="33" spans="1:16">
      <c r="A33" s="13"/>
      <c r="B33" s="45">
        <v>559</v>
      </c>
      <c r="C33" s="21" t="s">
        <v>50</v>
      </c>
      <c r="D33" s="46">
        <v>2678268</v>
      </c>
      <c r="E33" s="46">
        <v>5145087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7823355</v>
      </c>
      <c r="O33" s="47">
        <f t="shared" si="1"/>
        <v>23.949681318075786</v>
      </c>
      <c r="P33" s="9"/>
    </row>
    <row r="34" spans="1:16" ht="15.75">
      <c r="A34" s="28" t="s">
        <v>51</v>
      </c>
      <c r="B34" s="29"/>
      <c r="C34" s="30"/>
      <c r="D34" s="31">
        <f t="shared" ref="D34:M34" si="10">SUM(D35:D39)</f>
        <v>9603569</v>
      </c>
      <c r="E34" s="31">
        <f t="shared" si="10"/>
        <v>2319577</v>
      </c>
      <c r="F34" s="31">
        <f t="shared" si="10"/>
        <v>0</v>
      </c>
      <c r="G34" s="31">
        <f t="shared" si="10"/>
        <v>0</v>
      </c>
      <c r="H34" s="31">
        <f t="shared" si="10"/>
        <v>0</v>
      </c>
      <c r="I34" s="31">
        <f t="shared" si="10"/>
        <v>0</v>
      </c>
      <c r="J34" s="31">
        <f t="shared" si="10"/>
        <v>0</v>
      </c>
      <c r="K34" s="31">
        <f t="shared" si="10"/>
        <v>0</v>
      </c>
      <c r="L34" s="31">
        <f t="shared" si="10"/>
        <v>0</v>
      </c>
      <c r="M34" s="31">
        <f t="shared" si="10"/>
        <v>0</v>
      </c>
      <c r="N34" s="31">
        <f t="shared" si="8"/>
        <v>11923146</v>
      </c>
      <c r="O34" s="43">
        <f t="shared" si="1"/>
        <v>36.500394908436348</v>
      </c>
      <c r="P34" s="10"/>
    </row>
    <row r="35" spans="1:16">
      <c r="A35" s="12"/>
      <c r="B35" s="44">
        <v>561</v>
      </c>
      <c r="C35" s="20" t="s">
        <v>95</v>
      </c>
      <c r="D35" s="46">
        <v>62469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62469</v>
      </c>
      <c r="O35" s="47">
        <f t="shared" si="1"/>
        <v>0.19123670627996253</v>
      </c>
      <c r="P35" s="9"/>
    </row>
    <row r="36" spans="1:16">
      <c r="A36" s="12"/>
      <c r="B36" s="44">
        <v>562</v>
      </c>
      <c r="C36" s="20" t="s">
        <v>52</v>
      </c>
      <c r="D36" s="46">
        <v>4164967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ref="N36:N43" si="11">SUM(D36:M36)</f>
        <v>4164967</v>
      </c>
      <c r="O36" s="47">
        <f t="shared" si="1"/>
        <v>12.750237251192379</v>
      </c>
      <c r="P36" s="9"/>
    </row>
    <row r="37" spans="1:16">
      <c r="A37" s="12"/>
      <c r="B37" s="44">
        <v>563</v>
      </c>
      <c r="C37" s="20" t="s">
        <v>53</v>
      </c>
      <c r="D37" s="46">
        <v>841800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1"/>
        <v>841800</v>
      </c>
      <c r="O37" s="47">
        <f t="shared" ref="O37:O64" si="12">(N37/O$66)</f>
        <v>2.5770071450875229</v>
      </c>
      <c r="P37" s="9"/>
    </row>
    <row r="38" spans="1:16">
      <c r="A38" s="12"/>
      <c r="B38" s="44">
        <v>564</v>
      </c>
      <c r="C38" s="20" t="s">
        <v>54</v>
      </c>
      <c r="D38" s="46">
        <v>4243369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1"/>
        <v>4243369</v>
      </c>
      <c r="O38" s="47">
        <f t="shared" si="12"/>
        <v>12.990249741319667</v>
      </c>
      <c r="P38" s="9"/>
    </row>
    <row r="39" spans="1:16">
      <c r="A39" s="12"/>
      <c r="B39" s="44">
        <v>569</v>
      </c>
      <c r="C39" s="20" t="s">
        <v>55</v>
      </c>
      <c r="D39" s="46">
        <v>290964</v>
      </c>
      <c r="E39" s="46">
        <v>2319577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1"/>
        <v>2610541</v>
      </c>
      <c r="O39" s="47">
        <f t="shared" si="12"/>
        <v>7.9916640645568151</v>
      </c>
      <c r="P39" s="9"/>
    </row>
    <row r="40" spans="1:16" ht="15.75">
      <c r="A40" s="28" t="s">
        <v>56</v>
      </c>
      <c r="B40" s="29"/>
      <c r="C40" s="30"/>
      <c r="D40" s="31">
        <f t="shared" ref="D40:M40" si="13">SUM(D41:D43)</f>
        <v>13152561</v>
      </c>
      <c r="E40" s="31">
        <f t="shared" si="13"/>
        <v>17736412</v>
      </c>
      <c r="F40" s="31">
        <f t="shared" si="13"/>
        <v>0</v>
      </c>
      <c r="G40" s="31">
        <f t="shared" si="13"/>
        <v>70104806</v>
      </c>
      <c r="H40" s="31">
        <f t="shared" si="13"/>
        <v>0</v>
      </c>
      <c r="I40" s="31">
        <f t="shared" si="13"/>
        <v>0</v>
      </c>
      <c r="J40" s="31">
        <f t="shared" si="13"/>
        <v>0</v>
      </c>
      <c r="K40" s="31">
        <f t="shared" si="13"/>
        <v>0</v>
      </c>
      <c r="L40" s="31">
        <f t="shared" si="13"/>
        <v>0</v>
      </c>
      <c r="M40" s="31">
        <f t="shared" si="13"/>
        <v>0</v>
      </c>
      <c r="N40" s="31">
        <f>SUM(D40:M40)</f>
        <v>100993779</v>
      </c>
      <c r="O40" s="43">
        <f t="shared" si="12"/>
        <v>309.17283213636279</v>
      </c>
      <c r="P40" s="9"/>
    </row>
    <row r="41" spans="1:16">
      <c r="A41" s="12"/>
      <c r="B41" s="44">
        <v>571</v>
      </c>
      <c r="C41" s="20" t="s">
        <v>57</v>
      </c>
      <c r="D41" s="46">
        <v>4583526</v>
      </c>
      <c r="E41" s="46">
        <v>317423</v>
      </c>
      <c r="F41" s="46">
        <v>0</v>
      </c>
      <c r="G41" s="46">
        <v>2108050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1"/>
        <v>7008999</v>
      </c>
      <c r="O41" s="47">
        <f t="shared" si="12"/>
        <v>21.456688646841652</v>
      </c>
      <c r="P41" s="9"/>
    </row>
    <row r="42" spans="1:16">
      <c r="A42" s="12"/>
      <c r="B42" s="44">
        <v>572</v>
      </c>
      <c r="C42" s="20" t="s">
        <v>58</v>
      </c>
      <c r="D42" s="46">
        <v>8569035</v>
      </c>
      <c r="E42" s="46">
        <v>15418161</v>
      </c>
      <c r="F42" s="46">
        <v>0</v>
      </c>
      <c r="G42" s="46">
        <v>67996756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1"/>
        <v>91983952</v>
      </c>
      <c r="O42" s="47">
        <f t="shared" si="12"/>
        <v>281.59099731217361</v>
      </c>
      <c r="P42" s="9"/>
    </row>
    <row r="43" spans="1:16">
      <c r="A43" s="12"/>
      <c r="B43" s="44">
        <v>573</v>
      </c>
      <c r="C43" s="20" t="s">
        <v>59</v>
      </c>
      <c r="D43" s="46">
        <v>0</v>
      </c>
      <c r="E43" s="46">
        <v>2000828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1"/>
        <v>2000828</v>
      </c>
      <c r="O43" s="47">
        <f t="shared" si="12"/>
        <v>6.1251461773475624</v>
      </c>
      <c r="P43" s="9"/>
    </row>
    <row r="44" spans="1:16" ht="15.75">
      <c r="A44" s="28" t="s">
        <v>80</v>
      </c>
      <c r="B44" s="29"/>
      <c r="C44" s="30"/>
      <c r="D44" s="31">
        <f t="shared" ref="D44:M44" si="14">SUM(D45:D47)</f>
        <v>107685511</v>
      </c>
      <c r="E44" s="31">
        <f t="shared" si="14"/>
        <v>23760930</v>
      </c>
      <c r="F44" s="31">
        <f t="shared" si="14"/>
        <v>5943826</v>
      </c>
      <c r="G44" s="31">
        <f t="shared" si="14"/>
        <v>30925949</v>
      </c>
      <c r="H44" s="31">
        <f t="shared" si="14"/>
        <v>0</v>
      </c>
      <c r="I44" s="31">
        <f t="shared" si="14"/>
        <v>1818447</v>
      </c>
      <c r="J44" s="31">
        <f t="shared" si="14"/>
        <v>0</v>
      </c>
      <c r="K44" s="31">
        <f t="shared" si="14"/>
        <v>0</v>
      </c>
      <c r="L44" s="31">
        <f t="shared" si="14"/>
        <v>0</v>
      </c>
      <c r="M44" s="31">
        <f t="shared" si="14"/>
        <v>0</v>
      </c>
      <c r="N44" s="31">
        <f>SUM(D44:M44)</f>
        <v>170134663</v>
      </c>
      <c r="O44" s="43">
        <f t="shared" si="12"/>
        <v>520.8342149893773</v>
      </c>
      <c r="P44" s="9"/>
    </row>
    <row r="45" spans="1:16">
      <c r="A45" s="12"/>
      <c r="B45" s="44">
        <v>581</v>
      </c>
      <c r="C45" s="20" t="s">
        <v>60</v>
      </c>
      <c r="D45" s="46">
        <v>107666753</v>
      </c>
      <c r="E45" s="46">
        <v>22340916</v>
      </c>
      <c r="F45" s="46">
        <v>0</v>
      </c>
      <c r="G45" s="46">
        <v>30918936</v>
      </c>
      <c r="H45" s="46">
        <v>0</v>
      </c>
      <c r="I45" s="46">
        <v>1818447</v>
      </c>
      <c r="J45" s="46">
        <v>0</v>
      </c>
      <c r="K45" s="46">
        <v>0</v>
      </c>
      <c r="L45" s="46">
        <v>0</v>
      </c>
      <c r="M45" s="46">
        <v>0</v>
      </c>
      <c r="N45" s="46">
        <f>SUM(D45:M45)</f>
        <v>162745052</v>
      </c>
      <c r="O45" s="47">
        <f t="shared" si="12"/>
        <v>498.21235665436024</v>
      </c>
      <c r="P45" s="9"/>
    </row>
    <row r="46" spans="1:16">
      <c r="A46" s="12"/>
      <c r="B46" s="44">
        <v>586</v>
      </c>
      <c r="C46" s="20" t="s">
        <v>109</v>
      </c>
      <c r="D46" s="46">
        <v>0</v>
      </c>
      <c r="E46" s="46">
        <v>1420014</v>
      </c>
      <c r="F46" s="46">
        <v>5943826</v>
      </c>
      <c r="G46" s="46">
        <v>7013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ref="N46:N56" si="15">SUM(D46:M46)</f>
        <v>7370853</v>
      </c>
      <c r="O46" s="47">
        <f t="shared" si="12"/>
        <v>22.564434362544311</v>
      </c>
      <c r="P46" s="9"/>
    </row>
    <row r="47" spans="1:16">
      <c r="A47" s="12"/>
      <c r="B47" s="44">
        <v>590</v>
      </c>
      <c r="C47" s="20" t="s">
        <v>62</v>
      </c>
      <c r="D47" s="46">
        <v>18758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5"/>
        <v>18758</v>
      </c>
      <c r="O47" s="47">
        <f t="shared" si="12"/>
        <v>5.7423972472739074E-2</v>
      </c>
      <c r="P47" s="9"/>
    </row>
    <row r="48" spans="1:16" ht="15.75">
      <c r="A48" s="28" t="s">
        <v>63</v>
      </c>
      <c r="B48" s="29"/>
      <c r="C48" s="30"/>
      <c r="D48" s="31">
        <f t="shared" ref="D48:M48" si="16">SUM(D49:D63)</f>
        <v>2949493</v>
      </c>
      <c r="E48" s="31">
        <f t="shared" si="16"/>
        <v>6783971</v>
      </c>
      <c r="F48" s="31">
        <f t="shared" si="16"/>
        <v>0</v>
      </c>
      <c r="G48" s="31">
        <f t="shared" si="16"/>
        <v>0</v>
      </c>
      <c r="H48" s="31">
        <f t="shared" si="16"/>
        <v>0</v>
      </c>
      <c r="I48" s="31">
        <f t="shared" si="16"/>
        <v>0</v>
      </c>
      <c r="J48" s="31">
        <f t="shared" si="16"/>
        <v>0</v>
      </c>
      <c r="K48" s="31">
        <f t="shared" si="16"/>
        <v>0</v>
      </c>
      <c r="L48" s="31">
        <f t="shared" si="16"/>
        <v>0</v>
      </c>
      <c r="M48" s="31">
        <f t="shared" si="16"/>
        <v>0</v>
      </c>
      <c r="N48" s="31">
        <f>SUM(D48:M48)</f>
        <v>9733464</v>
      </c>
      <c r="O48" s="43">
        <f t="shared" si="12"/>
        <v>29.79710890288926</v>
      </c>
      <c r="P48" s="9"/>
    </row>
    <row r="49" spans="1:119">
      <c r="A49" s="12"/>
      <c r="B49" s="44">
        <v>602</v>
      </c>
      <c r="C49" s="20" t="s">
        <v>64</v>
      </c>
      <c r="D49" s="46">
        <v>533379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5"/>
        <v>533379</v>
      </c>
      <c r="O49" s="47">
        <f t="shared" si="12"/>
        <v>1.6328361772863362</v>
      </c>
      <c r="P49" s="9"/>
    </row>
    <row r="50" spans="1:119">
      <c r="A50" s="12"/>
      <c r="B50" s="44">
        <v>603</v>
      </c>
      <c r="C50" s="20" t="s">
        <v>65</v>
      </c>
      <c r="D50" s="46">
        <v>11761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5"/>
        <v>11761</v>
      </c>
      <c r="O50" s="47">
        <f t="shared" si="12"/>
        <v>3.6004016433089044E-2</v>
      </c>
      <c r="P50" s="9"/>
    </row>
    <row r="51" spans="1:119">
      <c r="A51" s="12"/>
      <c r="B51" s="44">
        <v>604</v>
      </c>
      <c r="C51" s="20" t="s">
        <v>66</v>
      </c>
      <c r="D51" s="46">
        <v>7561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5"/>
        <v>7561</v>
      </c>
      <c r="O51" s="47">
        <f t="shared" si="12"/>
        <v>2.3146532459024424E-2</v>
      </c>
      <c r="P51" s="9"/>
    </row>
    <row r="52" spans="1:119">
      <c r="A52" s="12"/>
      <c r="B52" s="44">
        <v>605</v>
      </c>
      <c r="C52" s="20" t="s">
        <v>67</v>
      </c>
      <c r="D52" s="46">
        <v>57627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5"/>
        <v>57627</v>
      </c>
      <c r="O52" s="47">
        <f t="shared" si="12"/>
        <v>0.17641386404129089</v>
      </c>
      <c r="P52" s="9"/>
    </row>
    <row r="53" spans="1:119">
      <c r="A53" s="12"/>
      <c r="B53" s="44">
        <v>608</v>
      </c>
      <c r="C53" s="20" t="s">
        <v>68</v>
      </c>
      <c r="D53" s="46">
        <v>7552</v>
      </c>
      <c r="E53" s="46">
        <v>90235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5"/>
        <v>97787</v>
      </c>
      <c r="O53" s="47">
        <f t="shared" si="12"/>
        <v>0.29935590127901351</v>
      </c>
      <c r="P53" s="9"/>
    </row>
    <row r="54" spans="1:119">
      <c r="A54" s="12"/>
      <c r="B54" s="44">
        <v>614</v>
      </c>
      <c r="C54" s="20" t="s">
        <v>69</v>
      </c>
      <c r="D54" s="46">
        <v>17831</v>
      </c>
      <c r="E54" s="46">
        <v>1022133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5"/>
        <v>1039964</v>
      </c>
      <c r="O54" s="47">
        <f t="shared" si="12"/>
        <v>3.1836477294295564</v>
      </c>
      <c r="P54" s="9"/>
    </row>
    <row r="55" spans="1:119">
      <c r="A55" s="12"/>
      <c r="B55" s="44">
        <v>634</v>
      </c>
      <c r="C55" s="20" t="s">
        <v>71</v>
      </c>
      <c r="D55" s="46">
        <v>9599</v>
      </c>
      <c r="E55" s="46">
        <v>484235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5"/>
        <v>493834</v>
      </c>
      <c r="O55" s="47">
        <f t="shared" si="12"/>
        <v>1.5117768430591016</v>
      </c>
      <c r="P55" s="9"/>
    </row>
    <row r="56" spans="1:119">
      <c r="A56" s="12"/>
      <c r="B56" s="44">
        <v>654</v>
      </c>
      <c r="C56" s="20" t="s">
        <v>72</v>
      </c>
      <c r="D56" s="46">
        <v>15803</v>
      </c>
      <c r="E56" s="46">
        <v>797149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5"/>
        <v>812952</v>
      </c>
      <c r="O56" s="47">
        <f t="shared" si="12"/>
        <v>2.4886945980199475</v>
      </c>
      <c r="P56" s="9"/>
    </row>
    <row r="57" spans="1:119">
      <c r="A57" s="12"/>
      <c r="B57" s="44">
        <v>674</v>
      </c>
      <c r="C57" s="20" t="s">
        <v>73</v>
      </c>
      <c r="D57" s="46">
        <v>5378</v>
      </c>
      <c r="E57" s="46">
        <v>216489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ref="N57:N64" si="17">SUM(D57:M57)</f>
        <v>221867</v>
      </c>
      <c r="O57" s="47">
        <f t="shared" si="12"/>
        <v>0.67920271354137962</v>
      </c>
      <c r="P57" s="9"/>
    </row>
    <row r="58" spans="1:119">
      <c r="A58" s="12"/>
      <c r="B58" s="44">
        <v>694</v>
      </c>
      <c r="C58" s="20" t="s">
        <v>74</v>
      </c>
      <c r="D58" s="46">
        <v>6675</v>
      </c>
      <c r="E58" s="46">
        <v>356783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7"/>
        <v>363458</v>
      </c>
      <c r="O58" s="47">
        <f t="shared" si="12"/>
        <v>1.112656050058471</v>
      </c>
      <c r="P58" s="9"/>
    </row>
    <row r="59" spans="1:119">
      <c r="A59" s="12"/>
      <c r="B59" s="44">
        <v>713</v>
      </c>
      <c r="C59" s="20" t="s">
        <v>76</v>
      </c>
      <c r="D59" s="46">
        <v>2084235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7"/>
        <v>2084235</v>
      </c>
      <c r="O59" s="47">
        <f t="shared" si="12"/>
        <v>6.3804805025439446</v>
      </c>
      <c r="P59" s="9"/>
    </row>
    <row r="60" spans="1:119">
      <c r="A60" s="12"/>
      <c r="B60" s="44">
        <v>719</v>
      </c>
      <c r="C60" s="20" t="s">
        <v>77</v>
      </c>
      <c r="D60" s="46">
        <v>45979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7"/>
        <v>45979</v>
      </c>
      <c r="O60" s="47">
        <f t="shared" si="12"/>
        <v>0.14075577515321835</v>
      </c>
      <c r="P60" s="9"/>
    </row>
    <row r="61" spans="1:119">
      <c r="A61" s="12"/>
      <c r="B61" s="44">
        <v>724</v>
      </c>
      <c r="C61" s="20" t="s">
        <v>78</v>
      </c>
      <c r="D61" s="46">
        <v>52774</v>
      </c>
      <c r="E61" s="46">
        <v>1326701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7"/>
        <v>1379475</v>
      </c>
      <c r="O61" s="47">
        <f t="shared" si="12"/>
        <v>4.2229946916959022</v>
      </c>
      <c r="P61" s="9"/>
    </row>
    <row r="62" spans="1:119">
      <c r="A62" s="12"/>
      <c r="B62" s="44">
        <v>744</v>
      </c>
      <c r="C62" s="20" t="s">
        <v>81</v>
      </c>
      <c r="D62" s="46">
        <v>15480</v>
      </c>
      <c r="E62" s="46">
        <v>767101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7"/>
        <v>782581</v>
      </c>
      <c r="O62" s="47">
        <f t="shared" si="12"/>
        <v>2.3957196823589197</v>
      </c>
      <c r="P62" s="9"/>
    </row>
    <row r="63" spans="1:119" ht="15.75" thickBot="1">
      <c r="A63" s="12"/>
      <c r="B63" s="44">
        <v>764</v>
      </c>
      <c r="C63" s="20" t="s">
        <v>82</v>
      </c>
      <c r="D63" s="46">
        <v>77859</v>
      </c>
      <c r="E63" s="46">
        <v>1723145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7"/>
        <v>1801004</v>
      </c>
      <c r="O63" s="47">
        <f t="shared" si="12"/>
        <v>5.5134238255300652</v>
      </c>
      <c r="P63" s="9"/>
    </row>
    <row r="64" spans="1:119" ht="16.5" thickBot="1">
      <c r="A64" s="14" t="s">
        <v>10</v>
      </c>
      <c r="B64" s="23"/>
      <c r="C64" s="22"/>
      <c r="D64" s="15">
        <f t="shared" ref="D64:M64" si="18">SUM(D5,D12,D20,D27,D31,D34,D40,D44,D48)</f>
        <v>364420246</v>
      </c>
      <c r="E64" s="15">
        <f t="shared" si="18"/>
        <v>182270610</v>
      </c>
      <c r="F64" s="15">
        <f t="shared" si="18"/>
        <v>49359988</v>
      </c>
      <c r="G64" s="15">
        <f t="shared" si="18"/>
        <v>229532289</v>
      </c>
      <c r="H64" s="15">
        <f t="shared" si="18"/>
        <v>0</v>
      </c>
      <c r="I64" s="15">
        <f t="shared" si="18"/>
        <v>143505862</v>
      </c>
      <c r="J64" s="15">
        <f t="shared" si="18"/>
        <v>61947739</v>
      </c>
      <c r="K64" s="15">
        <f t="shared" si="18"/>
        <v>0</v>
      </c>
      <c r="L64" s="15">
        <f t="shared" si="18"/>
        <v>0</v>
      </c>
      <c r="M64" s="15">
        <f t="shared" si="18"/>
        <v>0</v>
      </c>
      <c r="N64" s="15">
        <f t="shared" si="17"/>
        <v>1031036734</v>
      </c>
      <c r="O64" s="37">
        <f t="shared" si="12"/>
        <v>3156.3186390659343</v>
      </c>
      <c r="P64" s="6"/>
      <c r="Q64" s="2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</row>
    <row r="65" spans="1:15">
      <c r="A65" s="16"/>
      <c r="B65" s="18"/>
      <c r="C65" s="18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9"/>
    </row>
    <row r="66" spans="1:15">
      <c r="A66" s="38"/>
      <c r="B66" s="39"/>
      <c r="C66" s="39"/>
      <c r="D66" s="40"/>
      <c r="E66" s="40"/>
      <c r="F66" s="40"/>
      <c r="G66" s="40"/>
      <c r="H66" s="40"/>
      <c r="I66" s="40"/>
      <c r="J66" s="40"/>
      <c r="K66" s="40"/>
      <c r="L66" s="48" t="s">
        <v>110</v>
      </c>
      <c r="M66" s="48"/>
      <c r="N66" s="48"/>
      <c r="O66" s="41">
        <v>326658</v>
      </c>
    </row>
    <row r="67" spans="1:15">
      <c r="A67" s="49"/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1"/>
    </row>
    <row r="68" spans="1:15" ht="15.75" customHeight="1" thickBot="1">
      <c r="A68" s="52" t="s">
        <v>91</v>
      </c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4"/>
    </row>
  </sheetData>
  <mergeCells count="10">
    <mergeCell ref="L66:N66"/>
    <mergeCell ref="A67:O67"/>
    <mergeCell ref="A68:O6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111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SUM(D6:D12)</f>
        <v>54808695</v>
      </c>
      <c r="E5" s="26">
        <f t="shared" si="0"/>
        <v>14497320</v>
      </c>
      <c r="F5" s="26">
        <f t="shared" si="0"/>
        <v>28616081</v>
      </c>
      <c r="G5" s="26">
        <f t="shared" si="0"/>
        <v>15137997</v>
      </c>
      <c r="H5" s="26">
        <f t="shared" si="0"/>
        <v>0</v>
      </c>
      <c r="I5" s="26">
        <f t="shared" si="0"/>
        <v>4168150</v>
      </c>
      <c r="J5" s="26">
        <f t="shared" si="0"/>
        <v>37972361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155200604</v>
      </c>
      <c r="O5" s="32">
        <f t="shared" ref="O5:O36" si="1">(N5/O$66)</f>
        <v>488.37779903583521</v>
      </c>
      <c r="P5" s="6"/>
    </row>
    <row r="6" spans="1:133">
      <c r="A6" s="12"/>
      <c r="B6" s="44">
        <v>511</v>
      </c>
      <c r="C6" s="20" t="s">
        <v>20</v>
      </c>
      <c r="D6" s="46">
        <v>967877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967877</v>
      </c>
      <c r="O6" s="47">
        <f t="shared" si="1"/>
        <v>3.0456688106536434</v>
      </c>
      <c r="P6" s="9"/>
    </row>
    <row r="7" spans="1:133">
      <c r="A7" s="12"/>
      <c r="B7" s="44">
        <v>512</v>
      </c>
      <c r="C7" s="20" t="s">
        <v>21</v>
      </c>
      <c r="D7" s="46">
        <v>833261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833261</v>
      </c>
      <c r="O7" s="47">
        <f t="shared" si="1"/>
        <v>2.6220656538321143</v>
      </c>
      <c r="P7" s="9"/>
    </row>
    <row r="8" spans="1:133">
      <c r="A8" s="12"/>
      <c r="B8" s="44">
        <v>513</v>
      </c>
      <c r="C8" s="20" t="s">
        <v>22</v>
      </c>
      <c r="D8" s="46">
        <v>8107896</v>
      </c>
      <c r="E8" s="46">
        <v>2518701</v>
      </c>
      <c r="F8" s="46">
        <v>0</v>
      </c>
      <c r="G8" s="46">
        <v>1010181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11636778</v>
      </c>
      <c r="O8" s="47">
        <f t="shared" si="1"/>
        <v>36.618053545130714</v>
      </c>
      <c r="P8" s="9"/>
    </row>
    <row r="9" spans="1:133">
      <c r="A9" s="12"/>
      <c r="B9" s="44">
        <v>514</v>
      </c>
      <c r="C9" s="20" t="s">
        <v>23</v>
      </c>
      <c r="D9" s="46">
        <v>3643520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3643520</v>
      </c>
      <c r="O9" s="47">
        <f t="shared" si="1"/>
        <v>11.465253565269929</v>
      </c>
      <c r="P9" s="9"/>
    </row>
    <row r="10" spans="1:133">
      <c r="A10" s="12"/>
      <c r="B10" s="44">
        <v>515</v>
      </c>
      <c r="C10" s="20" t="s">
        <v>24</v>
      </c>
      <c r="D10" s="46">
        <v>87740</v>
      </c>
      <c r="E10" s="46">
        <v>5986525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6074265</v>
      </c>
      <c r="O10" s="47">
        <f t="shared" si="1"/>
        <v>19.114205067529298</v>
      </c>
      <c r="P10" s="9"/>
    </row>
    <row r="11" spans="1:133">
      <c r="A11" s="12"/>
      <c r="B11" s="44">
        <v>517</v>
      </c>
      <c r="C11" s="20" t="s">
        <v>25</v>
      </c>
      <c r="D11" s="46">
        <v>0</v>
      </c>
      <c r="E11" s="46">
        <v>0</v>
      </c>
      <c r="F11" s="46">
        <v>28616081</v>
      </c>
      <c r="G11" s="46">
        <v>0</v>
      </c>
      <c r="H11" s="46">
        <v>0</v>
      </c>
      <c r="I11" s="46">
        <v>4168150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32784231</v>
      </c>
      <c r="O11" s="47">
        <f t="shared" si="1"/>
        <v>103.16384193235741</v>
      </c>
      <c r="P11" s="9"/>
    </row>
    <row r="12" spans="1:133">
      <c r="A12" s="12"/>
      <c r="B12" s="44">
        <v>519</v>
      </c>
      <c r="C12" s="20" t="s">
        <v>26</v>
      </c>
      <c r="D12" s="46">
        <v>41168401</v>
      </c>
      <c r="E12" s="46">
        <v>5992094</v>
      </c>
      <c r="F12" s="46">
        <v>0</v>
      </c>
      <c r="G12" s="46">
        <v>14127816</v>
      </c>
      <c r="H12" s="46">
        <v>0</v>
      </c>
      <c r="I12" s="46">
        <v>0</v>
      </c>
      <c r="J12" s="46">
        <v>37972361</v>
      </c>
      <c r="K12" s="46">
        <v>0</v>
      </c>
      <c r="L12" s="46">
        <v>0</v>
      </c>
      <c r="M12" s="46">
        <v>0</v>
      </c>
      <c r="N12" s="46">
        <f t="shared" si="2"/>
        <v>99260672</v>
      </c>
      <c r="O12" s="47">
        <f t="shared" si="1"/>
        <v>312.34871046106207</v>
      </c>
      <c r="P12" s="9"/>
    </row>
    <row r="13" spans="1:133" ht="15.75">
      <c r="A13" s="28" t="s">
        <v>27</v>
      </c>
      <c r="B13" s="29"/>
      <c r="C13" s="30"/>
      <c r="D13" s="31">
        <f t="shared" ref="D13:M13" si="3">SUM(D14:D21)</f>
        <v>120581102</v>
      </c>
      <c r="E13" s="31">
        <f t="shared" si="3"/>
        <v>25592344</v>
      </c>
      <c r="F13" s="31">
        <f t="shared" si="3"/>
        <v>0</v>
      </c>
      <c r="G13" s="31">
        <f t="shared" si="3"/>
        <v>12700825</v>
      </c>
      <c r="H13" s="31">
        <f t="shared" si="3"/>
        <v>0</v>
      </c>
      <c r="I13" s="31">
        <f t="shared" si="3"/>
        <v>21189929</v>
      </c>
      <c r="J13" s="31">
        <f t="shared" si="3"/>
        <v>10094221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>SUM(D13:M13)</f>
        <v>190158421</v>
      </c>
      <c r="O13" s="43">
        <f t="shared" si="1"/>
        <v>598.3813768927713</v>
      </c>
      <c r="P13" s="10"/>
    </row>
    <row r="14" spans="1:133">
      <c r="A14" s="12"/>
      <c r="B14" s="44">
        <v>521</v>
      </c>
      <c r="C14" s="20" t="s">
        <v>28</v>
      </c>
      <c r="D14" s="46">
        <v>117601209</v>
      </c>
      <c r="E14" s="46">
        <v>9840227</v>
      </c>
      <c r="F14" s="46">
        <v>0</v>
      </c>
      <c r="G14" s="46">
        <v>72981</v>
      </c>
      <c r="H14" s="46">
        <v>0</v>
      </c>
      <c r="I14" s="46">
        <v>0</v>
      </c>
      <c r="J14" s="46">
        <v>10094221</v>
      </c>
      <c r="K14" s="46">
        <v>0</v>
      </c>
      <c r="L14" s="46">
        <v>0</v>
      </c>
      <c r="M14" s="46">
        <v>0</v>
      </c>
      <c r="N14" s="46">
        <f>SUM(D14:M14)</f>
        <v>137608638</v>
      </c>
      <c r="O14" s="47">
        <f t="shared" si="1"/>
        <v>433.02024620187041</v>
      </c>
      <c r="P14" s="9"/>
    </row>
    <row r="15" spans="1:133">
      <c r="A15" s="12"/>
      <c r="B15" s="44">
        <v>522</v>
      </c>
      <c r="C15" s="20" t="s">
        <v>29</v>
      </c>
      <c r="D15" s="46">
        <v>0</v>
      </c>
      <c r="E15" s="46">
        <v>2616382</v>
      </c>
      <c r="F15" s="46">
        <v>0</v>
      </c>
      <c r="G15" s="46">
        <v>54780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1" si="4">SUM(D15:M15)</f>
        <v>2671162</v>
      </c>
      <c r="O15" s="47">
        <f t="shared" si="1"/>
        <v>8.4054841592508218</v>
      </c>
      <c r="P15" s="9"/>
    </row>
    <row r="16" spans="1:133">
      <c r="A16" s="12"/>
      <c r="B16" s="44">
        <v>523</v>
      </c>
      <c r="C16" s="20" t="s">
        <v>30</v>
      </c>
      <c r="D16" s="46">
        <v>0</v>
      </c>
      <c r="E16" s="46">
        <v>0</v>
      </c>
      <c r="F16" s="46">
        <v>0</v>
      </c>
      <c r="G16" s="46">
        <v>10848044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10848044</v>
      </c>
      <c r="O16" s="47">
        <f t="shared" si="1"/>
        <v>34.136103314159122</v>
      </c>
      <c r="P16" s="9"/>
    </row>
    <row r="17" spans="1:16">
      <c r="A17" s="12"/>
      <c r="B17" s="44">
        <v>524</v>
      </c>
      <c r="C17" s="20" t="s">
        <v>31</v>
      </c>
      <c r="D17" s="46">
        <v>0</v>
      </c>
      <c r="E17" s="46">
        <v>11497873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11497873</v>
      </c>
      <c r="O17" s="47">
        <f t="shared" si="1"/>
        <v>36.180953969312874</v>
      </c>
      <c r="P17" s="9"/>
    </row>
    <row r="18" spans="1:16">
      <c r="A18" s="12"/>
      <c r="B18" s="44">
        <v>525</v>
      </c>
      <c r="C18" s="20" t="s">
        <v>32</v>
      </c>
      <c r="D18" s="46">
        <v>831465</v>
      </c>
      <c r="E18" s="46">
        <v>1438595</v>
      </c>
      <c r="F18" s="46">
        <v>0</v>
      </c>
      <c r="G18" s="46">
        <v>139656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2409716</v>
      </c>
      <c r="O18" s="47">
        <f t="shared" si="1"/>
        <v>7.5827784560776363</v>
      </c>
      <c r="P18" s="9"/>
    </row>
    <row r="19" spans="1:16">
      <c r="A19" s="12"/>
      <c r="B19" s="44">
        <v>526</v>
      </c>
      <c r="C19" s="20" t="s">
        <v>33</v>
      </c>
      <c r="D19" s="46">
        <v>1331557</v>
      </c>
      <c r="E19" s="46">
        <v>0</v>
      </c>
      <c r="F19" s="46">
        <v>0</v>
      </c>
      <c r="G19" s="46">
        <v>1585364</v>
      </c>
      <c r="H19" s="46">
        <v>0</v>
      </c>
      <c r="I19" s="46">
        <v>21189929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24106850</v>
      </c>
      <c r="O19" s="47">
        <f t="shared" si="1"/>
        <v>75.858276586906996</v>
      </c>
      <c r="P19" s="9"/>
    </row>
    <row r="20" spans="1:16">
      <c r="A20" s="12"/>
      <c r="B20" s="44">
        <v>527</v>
      </c>
      <c r="C20" s="20" t="s">
        <v>34</v>
      </c>
      <c r="D20" s="46">
        <v>816871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816871</v>
      </c>
      <c r="O20" s="47">
        <f t="shared" si="1"/>
        <v>2.5704903898196281</v>
      </c>
      <c r="P20" s="9"/>
    </row>
    <row r="21" spans="1:16">
      <c r="A21" s="12"/>
      <c r="B21" s="44">
        <v>529</v>
      </c>
      <c r="C21" s="20" t="s">
        <v>35</v>
      </c>
      <c r="D21" s="46">
        <v>0</v>
      </c>
      <c r="E21" s="46">
        <v>199267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199267</v>
      </c>
      <c r="O21" s="47">
        <f t="shared" si="1"/>
        <v>0.62704381537377119</v>
      </c>
      <c r="P21" s="9"/>
    </row>
    <row r="22" spans="1:16" ht="15.75">
      <c r="A22" s="28" t="s">
        <v>36</v>
      </c>
      <c r="B22" s="29"/>
      <c r="C22" s="30"/>
      <c r="D22" s="31">
        <f t="shared" ref="D22:M22" si="5">SUM(D23:D28)</f>
        <v>1567328</v>
      </c>
      <c r="E22" s="31">
        <f t="shared" si="5"/>
        <v>24555861</v>
      </c>
      <c r="F22" s="31">
        <f t="shared" si="5"/>
        <v>0</v>
      </c>
      <c r="G22" s="31">
        <f t="shared" si="5"/>
        <v>6554474</v>
      </c>
      <c r="H22" s="31">
        <f t="shared" si="5"/>
        <v>0</v>
      </c>
      <c r="I22" s="31">
        <f t="shared" si="5"/>
        <v>84322543</v>
      </c>
      <c r="J22" s="31">
        <f t="shared" si="5"/>
        <v>0</v>
      </c>
      <c r="K22" s="31">
        <f t="shared" si="5"/>
        <v>0</v>
      </c>
      <c r="L22" s="31">
        <f t="shared" si="5"/>
        <v>0</v>
      </c>
      <c r="M22" s="31">
        <f t="shared" si="5"/>
        <v>0</v>
      </c>
      <c r="N22" s="42">
        <f>SUM(D22:M22)</f>
        <v>117000206</v>
      </c>
      <c r="O22" s="43">
        <f t="shared" si="1"/>
        <v>368.17062318275077</v>
      </c>
      <c r="P22" s="10"/>
    </row>
    <row r="23" spans="1:16">
      <c r="A23" s="12"/>
      <c r="B23" s="44">
        <v>533</v>
      </c>
      <c r="C23" s="20" t="s">
        <v>37</v>
      </c>
      <c r="D23" s="46">
        <v>0</v>
      </c>
      <c r="E23" s="46">
        <v>224926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ref="N23:N28" si="6">SUM(D23:M23)</f>
        <v>224926</v>
      </c>
      <c r="O23" s="47">
        <f t="shared" si="1"/>
        <v>0.70778632295744337</v>
      </c>
      <c r="P23" s="9"/>
    </row>
    <row r="24" spans="1:16">
      <c r="A24" s="12"/>
      <c r="B24" s="44">
        <v>534</v>
      </c>
      <c r="C24" s="20" t="s">
        <v>38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24449302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24449302</v>
      </c>
      <c r="O24" s="47">
        <f t="shared" si="1"/>
        <v>76.935888076327615</v>
      </c>
      <c r="P24" s="9"/>
    </row>
    <row r="25" spans="1:16">
      <c r="A25" s="12"/>
      <c r="B25" s="44">
        <v>536</v>
      </c>
      <c r="C25" s="20" t="s">
        <v>39</v>
      </c>
      <c r="D25" s="46">
        <v>0</v>
      </c>
      <c r="E25" s="46">
        <v>0</v>
      </c>
      <c r="F25" s="46">
        <v>0</v>
      </c>
      <c r="G25" s="46">
        <v>771930</v>
      </c>
      <c r="H25" s="46">
        <v>0</v>
      </c>
      <c r="I25" s="46">
        <v>59873241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60645171</v>
      </c>
      <c r="O25" s="47">
        <f t="shared" si="1"/>
        <v>190.83530844462345</v>
      </c>
      <c r="P25" s="9"/>
    </row>
    <row r="26" spans="1:16">
      <c r="A26" s="12"/>
      <c r="B26" s="44">
        <v>537</v>
      </c>
      <c r="C26" s="20" t="s">
        <v>40</v>
      </c>
      <c r="D26" s="46">
        <v>1550519</v>
      </c>
      <c r="E26" s="46">
        <v>10682175</v>
      </c>
      <c r="F26" s="46">
        <v>0</v>
      </c>
      <c r="G26" s="46">
        <v>153563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12386257</v>
      </c>
      <c r="O26" s="47">
        <f t="shared" si="1"/>
        <v>38.976478029378079</v>
      </c>
      <c r="P26" s="9"/>
    </row>
    <row r="27" spans="1:16">
      <c r="A27" s="12"/>
      <c r="B27" s="44">
        <v>538</v>
      </c>
      <c r="C27" s="20" t="s">
        <v>41</v>
      </c>
      <c r="D27" s="46">
        <v>0</v>
      </c>
      <c r="E27" s="46">
        <v>388682</v>
      </c>
      <c r="F27" s="46">
        <v>0</v>
      </c>
      <c r="G27" s="46">
        <v>5027463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5416145</v>
      </c>
      <c r="O27" s="47">
        <f t="shared" si="1"/>
        <v>17.043264692184728</v>
      </c>
      <c r="P27" s="9"/>
    </row>
    <row r="28" spans="1:16">
      <c r="A28" s="12"/>
      <c r="B28" s="44">
        <v>539</v>
      </c>
      <c r="C28" s="20" t="s">
        <v>42</v>
      </c>
      <c r="D28" s="46">
        <v>16809</v>
      </c>
      <c r="E28" s="46">
        <v>13260078</v>
      </c>
      <c r="F28" s="46">
        <v>0</v>
      </c>
      <c r="G28" s="46">
        <v>601518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13878405</v>
      </c>
      <c r="O28" s="47">
        <f t="shared" si="1"/>
        <v>43.671897617279441</v>
      </c>
      <c r="P28" s="9"/>
    </row>
    <row r="29" spans="1:16" ht="15.75">
      <c r="A29" s="28" t="s">
        <v>43</v>
      </c>
      <c r="B29" s="29"/>
      <c r="C29" s="30"/>
      <c r="D29" s="31">
        <f t="shared" ref="D29:M29" si="7">SUM(D30:D32)</f>
        <v>0</v>
      </c>
      <c r="E29" s="31">
        <f t="shared" si="7"/>
        <v>34479088</v>
      </c>
      <c r="F29" s="31">
        <f t="shared" si="7"/>
        <v>0</v>
      </c>
      <c r="G29" s="31">
        <f t="shared" si="7"/>
        <v>71974973</v>
      </c>
      <c r="H29" s="31">
        <f t="shared" si="7"/>
        <v>0</v>
      </c>
      <c r="I29" s="31">
        <f t="shared" si="7"/>
        <v>3672241</v>
      </c>
      <c r="J29" s="31">
        <f t="shared" si="7"/>
        <v>0</v>
      </c>
      <c r="K29" s="31">
        <f t="shared" si="7"/>
        <v>0</v>
      </c>
      <c r="L29" s="31">
        <f t="shared" si="7"/>
        <v>0</v>
      </c>
      <c r="M29" s="31">
        <f t="shared" si="7"/>
        <v>0</v>
      </c>
      <c r="N29" s="31">
        <f t="shared" ref="N29:N38" si="8">SUM(D29:M29)</f>
        <v>110126302</v>
      </c>
      <c r="O29" s="43">
        <f t="shared" si="1"/>
        <v>346.54015255453322</v>
      </c>
      <c r="P29" s="10"/>
    </row>
    <row r="30" spans="1:16">
      <c r="A30" s="12"/>
      <c r="B30" s="44">
        <v>541</v>
      </c>
      <c r="C30" s="20" t="s">
        <v>44</v>
      </c>
      <c r="D30" s="46">
        <v>0</v>
      </c>
      <c r="E30" s="46">
        <v>33875661</v>
      </c>
      <c r="F30" s="46">
        <v>0</v>
      </c>
      <c r="G30" s="46">
        <v>71974973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105850634</v>
      </c>
      <c r="O30" s="47">
        <f t="shared" si="1"/>
        <v>333.08568605485419</v>
      </c>
      <c r="P30" s="9"/>
    </row>
    <row r="31" spans="1:16">
      <c r="A31" s="12"/>
      <c r="B31" s="44">
        <v>542</v>
      </c>
      <c r="C31" s="20" t="s">
        <v>45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3672241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3672241</v>
      </c>
      <c r="O31" s="47">
        <f t="shared" si="1"/>
        <v>11.555631427240803</v>
      </c>
      <c r="P31" s="9"/>
    </row>
    <row r="32" spans="1:16">
      <c r="A32" s="12"/>
      <c r="B32" s="44">
        <v>544</v>
      </c>
      <c r="C32" s="20" t="s">
        <v>46</v>
      </c>
      <c r="D32" s="46">
        <v>0</v>
      </c>
      <c r="E32" s="46">
        <v>603427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603427</v>
      </c>
      <c r="O32" s="47">
        <f t="shared" si="1"/>
        <v>1.8988350724382292</v>
      </c>
      <c r="P32" s="9"/>
    </row>
    <row r="33" spans="1:16" ht="15.75">
      <c r="A33" s="28" t="s">
        <v>47</v>
      </c>
      <c r="B33" s="29"/>
      <c r="C33" s="30"/>
      <c r="D33" s="31">
        <f t="shared" ref="D33:M33" si="9">SUM(D34:D36)</f>
        <v>957091</v>
      </c>
      <c r="E33" s="31">
        <f t="shared" si="9"/>
        <v>5023491</v>
      </c>
      <c r="F33" s="31">
        <f t="shared" si="9"/>
        <v>0</v>
      </c>
      <c r="G33" s="31">
        <f t="shared" si="9"/>
        <v>0</v>
      </c>
      <c r="H33" s="31">
        <f t="shared" si="9"/>
        <v>0</v>
      </c>
      <c r="I33" s="31">
        <f t="shared" si="9"/>
        <v>0</v>
      </c>
      <c r="J33" s="31">
        <f t="shared" si="9"/>
        <v>0</v>
      </c>
      <c r="K33" s="31">
        <f t="shared" si="9"/>
        <v>0</v>
      </c>
      <c r="L33" s="31">
        <f t="shared" si="9"/>
        <v>0</v>
      </c>
      <c r="M33" s="31">
        <f t="shared" si="9"/>
        <v>0</v>
      </c>
      <c r="N33" s="31">
        <f t="shared" si="8"/>
        <v>5980582</v>
      </c>
      <c r="O33" s="43">
        <f t="shared" si="1"/>
        <v>18.819407907158233</v>
      </c>
      <c r="P33" s="10"/>
    </row>
    <row r="34" spans="1:16">
      <c r="A34" s="13"/>
      <c r="B34" s="45">
        <v>553</v>
      </c>
      <c r="C34" s="21" t="s">
        <v>48</v>
      </c>
      <c r="D34" s="46">
        <v>282445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282445</v>
      </c>
      <c r="O34" s="47">
        <f t="shared" si="1"/>
        <v>0.88878434679723595</v>
      </c>
      <c r="P34" s="9"/>
    </row>
    <row r="35" spans="1:16">
      <c r="A35" s="13"/>
      <c r="B35" s="45">
        <v>554</v>
      </c>
      <c r="C35" s="21" t="s">
        <v>49</v>
      </c>
      <c r="D35" s="46">
        <v>0</v>
      </c>
      <c r="E35" s="46">
        <v>4588029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4588029</v>
      </c>
      <c r="O35" s="47">
        <f t="shared" si="1"/>
        <v>14.437389076994727</v>
      </c>
      <c r="P35" s="9"/>
    </row>
    <row r="36" spans="1:16">
      <c r="A36" s="13"/>
      <c r="B36" s="45">
        <v>559</v>
      </c>
      <c r="C36" s="21" t="s">
        <v>50</v>
      </c>
      <c r="D36" s="46">
        <v>674646</v>
      </c>
      <c r="E36" s="46">
        <v>435462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1110108</v>
      </c>
      <c r="O36" s="47">
        <f t="shared" si="1"/>
        <v>3.4932344833662694</v>
      </c>
      <c r="P36" s="9"/>
    </row>
    <row r="37" spans="1:16" ht="15.75">
      <c r="A37" s="28" t="s">
        <v>51</v>
      </c>
      <c r="B37" s="29"/>
      <c r="C37" s="30"/>
      <c r="D37" s="31">
        <f t="shared" ref="D37:M37" si="10">SUM(D38:D42)</f>
        <v>10148601</v>
      </c>
      <c r="E37" s="31">
        <f t="shared" si="10"/>
        <v>1838799</v>
      </c>
      <c r="F37" s="31">
        <f t="shared" si="10"/>
        <v>0</v>
      </c>
      <c r="G37" s="31">
        <f t="shared" si="10"/>
        <v>0</v>
      </c>
      <c r="H37" s="31">
        <f t="shared" si="10"/>
        <v>0</v>
      </c>
      <c r="I37" s="31">
        <f t="shared" si="10"/>
        <v>0</v>
      </c>
      <c r="J37" s="31">
        <f t="shared" si="10"/>
        <v>0</v>
      </c>
      <c r="K37" s="31">
        <f t="shared" si="10"/>
        <v>0</v>
      </c>
      <c r="L37" s="31">
        <f t="shared" si="10"/>
        <v>0</v>
      </c>
      <c r="M37" s="31">
        <f t="shared" si="10"/>
        <v>0</v>
      </c>
      <c r="N37" s="31">
        <f t="shared" si="8"/>
        <v>11987400</v>
      </c>
      <c r="O37" s="43">
        <f t="shared" ref="O37:O64" si="11">(N37/O$66)</f>
        <v>37.721373997759514</v>
      </c>
      <c r="P37" s="10"/>
    </row>
    <row r="38" spans="1:16">
      <c r="A38" s="12"/>
      <c r="B38" s="44">
        <v>561</v>
      </c>
      <c r="C38" s="20" t="s">
        <v>95</v>
      </c>
      <c r="D38" s="46">
        <v>31649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31649</v>
      </c>
      <c r="O38" s="47">
        <f t="shared" si="11"/>
        <v>9.9591551600438033E-2</v>
      </c>
      <c r="P38" s="9"/>
    </row>
    <row r="39" spans="1:16">
      <c r="A39" s="12"/>
      <c r="B39" s="44">
        <v>562</v>
      </c>
      <c r="C39" s="20" t="s">
        <v>52</v>
      </c>
      <c r="D39" s="46">
        <v>3856139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ref="N39:N46" si="12">SUM(D39:M39)</f>
        <v>3856139</v>
      </c>
      <c r="O39" s="47">
        <f t="shared" si="11"/>
        <v>12.134312812315128</v>
      </c>
      <c r="P39" s="9"/>
    </row>
    <row r="40" spans="1:16">
      <c r="A40" s="12"/>
      <c r="B40" s="44">
        <v>563</v>
      </c>
      <c r="C40" s="20" t="s">
        <v>53</v>
      </c>
      <c r="D40" s="46">
        <v>810200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2"/>
        <v>810200</v>
      </c>
      <c r="O40" s="47">
        <f t="shared" si="11"/>
        <v>2.5494984077435272</v>
      </c>
      <c r="P40" s="9"/>
    </row>
    <row r="41" spans="1:16">
      <c r="A41" s="12"/>
      <c r="B41" s="44">
        <v>564</v>
      </c>
      <c r="C41" s="20" t="s">
        <v>54</v>
      </c>
      <c r="D41" s="46">
        <v>5195616</v>
      </c>
      <c r="E41" s="46">
        <v>372658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2"/>
        <v>5568274</v>
      </c>
      <c r="O41" s="47">
        <f t="shared" si="11"/>
        <v>17.521976915427896</v>
      </c>
      <c r="P41" s="9"/>
    </row>
    <row r="42" spans="1:16">
      <c r="A42" s="12"/>
      <c r="B42" s="44">
        <v>569</v>
      </c>
      <c r="C42" s="20" t="s">
        <v>55</v>
      </c>
      <c r="D42" s="46">
        <v>254997</v>
      </c>
      <c r="E42" s="46">
        <v>1466141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2"/>
        <v>1721138</v>
      </c>
      <c r="O42" s="47">
        <f t="shared" si="11"/>
        <v>5.4159943106725237</v>
      </c>
      <c r="P42" s="9"/>
    </row>
    <row r="43" spans="1:16" ht="15.75">
      <c r="A43" s="28" t="s">
        <v>56</v>
      </c>
      <c r="B43" s="29"/>
      <c r="C43" s="30"/>
      <c r="D43" s="31">
        <f t="shared" ref="D43:M43" si="13">SUM(D44:D46)</f>
        <v>10109073</v>
      </c>
      <c r="E43" s="31">
        <f t="shared" si="13"/>
        <v>17378422</v>
      </c>
      <c r="F43" s="31">
        <f t="shared" si="13"/>
        <v>0</v>
      </c>
      <c r="G43" s="31">
        <f t="shared" si="13"/>
        <v>39579021</v>
      </c>
      <c r="H43" s="31">
        <f t="shared" si="13"/>
        <v>0</v>
      </c>
      <c r="I43" s="31">
        <f t="shared" si="13"/>
        <v>0</v>
      </c>
      <c r="J43" s="31">
        <f t="shared" si="13"/>
        <v>0</v>
      </c>
      <c r="K43" s="31">
        <f t="shared" si="13"/>
        <v>0</v>
      </c>
      <c r="L43" s="31">
        <f t="shared" si="13"/>
        <v>0</v>
      </c>
      <c r="M43" s="31">
        <f t="shared" si="13"/>
        <v>0</v>
      </c>
      <c r="N43" s="31">
        <f>SUM(D43:M43)</f>
        <v>67066516</v>
      </c>
      <c r="O43" s="43">
        <f t="shared" si="11"/>
        <v>211.04168816947148</v>
      </c>
      <c r="P43" s="9"/>
    </row>
    <row r="44" spans="1:16">
      <c r="A44" s="12"/>
      <c r="B44" s="44">
        <v>571</v>
      </c>
      <c r="C44" s="20" t="s">
        <v>57</v>
      </c>
      <c r="D44" s="46">
        <v>4623360</v>
      </c>
      <c r="E44" s="46">
        <v>220425</v>
      </c>
      <c r="F44" s="46">
        <v>0</v>
      </c>
      <c r="G44" s="46">
        <v>1277210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2"/>
        <v>6120995</v>
      </c>
      <c r="O44" s="47">
        <f t="shared" si="11"/>
        <v>19.261252784875452</v>
      </c>
      <c r="P44" s="9"/>
    </row>
    <row r="45" spans="1:16">
      <c r="A45" s="12"/>
      <c r="B45" s="44">
        <v>572</v>
      </c>
      <c r="C45" s="20" t="s">
        <v>58</v>
      </c>
      <c r="D45" s="46">
        <v>5485713</v>
      </c>
      <c r="E45" s="46">
        <v>15585375</v>
      </c>
      <c r="F45" s="46">
        <v>0</v>
      </c>
      <c r="G45" s="46">
        <v>38301811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2"/>
        <v>59372899</v>
      </c>
      <c r="O45" s="47">
        <f t="shared" si="11"/>
        <v>186.83178408247008</v>
      </c>
      <c r="P45" s="9"/>
    </row>
    <row r="46" spans="1:16">
      <c r="A46" s="12"/>
      <c r="B46" s="44">
        <v>573</v>
      </c>
      <c r="C46" s="20" t="s">
        <v>59</v>
      </c>
      <c r="D46" s="46">
        <v>0</v>
      </c>
      <c r="E46" s="46">
        <v>1572622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2"/>
        <v>1572622</v>
      </c>
      <c r="O46" s="47">
        <f t="shared" si="11"/>
        <v>4.9486513021259455</v>
      </c>
      <c r="P46" s="9"/>
    </row>
    <row r="47" spans="1:16" ht="15.75">
      <c r="A47" s="28" t="s">
        <v>80</v>
      </c>
      <c r="B47" s="29"/>
      <c r="C47" s="30"/>
      <c r="D47" s="31">
        <f t="shared" ref="D47:M47" si="14">SUM(D48:D50)</f>
        <v>76953366</v>
      </c>
      <c r="E47" s="31">
        <f t="shared" si="14"/>
        <v>17356306</v>
      </c>
      <c r="F47" s="31">
        <f t="shared" si="14"/>
        <v>60165156</v>
      </c>
      <c r="G47" s="31">
        <f t="shared" si="14"/>
        <v>17319168</v>
      </c>
      <c r="H47" s="31">
        <f t="shared" si="14"/>
        <v>0</v>
      </c>
      <c r="I47" s="31">
        <f t="shared" si="14"/>
        <v>1142550</v>
      </c>
      <c r="J47" s="31">
        <f t="shared" si="14"/>
        <v>530338</v>
      </c>
      <c r="K47" s="31">
        <f t="shared" si="14"/>
        <v>0</v>
      </c>
      <c r="L47" s="31">
        <f t="shared" si="14"/>
        <v>0</v>
      </c>
      <c r="M47" s="31">
        <f t="shared" si="14"/>
        <v>0</v>
      </c>
      <c r="N47" s="31">
        <f>SUM(D47:M47)</f>
        <v>173466884</v>
      </c>
      <c r="O47" s="43">
        <f t="shared" si="11"/>
        <v>545.85725074578022</v>
      </c>
      <c r="P47" s="9"/>
    </row>
    <row r="48" spans="1:16">
      <c r="A48" s="12"/>
      <c r="B48" s="44">
        <v>581</v>
      </c>
      <c r="C48" s="20" t="s">
        <v>60</v>
      </c>
      <c r="D48" s="46">
        <v>76953366</v>
      </c>
      <c r="E48" s="46">
        <v>16087795</v>
      </c>
      <c r="F48" s="46">
        <v>0</v>
      </c>
      <c r="G48" s="46">
        <v>17312230</v>
      </c>
      <c r="H48" s="46">
        <v>0</v>
      </c>
      <c r="I48" s="46">
        <v>1142550</v>
      </c>
      <c r="J48" s="46">
        <v>530338</v>
      </c>
      <c r="K48" s="46">
        <v>0</v>
      </c>
      <c r="L48" s="46">
        <v>0</v>
      </c>
      <c r="M48" s="46">
        <v>0</v>
      </c>
      <c r="N48" s="46">
        <f>SUM(D48:M48)</f>
        <v>112026279</v>
      </c>
      <c r="O48" s="47">
        <f t="shared" si="11"/>
        <v>352.51890883230328</v>
      </c>
      <c r="P48" s="9"/>
    </row>
    <row r="49" spans="1:119">
      <c r="A49" s="12"/>
      <c r="B49" s="44">
        <v>585</v>
      </c>
      <c r="C49" s="20" t="s">
        <v>86</v>
      </c>
      <c r="D49" s="46">
        <v>0</v>
      </c>
      <c r="E49" s="46">
        <v>0</v>
      </c>
      <c r="F49" s="46">
        <v>60027350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ref="N49:N56" si="15">SUM(D49:M49)</f>
        <v>60027350</v>
      </c>
      <c r="O49" s="47">
        <f t="shared" si="11"/>
        <v>188.89117902501039</v>
      </c>
      <c r="P49" s="9"/>
    </row>
    <row r="50" spans="1:119">
      <c r="A50" s="12"/>
      <c r="B50" s="44">
        <v>586</v>
      </c>
      <c r="C50" s="20" t="s">
        <v>109</v>
      </c>
      <c r="D50" s="46">
        <v>0</v>
      </c>
      <c r="E50" s="46">
        <v>1268511</v>
      </c>
      <c r="F50" s="46">
        <v>137806</v>
      </c>
      <c r="G50" s="46">
        <v>6938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5"/>
        <v>1413255</v>
      </c>
      <c r="O50" s="47">
        <f t="shared" si="11"/>
        <v>4.4471628884665249</v>
      </c>
      <c r="P50" s="9"/>
    </row>
    <row r="51" spans="1:119" ht="15.75">
      <c r="A51" s="28" t="s">
        <v>63</v>
      </c>
      <c r="B51" s="29"/>
      <c r="C51" s="30"/>
      <c r="D51" s="31">
        <f t="shared" ref="D51:M51" si="16">SUM(D52:D63)</f>
        <v>3346918</v>
      </c>
      <c r="E51" s="31">
        <f t="shared" si="16"/>
        <v>6271958</v>
      </c>
      <c r="F51" s="31">
        <f t="shared" si="16"/>
        <v>0</v>
      </c>
      <c r="G51" s="31">
        <f t="shared" si="16"/>
        <v>0</v>
      </c>
      <c r="H51" s="31">
        <f t="shared" si="16"/>
        <v>0</v>
      </c>
      <c r="I51" s="31">
        <f t="shared" si="16"/>
        <v>0</v>
      </c>
      <c r="J51" s="31">
        <f t="shared" si="16"/>
        <v>0</v>
      </c>
      <c r="K51" s="31">
        <f t="shared" si="16"/>
        <v>0</v>
      </c>
      <c r="L51" s="31">
        <f t="shared" si="16"/>
        <v>0</v>
      </c>
      <c r="M51" s="31">
        <f t="shared" si="16"/>
        <v>0</v>
      </c>
      <c r="N51" s="31">
        <f>SUM(D51:M51)</f>
        <v>9618876</v>
      </c>
      <c r="O51" s="43">
        <f t="shared" si="11"/>
        <v>30.268216546880311</v>
      </c>
      <c r="P51" s="9"/>
    </row>
    <row r="52" spans="1:119">
      <c r="A52" s="12"/>
      <c r="B52" s="44">
        <v>604</v>
      </c>
      <c r="C52" s="20" t="s">
        <v>66</v>
      </c>
      <c r="D52" s="46">
        <v>1217692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5"/>
        <v>1217692</v>
      </c>
      <c r="O52" s="47">
        <f t="shared" si="11"/>
        <v>3.8317746422143064</v>
      </c>
      <c r="P52" s="9"/>
    </row>
    <row r="53" spans="1:119">
      <c r="A53" s="12"/>
      <c r="B53" s="44">
        <v>608</v>
      </c>
      <c r="C53" s="20" t="s">
        <v>68</v>
      </c>
      <c r="D53" s="46">
        <v>6515</v>
      </c>
      <c r="E53" s="46">
        <v>90639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5"/>
        <v>97154</v>
      </c>
      <c r="O53" s="47">
        <f t="shared" si="11"/>
        <v>0.30571953629463666</v>
      </c>
      <c r="P53" s="9"/>
    </row>
    <row r="54" spans="1:119">
      <c r="A54" s="12"/>
      <c r="B54" s="44">
        <v>614</v>
      </c>
      <c r="C54" s="20" t="s">
        <v>69</v>
      </c>
      <c r="D54" s="46">
        <v>11627</v>
      </c>
      <c r="E54" s="46">
        <v>969180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5"/>
        <v>980807</v>
      </c>
      <c r="O54" s="47">
        <f t="shared" si="11"/>
        <v>3.0863563130137073</v>
      </c>
      <c r="P54" s="9"/>
    </row>
    <row r="55" spans="1:119">
      <c r="A55" s="12"/>
      <c r="B55" s="44">
        <v>634</v>
      </c>
      <c r="C55" s="20" t="s">
        <v>71</v>
      </c>
      <c r="D55" s="46">
        <v>6876</v>
      </c>
      <c r="E55" s="46">
        <v>451052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5"/>
        <v>457928</v>
      </c>
      <c r="O55" s="47">
        <f t="shared" si="11"/>
        <v>1.4409858144423326</v>
      </c>
      <c r="P55" s="9"/>
    </row>
    <row r="56" spans="1:119">
      <c r="A56" s="12"/>
      <c r="B56" s="44">
        <v>654</v>
      </c>
      <c r="C56" s="20" t="s">
        <v>72</v>
      </c>
      <c r="D56" s="46">
        <v>11325</v>
      </c>
      <c r="E56" s="46">
        <v>742838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5"/>
        <v>754163</v>
      </c>
      <c r="O56" s="47">
        <f t="shared" si="11"/>
        <v>2.3731638702531246</v>
      </c>
      <c r="P56" s="9"/>
    </row>
    <row r="57" spans="1:119">
      <c r="A57" s="12"/>
      <c r="B57" s="44">
        <v>674</v>
      </c>
      <c r="C57" s="20" t="s">
        <v>73</v>
      </c>
      <c r="D57" s="46">
        <v>5093</v>
      </c>
      <c r="E57" s="46">
        <v>190177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ref="N57:N64" si="17">SUM(D57:M57)</f>
        <v>195270</v>
      </c>
      <c r="O57" s="47">
        <f t="shared" si="11"/>
        <v>0.6144662479388775</v>
      </c>
      <c r="P57" s="9"/>
    </row>
    <row r="58" spans="1:119">
      <c r="A58" s="12"/>
      <c r="B58" s="44">
        <v>694</v>
      </c>
      <c r="C58" s="20" t="s">
        <v>74</v>
      </c>
      <c r="D58" s="46">
        <v>7579</v>
      </c>
      <c r="E58" s="46">
        <v>317296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7"/>
        <v>324875</v>
      </c>
      <c r="O58" s="47">
        <f t="shared" si="11"/>
        <v>1.0223010308759299</v>
      </c>
      <c r="P58" s="9"/>
    </row>
    <row r="59" spans="1:119">
      <c r="A59" s="12"/>
      <c r="B59" s="44">
        <v>713</v>
      </c>
      <c r="C59" s="20" t="s">
        <v>76</v>
      </c>
      <c r="D59" s="46">
        <v>1953108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7"/>
        <v>1953108</v>
      </c>
      <c r="O59" s="47">
        <f t="shared" si="11"/>
        <v>6.1459463541732227</v>
      </c>
      <c r="P59" s="9"/>
    </row>
    <row r="60" spans="1:119">
      <c r="A60" s="12"/>
      <c r="B60" s="44">
        <v>719</v>
      </c>
      <c r="C60" s="20" t="s">
        <v>77</v>
      </c>
      <c r="D60" s="46">
        <v>39701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7"/>
        <v>39701</v>
      </c>
      <c r="O60" s="47">
        <f t="shared" si="11"/>
        <v>0.12492919808174002</v>
      </c>
      <c r="P60" s="9"/>
    </row>
    <row r="61" spans="1:119">
      <c r="A61" s="12"/>
      <c r="B61" s="44">
        <v>724</v>
      </c>
      <c r="C61" s="20" t="s">
        <v>78</v>
      </c>
      <c r="D61" s="46">
        <v>33759</v>
      </c>
      <c r="E61" s="46">
        <v>1217259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7"/>
        <v>1251018</v>
      </c>
      <c r="O61" s="47">
        <f t="shared" si="11"/>
        <v>3.9366432967890543</v>
      </c>
      <c r="P61" s="9"/>
    </row>
    <row r="62" spans="1:119">
      <c r="A62" s="12"/>
      <c r="B62" s="44">
        <v>744</v>
      </c>
      <c r="C62" s="20" t="s">
        <v>81</v>
      </c>
      <c r="D62" s="46">
        <v>10142</v>
      </c>
      <c r="E62" s="46">
        <v>704111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7"/>
        <v>714253</v>
      </c>
      <c r="O62" s="47">
        <f t="shared" si="11"/>
        <v>2.2475770010195477</v>
      </c>
      <c r="P62" s="9"/>
    </row>
    <row r="63" spans="1:119" ht="15.75" thickBot="1">
      <c r="A63" s="12"/>
      <c r="B63" s="44">
        <v>764</v>
      </c>
      <c r="C63" s="20" t="s">
        <v>82</v>
      </c>
      <c r="D63" s="46">
        <v>43501</v>
      </c>
      <c r="E63" s="46">
        <v>1589406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7"/>
        <v>1632907</v>
      </c>
      <c r="O63" s="47">
        <f t="shared" si="11"/>
        <v>5.1383532417838307</v>
      </c>
      <c r="P63" s="9"/>
    </row>
    <row r="64" spans="1:119" ht="16.5" thickBot="1">
      <c r="A64" s="14" t="s">
        <v>10</v>
      </c>
      <c r="B64" s="23"/>
      <c r="C64" s="22"/>
      <c r="D64" s="15">
        <f t="shared" ref="D64:M64" si="18">SUM(D5,D13,D22,D29,D33,D37,D43,D47,D51)</f>
        <v>278472174</v>
      </c>
      <c r="E64" s="15">
        <f t="shared" si="18"/>
        <v>146993589</v>
      </c>
      <c r="F64" s="15">
        <f t="shared" si="18"/>
        <v>88781237</v>
      </c>
      <c r="G64" s="15">
        <f t="shared" si="18"/>
        <v>163266458</v>
      </c>
      <c r="H64" s="15">
        <f t="shared" si="18"/>
        <v>0</v>
      </c>
      <c r="I64" s="15">
        <f t="shared" si="18"/>
        <v>114495413</v>
      </c>
      <c r="J64" s="15">
        <f t="shared" si="18"/>
        <v>48596920</v>
      </c>
      <c r="K64" s="15">
        <f t="shared" si="18"/>
        <v>0</v>
      </c>
      <c r="L64" s="15">
        <f t="shared" si="18"/>
        <v>0</v>
      </c>
      <c r="M64" s="15">
        <f t="shared" si="18"/>
        <v>0</v>
      </c>
      <c r="N64" s="15">
        <f t="shared" si="17"/>
        <v>840605791</v>
      </c>
      <c r="O64" s="37">
        <f t="shared" si="11"/>
        <v>2645.1778890329401</v>
      </c>
      <c r="P64" s="6"/>
      <c r="Q64" s="2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</row>
    <row r="65" spans="1:15">
      <c r="A65" s="16"/>
      <c r="B65" s="18"/>
      <c r="C65" s="18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9"/>
    </row>
    <row r="66" spans="1:15">
      <c r="A66" s="38"/>
      <c r="B66" s="39"/>
      <c r="C66" s="39"/>
      <c r="D66" s="40"/>
      <c r="E66" s="40"/>
      <c r="F66" s="40"/>
      <c r="G66" s="40"/>
      <c r="H66" s="40"/>
      <c r="I66" s="40"/>
      <c r="J66" s="40"/>
      <c r="K66" s="40"/>
      <c r="L66" s="48" t="s">
        <v>112</v>
      </c>
      <c r="M66" s="48"/>
      <c r="N66" s="48"/>
      <c r="O66" s="41">
        <v>317788</v>
      </c>
    </row>
    <row r="67" spans="1:15">
      <c r="A67" s="49"/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1"/>
    </row>
    <row r="68" spans="1:15" ht="15.75" customHeight="1" thickBot="1">
      <c r="A68" s="52" t="s">
        <v>91</v>
      </c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4"/>
    </row>
  </sheetData>
  <mergeCells count="10">
    <mergeCell ref="L66:N66"/>
    <mergeCell ref="A67:O67"/>
    <mergeCell ref="A68:O6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65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83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170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8"/>
      <c r="M3" s="69"/>
      <c r="N3" s="35"/>
      <c r="O3" s="36"/>
      <c r="P3" s="70" t="s">
        <v>164</v>
      </c>
      <c r="Q3" s="11"/>
      <c r="R3"/>
    </row>
    <row r="4" spans="1:134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165</v>
      </c>
      <c r="N4" s="34" t="s">
        <v>5</v>
      </c>
      <c r="O4" s="34" t="s">
        <v>166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19</v>
      </c>
      <c r="B5" s="25"/>
      <c r="C5" s="25"/>
      <c r="D5" s="26">
        <f t="shared" ref="D5:N5" si="0">SUM(D6:D12)</f>
        <v>88404531</v>
      </c>
      <c r="E5" s="26">
        <f t="shared" si="0"/>
        <v>25568702</v>
      </c>
      <c r="F5" s="26">
        <f t="shared" si="0"/>
        <v>41524195</v>
      </c>
      <c r="G5" s="26">
        <f t="shared" si="0"/>
        <v>7227804</v>
      </c>
      <c r="H5" s="26">
        <f t="shared" si="0"/>
        <v>0</v>
      </c>
      <c r="I5" s="26">
        <f t="shared" si="0"/>
        <v>0</v>
      </c>
      <c r="J5" s="26">
        <f t="shared" si="0"/>
        <v>83498170</v>
      </c>
      <c r="K5" s="26">
        <f t="shared" si="0"/>
        <v>0</v>
      </c>
      <c r="L5" s="26">
        <f t="shared" si="0"/>
        <v>0</v>
      </c>
      <c r="M5" s="26">
        <f t="shared" si="0"/>
        <v>324087780</v>
      </c>
      <c r="N5" s="26">
        <f t="shared" si="0"/>
        <v>0</v>
      </c>
      <c r="O5" s="27">
        <f>SUM(D5:N5)</f>
        <v>570311182</v>
      </c>
      <c r="P5" s="32">
        <f t="shared" ref="P5:P36" si="1">(O5/P$63)</f>
        <v>1458.9247247462345</v>
      </c>
      <c r="Q5" s="6"/>
    </row>
    <row r="6" spans="1:134">
      <c r="A6" s="12"/>
      <c r="B6" s="44">
        <v>511</v>
      </c>
      <c r="C6" s="20" t="s">
        <v>20</v>
      </c>
      <c r="D6" s="46">
        <v>1382351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1382351</v>
      </c>
      <c r="P6" s="47">
        <f t="shared" si="1"/>
        <v>3.5362204281270464</v>
      </c>
      <c r="Q6" s="9"/>
    </row>
    <row r="7" spans="1:134">
      <c r="A7" s="12"/>
      <c r="B7" s="44">
        <v>512</v>
      </c>
      <c r="C7" s="20" t="s">
        <v>21</v>
      </c>
      <c r="D7" s="46">
        <v>1491101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2" si="2">SUM(D7:N7)</f>
        <v>1491101</v>
      </c>
      <c r="P7" s="47">
        <f t="shared" si="1"/>
        <v>3.8144160322527831</v>
      </c>
      <c r="Q7" s="9"/>
    </row>
    <row r="8" spans="1:134">
      <c r="A8" s="12"/>
      <c r="B8" s="44">
        <v>513</v>
      </c>
      <c r="C8" s="20" t="s">
        <v>22</v>
      </c>
      <c r="D8" s="46">
        <v>8479013</v>
      </c>
      <c r="E8" s="46">
        <v>5308635</v>
      </c>
      <c r="F8" s="46">
        <v>0</v>
      </c>
      <c r="G8" s="46">
        <v>1180727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2"/>
        <v>14968375</v>
      </c>
      <c r="P8" s="47">
        <f t="shared" si="1"/>
        <v>38.290906904878845</v>
      </c>
      <c r="Q8" s="9"/>
    </row>
    <row r="9" spans="1:134">
      <c r="A9" s="12"/>
      <c r="B9" s="44">
        <v>514</v>
      </c>
      <c r="C9" s="20" t="s">
        <v>23</v>
      </c>
      <c r="D9" s="46">
        <v>2595509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2"/>
        <v>2595509</v>
      </c>
      <c r="P9" s="47">
        <f t="shared" si="1"/>
        <v>6.6396247748853963</v>
      </c>
      <c r="Q9" s="9"/>
    </row>
    <row r="10" spans="1:134">
      <c r="A10" s="12"/>
      <c r="B10" s="44">
        <v>515</v>
      </c>
      <c r="C10" s="20" t="s">
        <v>24</v>
      </c>
      <c r="D10" s="46">
        <v>0</v>
      </c>
      <c r="E10" s="46">
        <v>8598817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2"/>
        <v>8598817</v>
      </c>
      <c r="P10" s="47">
        <f t="shared" si="1"/>
        <v>21.996810023739357</v>
      </c>
      <c r="Q10" s="9"/>
    </row>
    <row r="11" spans="1:134">
      <c r="A11" s="12"/>
      <c r="B11" s="44">
        <v>517</v>
      </c>
      <c r="C11" s="20" t="s">
        <v>25</v>
      </c>
      <c r="D11" s="46">
        <v>0</v>
      </c>
      <c r="E11" s="46">
        <v>0</v>
      </c>
      <c r="F11" s="46">
        <v>41524195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2"/>
        <v>41524195</v>
      </c>
      <c r="P11" s="47">
        <f t="shared" si="1"/>
        <v>106.22389438032089</v>
      </c>
      <c r="Q11" s="9"/>
    </row>
    <row r="12" spans="1:134">
      <c r="A12" s="12"/>
      <c r="B12" s="44">
        <v>519</v>
      </c>
      <c r="C12" s="20" t="s">
        <v>26</v>
      </c>
      <c r="D12" s="46">
        <v>74456557</v>
      </c>
      <c r="E12" s="46">
        <v>11661250</v>
      </c>
      <c r="F12" s="46">
        <v>0</v>
      </c>
      <c r="G12" s="46">
        <v>6047077</v>
      </c>
      <c r="H12" s="46">
        <v>0</v>
      </c>
      <c r="I12" s="46">
        <v>0</v>
      </c>
      <c r="J12" s="46">
        <v>83498170</v>
      </c>
      <c r="K12" s="46">
        <v>0</v>
      </c>
      <c r="L12" s="46">
        <v>0</v>
      </c>
      <c r="M12" s="46">
        <v>324087780</v>
      </c>
      <c r="N12" s="46">
        <v>0</v>
      </c>
      <c r="O12" s="46">
        <f t="shared" si="2"/>
        <v>499750834</v>
      </c>
      <c r="P12" s="47">
        <f t="shared" si="1"/>
        <v>1278.4228522020301</v>
      </c>
      <c r="Q12" s="9"/>
    </row>
    <row r="13" spans="1:134" ht="15.75">
      <c r="A13" s="28" t="s">
        <v>27</v>
      </c>
      <c r="B13" s="29"/>
      <c r="C13" s="30"/>
      <c r="D13" s="31">
        <f t="shared" ref="D13:N13" si="3">SUM(D14:D21)</f>
        <v>228792184</v>
      </c>
      <c r="E13" s="31">
        <f t="shared" si="3"/>
        <v>37128735</v>
      </c>
      <c r="F13" s="31">
        <f t="shared" si="3"/>
        <v>0</v>
      </c>
      <c r="G13" s="31">
        <f t="shared" si="3"/>
        <v>1226324</v>
      </c>
      <c r="H13" s="31">
        <f t="shared" si="3"/>
        <v>0</v>
      </c>
      <c r="I13" s="31">
        <f t="shared" si="3"/>
        <v>41506127</v>
      </c>
      <c r="J13" s="31">
        <f t="shared" si="3"/>
        <v>32141317</v>
      </c>
      <c r="K13" s="31">
        <f t="shared" si="3"/>
        <v>0</v>
      </c>
      <c r="L13" s="31">
        <f t="shared" si="3"/>
        <v>0</v>
      </c>
      <c r="M13" s="31">
        <f t="shared" si="3"/>
        <v>37371081</v>
      </c>
      <c r="N13" s="31">
        <f t="shared" si="3"/>
        <v>0</v>
      </c>
      <c r="O13" s="42">
        <f>SUM(D13:N13)</f>
        <v>378165768</v>
      </c>
      <c r="P13" s="43">
        <f t="shared" si="1"/>
        <v>967.39360265225935</v>
      </c>
      <c r="Q13" s="10"/>
    </row>
    <row r="14" spans="1:134">
      <c r="A14" s="12"/>
      <c r="B14" s="44">
        <v>521</v>
      </c>
      <c r="C14" s="20" t="s">
        <v>28</v>
      </c>
      <c r="D14" s="46">
        <v>171706641</v>
      </c>
      <c r="E14" s="46">
        <v>5065124</v>
      </c>
      <c r="F14" s="46">
        <v>0</v>
      </c>
      <c r="G14" s="46">
        <v>965562</v>
      </c>
      <c r="H14" s="46">
        <v>0</v>
      </c>
      <c r="I14" s="46">
        <v>0</v>
      </c>
      <c r="J14" s="46">
        <v>31887829</v>
      </c>
      <c r="K14" s="46">
        <v>0</v>
      </c>
      <c r="L14" s="46">
        <v>0</v>
      </c>
      <c r="M14" s="46">
        <v>37371081</v>
      </c>
      <c r="N14" s="46">
        <v>0</v>
      </c>
      <c r="O14" s="46">
        <f>SUM(D14:N14)</f>
        <v>246996237</v>
      </c>
      <c r="P14" s="47">
        <f t="shared" si="1"/>
        <v>631.84613672642433</v>
      </c>
      <c r="Q14" s="9"/>
    </row>
    <row r="15" spans="1:134">
      <c r="A15" s="12"/>
      <c r="B15" s="44">
        <v>522</v>
      </c>
      <c r="C15" s="20" t="s">
        <v>29</v>
      </c>
      <c r="D15" s="46">
        <v>44770</v>
      </c>
      <c r="E15" s="46">
        <v>2019281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ref="O15:O21" si="4">SUM(D15:N15)</f>
        <v>2064051</v>
      </c>
      <c r="P15" s="47">
        <f t="shared" si="1"/>
        <v>5.2800911714145382</v>
      </c>
      <c r="Q15" s="9"/>
    </row>
    <row r="16" spans="1:134">
      <c r="A16" s="12"/>
      <c r="B16" s="44">
        <v>523</v>
      </c>
      <c r="C16" s="20" t="s">
        <v>30</v>
      </c>
      <c r="D16" s="46">
        <v>53148353</v>
      </c>
      <c r="E16" s="46">
        <v>1498305</v>
      </c>
      <c r="F16" s="46">
        <v>0</v>
      </c>
      <c r="G16" s="46">
        <v>239325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4"/>
        <v>54885983</v>
      </c>
      <c r="P16" s="47">
        <f t="shared" si="1"/>
        <v>140.40495814914865</v>
      </c>
      <c r="Q16" s="9"/>
    </row>
    <row r="17" spans="1:17">
      <c r="A17" s="12"/>
      <c r="B17" s="44">
        <v>524</v>
      </c>
      <c r="C17" s="20" t="s">
        <v>31</v>
      </c>
      <c r="D17" s="46">
        <v>0</v>
      </c>
      <c r="E17" s="46">
        <v>26554638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4"/>
        <v>26554638</v>
      </c>
      <c r="P17" s="47">
        <f t="shared" si="1"/>
        <v>67.929963777013754</v>
      </c>
      <c r="Q17" s="9"/>
    </row>
    <row r="18" spans="1:17">
      <c r="A18" s="12"/>
      <c r="B18" s="44">
        <v>525</v>
      </c>
      <c r="C18" s="20" t="s">
        <v>32</v>
      </c>
      <c r="D18" s="46">
        <v>1986447</v>
      </c>
      <c r="E18" s="46">
        <v>1828587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4"/>
        <v>3815034</v>
      </c>
      <c r="P18" s="47">
        <f t="shared" si="1"/>
        <v>9.7593166748526521</v>
      </c>
      <c r="Q18" s="9"/>
    </row>
    <row r="19" spans="1:17">
      <c r="A19" s="12"/>
      <c r="B19" s="44">
        <v>526</v>
      </c>
      <c r="C19" s="20" t="s">
        <v>33</v>
      </c>
      <c r="D19" s="46">
        <v>0</v>
      </c>
      <c r="E19" s="46">
        <v>0</v>
      </c>
      <c r="F19" s="46">
        <v>0</v>
      </c>
      <c r="G19" s="46">
        <v>21437</v>
      </c>
      <c r="H19" s="46">
        <v>0</v>
      </c>
      <c r="I19" s="46">
        <v>41506127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4"/>
        <v>41527564</v>
      </c>
      <c r="P19" s="47">
        <f t="shared" si="1"/>
        <v>106.23251268827767</v>
      </c>
      <c r="Q19" s="9"/>
    </row>
    <row r="20" spans="1:17">
      <c r="A20" s="12"/>
      <c r="B20" s="44">
        <v>527</v>
      </c>
      <c r="C20" s="20" t="s">
        <v>34</v>
      </c>
      <c r="D20" s="46">
        <v>1905973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4"/>
        <v>1905973</v>
      </c>
      <c r="P20" s="47">
        <f t="shared" si="1"/>
        <v>4.875708599377865</v>
      </c>
      <c r="Q20" s="9"/>
    </row>
    <row r="21" spans="1:17">
      <c r="A21" s="12"/>
      <c r="B21" s="44">
        <v>529</v>
      </c>
      <c r="C21" s="20" t="s">
        <v>35</v>
      </c>
      <c r="D21" s="46">
        <v>0</v>
      </c>
      <c r="E21" s="46">
        <v>162800</v>
      </c>
      <c r="F21" s="46">
        <v>0</v>
      </c>
      <c r="G21" s="46">
        <v>0</v>
      </c>
      <c r="H21" s="46">
        <v>0</v>
      </c>
      <c r="I21" s="46">
        <v>0</v>
      </c>
      <c r="J21" s="46">
        <v>253488</v>
      </c>
      <c r="K21" s="46">
        <v>0</v>
      </c>
      <c r="L21" s="46">
        <v>0</v>
      </c>
      <c r="M21" s="46">
        <v>0</v>
      </c>
      <c r="N21" s="46">
        <v>0</v>
      </c>
      <c r="O21" s="46">
        <f t="shared" si="4"/>
        <v>416288</v>
      </c>
      <c r="P21" s="47">
        <f t="shared" si="1"/>
        <v>1.0649148657498362</v>
      </c>
      <c r="Q21" s="9"/>
    </row>
    <row r="22" spans="1:17" ht="15.75">
      <c r="A22" s="28" t="s">
        <v>36</v>
      </c>
      <c r="B22" s="29"/>
      <c r="C22" s="30"/>
      <c r="D22" s="31">
        <f t="shared" ref="D22:N22" si="5">SUM(D23:D28)</f>
        <v>816110</v>
      </c>
      <c r="E22" s="31">
        <f t="shared" si="5"/>
        <v>28924927</v>
      </c>
      <c r="F22" s="31">
        <f t="shared" si="5"/>
        <v>0</v>
      </c>
      <c r="G22" s="31">
        <f t="shared" si="5"/>
        <v>17358731</v>
      </c>
      <c r="H22" s="31">
        <f t="shared" si="5"/>
        <v>33823</v>
      </c>
      <c r="I22" s="31">
        <f t="shared" si="5"/>
        <v>225738436</v>
      </c>
      <c r="J22" s="31">
        <f t="shared" si="5"/>
        <v>236126</v>
      </c>
      <c r="K22" s="31">
        <f t="shared" si="5"/>
        <v>0</v>
      </c>
      <c r="L22" s="31">
        <f t="shared" si="5"/>
        <v>0</v>
      </c>
      <c r="M22" s="31">
        <f t="shared" si="5"/>
        <v>0</v>
      </c>
      <c r="N22" s="31">
        <f t="shared" si="5"/>
        <v>0</v>
      </c>
      <c r="O22" s="42">
        <f>SUM(D22:N22)</f>
        <v>273108153</v>
      </c>
      <c r="P22" s="43">
        <f t="shared" si="1"/>
        <v>698.64356428045187</v>
      </c>
      <c r="Q22" s="10"/>
    </row>
    <row r="23" spans="1:17">
      <c r="A23" s="12"/>
      <c r="B23" s="44">
        <v>533</v>
      </c>
      <c r="C23" s="20" t="s">
        <v>37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44807956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ref="O23:O49" si="6">SUM(D23:N23)</f>
        <v>44807956</v>
      </c>
      <c r="P23" s="47">
        <f t="shared" si="1"/>
        <v>114.62415070399476</v>
      </c>
      <c r="Q23" s="9"/>
    </row>
    <row r="24" spans="1:17">
      <c r="A24" s="12"/>
      <c r="B24" s="44">
        <v>534</v>
      </c>
      <c r="C24" s="20" t="s">
        <v>38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51070268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6"/>
        <v>51070268</v>
      </c>
      <c r="P24" s="47">
        <f t="shared" si="1"/>
        <v>130.64389939423705</v>
      </c>
      <c r="Q24" s="9"/>
    </row>
    <row r="25" spans="1:17">
      <c r="A25" s="12"/>
      <c r="B25" s="44">
        <v>535</v>
      </c>
      <c r="C25" s="20" t="s">
        <v>85</v>
      </c>
      <c r="D25" s="46">
        <v>0</v>
      </c>
      <c r="E25" s="46">
        <v>608774</v>
      </c>
      <c r="F25" s="46">
        <v>0</v>
      </c>
      <c r="G25" s="46">
        <v>0</v>
      </c>
      <c r="H25" s="46">
        <v>0</v>
      </c>
      <c r="I25" s="46">
        <v>129860212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6"/>
        <v>130468986</v>
      </c>
      <c r="P25" s="47">
        <f t="shared" si="1"/>
        <v>333.75538740176819</v>
      </c>
      <c r="Q25" s="9"/>
    </row>
    <row r="26" spans="1:17">
      <c r="A26" s="12"/>
      <c r="B26" s="44">
        <v>537</v>
      </c>
      <c r="C26" s="20" t="s">
        <v>40</v>
      </c>
      <c r="D26" s="46">
        <v>793675</v>
      </c>
      <c r="E26" s="46">
        <v>10506818</v>
      </c>
      <c r="F26" s="46">
        <v>0</v>
      </c>
      <c r="G26" s="46">
        <v>1350986</v>
      </c>
      <c r="H26" s="46">
        <v>33823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6"/>
        <v>12685302</v>
      </c>
      <c r="P26" s="47">
        <f t="shared" si="1"/>
        <v>32.450531065815326</v>
      </c>
      <c r="Q26" s="9"/>
    </row>
    <row r="27" spans="1:17">
      <c r="A27" s="12"/>
      <c r="B27" s="44">
        <v>538</v>
      </c>
      <c r="C27" s="20" t="s">
        <v>41</v>
      </c>
      <c r="D27" s="46">
        <v>0</v>
      </c>
      <c r="E27" s="46">
        <v>6651177</v>
      </c>
      <c r="F27" s="46">
        <v>0</v>
      </c>
      <c r="G27" s="46">
        <v>11603170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6"/>
        <v>18254347</v>
      </c>
      <c r="P27" s="47">
        <f t="shared" si="1"/>
        <v>46.696819232973148</v>
      </c>
      <c r="Q27" s="9"/>
    </row>
    <row r="28" spans="1:17">
      <c r="A28" s="12"/>
      <c r="B28" s="44">
        <v>539</v>
      </c>
      <c r="C28" s="20" t="s">
        <v>42</v>
      </c>
      <c r="D28" s="46">
        <v>22435</v>
      </c>
      <c r="E28" s="46">
        <v>11158158</v>
      </c>
      <c r="F28" s="46">
        <v>0</v>
      </c>
      <c r="G28" s="46">
        <v>4404575</v>
      </c>
      <c r="H28" s="46">
        <v>0</v>
      </c>
      <c r="I28" s="46">
        <v>0</v>
      </c>
      <c r="J28" s="46">
        <v>236126</v>
      </c>
      <c r="K28" s="46">
        <v>0</v>
      </c>
      <c r="L28" s="46">
        <v>0</v>
      </c>
      <c r="M28" s="46">
        <v>0</v>
      </c>
      <c r="N28" s="46">
        <v>0</v>
      </c>
      <c r="O28" s="46">
        <f t="shared" si="6"/>
        <v>15821294</v>
      </c>
      <c r="P28" s="47">
        <f t="shared" si="1"/>
        <v>40.472776481663395</v>
      </c>
      <c r="Q28" s="9"/>
    </row>
    <row r="29" spans="1:17" ht="15.75">
      <c r="A29" s="28" t="s">
        <v>43</v>
      </c>
      <c r="B29" s="29"/>
      <c r="C29" s="30"/>
      <c r="D29" s="31">
        <f t="shared" ref="D29:N29" si="7">SUM(D30:D33)</f>
        <v>384369</v>
      </c>
      <c r="E29" s="31">
        <f t="shared" si="7"/>
        <v>47997692</v>
      </c>
      <c r="F29" s="31">
        <f t="shared" si="7"/>
        <v>0</v>
      </c>
      <c r="G29" s="31">
        <f t="shared" si="7"/>
        <v>56781741</v>
      </c>
      <c r="H29" s="31">
        <f t="shared" si="7"/>
        <v>0</v>
      </c>
      <c r="I29" s="31">
        <f t="shared" si="7"/>
        <v>25471577</v>
      </c>
      <c r="J29" s="31">
        <f t="shared" si="7"/>
        <v>1001329</v>
      </c>
      <c r="K29" s="31">
        <f t="shared" si="7"/>
        <v>0</v>
      </c>
      <c r="L29" s="31">
        <f t="shared" si="7"/>
        <v>0</v>
      </c>
      <c r="M29" s="31">
        <f t="shared" si="7"/>
        <v>0</v>
      </c>
      <c r="N29" s="31">
        <f t="shared" si="7"/>
        <v>0</v>
      </c>
      <c r="O29" s="31">
        <f t="shared" si="6"/>
        <v>131636708</v>
      </c>
      <c r="P29" s="43">
        <f t="shared" si="1"/>
        <v>336.74256098559266</v>
      </c>
      <c r="Q29" s="10"/>
    </row>
    <row r="30" spans="1:17">
      <c r="A30" s="12"/>
      <c r="B30" s="44">
        <v>541</v>
      </c>
      <c r="C30" s="20" t="s">
        <v>44</v>
      </c>
      <c r="D30" s="46">
        <v>384369</v>
      </c>
      <c r="E30" s="46">
        <v>47997692</v>
      </c>
      <c r="F30" s="46">
        <v>0</v>
      </c>
      <c r="G30" s="46">
        <v>56731759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6"/>
        <v>105113820</v>
      </c>
      <c r="P30" s="47">
        <f t="shared" si="1"/>
        <v>268.89381753438113</v>
      </c>
      <c r="Q30" s="9"/>
    </row>
    <row r="31" spans="1:17">
      <c r="A31" s="12"/>
      <c r="B31" s="44">
        <v>542</v>
      </c>
      <c r="C31" s="20" t="s">
        <v>45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10639543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6"/>
        <v>10639543</v>
      </c>
      <c r="P31" s="47">
        <f t="shared" si="1"/>
        <v>27.217233034544858</v>
      </c>
      <c r="Q31" s="9"/>
    </row>
    <row r="32" spans="1:17">
      <c r="A32" s="12"/>
      <c r="B32" s="44">
        <v>544</v>
      </c>
      <c r="C32" s="20" t="s">
        <v>46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14832034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6"/>
        <v>14832034</v>
      </c>
      <c r="P32" s="47">
        <f t="shared" si="1"/>
        <v>37.942130198100848</v>
      </c>
      <c r="Q32" s="9"/>
    </row>
    <row r="33" spans="1:17">
      <c r="A33" s="12"/>
      <c r="B33" s="44">
        <v>549</v>
      </c>
      <c r="C33" s="20" t="s">
        <v>167</v>
      </c>
      <c r="D33" s="46">
        <v>0</v>
      </c>
      <c r="E33" s="46">
        <v>0</v>
      </c>
      <c r="F33" s="46">
        <v>0</v>
      </c>
      <c r="G33" s="46">
        <v>49982</v>
      </c>
      <c r="H33" s="46">
        <v>0</v>
      </c>
      <c r="I33" s="46">
        <v>0</v>
      </c>
      <c r="J33" s="46">
        <v>1001329</v>
      </c>
      <c r="K33" s="46">
        <v>0</v>
      </c>
      <c r="L33" s="46">
        <v>0</v>
      </c>
      <c r="M33" s="46">
        <v>0</v>
      </c>
      <c r="N33" s="46">
        <v>0</v>
      </c>
      <c r="O33" s="46">
        <f t="shared" si="6"/>
        <v>1051311</v>
      </c>
      <c r="P33" s="47">
        <f t="shared" si="1"/>
        <v>2.6893802185658151</v>
      </c>
      <c r="Q33" s="9"/>
    </row>
    <row r="34" spans="1:17" ht="15.75">
      <c r="A34" s="28" t="s">
        <v>47</v>
      </c>
      <c r="B34" s="29"/>
      <c r="C34" s="30"/>
      <c r="D34" s="31">
        <f t="shared" ref="D34:N34" si="8">SUM(D35:D38)</f>
        <v>1191548</v>
      </c>
      <c r="E34" s="31">
        <f t="shared" si="8"/>
        <v>39730348</v>
      </c>
      <c r="F34" s="31">
        <f t="shared" si="8"/>
        <v>0</v>
      </c>
      <c r="G34" s="31">
        <f t="shared" si="8"/>
        <v>0</v>
      </c>
      <c r="H34" s="31">
        <f t="shared" si="8"/>
        <v>0</v>
      </c>
      <c r="I34" s="31">
        <f t="shared" si="8"/>
        <v>0</v>
      </c>
      <c r="J34" s="31">
        <f t="shared" si="8"/>
        <v>1778</v>
      </c>
      <c r="K34" s="31">
        <f t="shared" si="8"/>
        <v>0</v>
      </c>
      <c r="L34" s="31">
        <f t="shared" si="8"/>
        <v>0</v>
      </c>
      <c r="M34" s="31">
        <f t="shared" si="8"/>
        <v>0</v>
      </c>
      <c r="N34" s="31">
        <f t="shared" si="8"/>
        <v>15800</v>
      </c>
      <c r="O34" s="31">
        <f t="shared" si="6"/>
        <v>40939474</v>
      </c>
      <c r="P34" s="43">
        <f t="shared" si="1"/>
        <v>104.72810760478062</v>
      </c>
      <c r="Q34" s="10"/>
    </row>
    <row r="35" spans="1:17">
      <c r="A35" s="13"/>
      <c r="B35" s="45">
        <v>552</v>
      </c>
      <c r="C35" s="21" t="s">
        <v>153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7675</v>
      </c>
      <c r="O35" s="46">
        <f t="shared" si="6"/>
        <v>7675</v>
      </c>
      <c r="P35" s="47">
        <f t="shared" si="1"/>
        <v>1.9633574819908316E-2</v>
      </c>
      <c r="Q35" s="9"/>
    </row>
    <row r="36" spans="1:17">
      <c r="A36" s="13"/>
      <c r="B36" s="45">
        <v>553</v>
      </c>
      <c r="C36" s="21" t="s">
        <v>48</v>
      </c>
      <c r="D36" s="46">
        <v>343134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6"/>
        <v>343134</v>
      </c>
      <c r="P36" s="47">
        <f t="shared" si="1"/>
        <v>0.87777811886051083</v>
      </c>
      <c r="Q36" s="9"/>
    </row>
    <row r="37" spans="1:17">
      <c r="A37" s="13"/>
      <c r="B37" s="45">
        <v>554</v>
      </c>
      <c r="C37" s="21" t="s">
        <v>49</v>
      </c>
      <c r="D37" s="46">
        <v>0</v>
      </c>
      <c r="E37" s="46">
        <v>38191412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8125</v>
      </c>
      <c r="O37" s="46">
        <f t="shared" si="6"/>
        <v>38199537</v>
      </c>
      <c r="P37" s="47">
        <f t="shared" ref="P37:P61" si="9">(O37/P$63)</f>
        <v>97.719018602652255</v>
      </c>
      <c r="Q37" s="9"/>
    </row>
    <row r="38" spans="1:17">
      <c r="A38" s="13"/>
      <c r="B38" s="45">
        <v>559</v>
      </c>
      <c r="C38" s="21" t="s">
        <v>50</v>
      </c>
      <c r="D38" s="46">
        <v>848414</v>
      </c>
      <c r="E38" s="46">
        <v>1538936</v>
      </c>
      <c r="F38" s="46">
        <v>0</v>
      </c>
      <c r="G38" s="46">
        <v>0</v>
      </c>
      <c r="H38" s="46">
        <v>0</v>
      </c>
      <c r="I38" s="46">
        <v>0</v>
      </c>
      <c r="J38" s="46">
        <v>1778</v>
      </c>
      <c r="K38" s="46">
        <v>0</v>
      </c>
      <c r="L38" s="46">
        <v>0</v>
      </c>
      <c r="M38" s="46">
        <v>0</v>
      </c>
      <c r="N38" s="46">
        <v>0</v>
      </c>
      <c r="O38" s="46">
        <f t="shared" si="6"/>
        <v>2389128</v>
      </c>
      <c r="P38" s="47">
        <f t="shared" si="9"/>
        <v>6.1116773084479368</v>
      </c>
      <c r="Q38" s="9"/>
    </row>
    <row r="39" spans="1:17" ht="15.75">
      <c r="A39" s="28" t="s">
        <v>51</v>
      </c>
      <c r="B39" s="29"/>
      <c r="C39" s="30"/>
      <c r="D39" s="31">
        <f t="shared" ref="D39:N39" si="10">SUM(D40:D43)</f>
        <v>12459628</v>
      </c>
      <c r="E39" s="31">
        <f t="shared" si="10"/>
        <v>12404129</v>
      </c>
      <c r="F39" s="31">
        <f t="shared" si="10"/>
        <v>0</v>
      </c>
      <c r="G39" s="31">
        <f t="shared" si="10"/>
        <v>841190</v>
      </c>
      <c r="H39" s="31">
        <f t="shared" si="10"/>
        <v>0</v>
      </c>
      <c r="I39" s="31">
        <f t="shared" si="10"/>
        <v>0</v>
      </c>
      <c r="J39" s="31">
        <f t="shared" si="10"/>
        <v>130781</v>
      </c>
      <c r="K39" s="31">
        <f t="shared" si="10"/>
        <v>0</v>
      </c>
      <c r="L39" s="31">
        <f t="shared" si="10"/>
        <v>0</v>
      </c>
      <c r="M39" s="31">
        <f t="shared" si="10"/>
        <v>0</v>
      </c>
      <c r="N39" s="31">
        <f t="shared" si="10"/>
        <v>5876</v>
      </c>
      <c r="O39" s="31">
        <f t="shared" si="6"/>
        <v>25841604</v>
      </c>
      <c r="P39" s="43">
        <f t="shared" si="9"/>
        <v>66.105936886051083</v>
      </c>
      <c r="Q39" s="10"/>
    </row>
    <row r="40" spans="1:17">
      <c r="A40" s="12"/>
      <c r="B40" s="44">
        <v>562</v>
      </c>
      <c r="C40" s="20" t="s">
        <v>52</v>
      </c>
      <c r="D40" s="46">
        <v>5545598</v>
      </c>
      <c r="E40" s="46">
        <v>452200</v>
      </c>
      <c r="F40" s="46">
        <v>0</v>
      </c>
      <c r="G40" s="46">
        <v>841190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4687</v>
      </c>
      <c r="O40" s="46">
        <f t="shared" si="6"/>
        <v>6843675</v>
      </c>
      <c r="P40" s="47">
        <f t="shared" si="9"/>
        <v>17.506945297151276</v>
      </c>
      <c r="Q40" s="9"/>
    </row>
    <row r="41" spans="1:17">
      <c r="A41" s="12"/>
      <c r="B41" s="44">
        <v>563</v>
      </c>
      <c r="C41" s="20" t="s">
        <v>53</v>
      </c>
      <c r="D41" s="46">
        <v>1905377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si="6"/>
        <v>1905377</v>
      </c>
      <c r="P41" s="47">
        <f t="shared" si="9"/>
        <v>4.8741839595612308</v>
      </c>
      <c r="Q41" s="9"/>
    </row>
    <row r="42" spans="1:17">
      <c r="A42" s="12"/>
      <c r="B42" s="44">
        <v>564</v>
      </c>
      <c r="C42" s="20" t="s">
        <v>54</v>
      </c>
      <c r="D42" s="46">
        <v>4666631</v>
      </c>
      <c r="E42" s="46">
        <v>11943839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 t="shared" si="6"/>
        <v>16610470</v>
      </c>
      <c r="P42" s="47">
        <f t="shared" si="9"/>
        <v>42.49158378356254</v>
      </c>
      <c r="Q42" s="9"/>
    </row>
    <row r="43" spans="1:17">
      <c r="A43" s="12"/>
      <c r="B43" s="44">
        <v>569</v>
      </c>
      <c r="C43" s="20" t="s">
        <v>55</v>
      </c>
      <c r="D43" s="46">
        <v>342022</v>
      </c>
      <c r="E43" s="46">
        <v>8090</v>
      </c>
      <c r="F43" s="46">
        <v>0</v>
      </c>
      <c r="G43" s="46">
        <v>0</v>
      </c>
      <c r="H43" s="46">
        <v>0</v>
      </c>
      <c r="I43" s="46">
        <v>0</v>
      </c>
      <c r="J43" s="46">
        <v>130781</v>
      </c>
      <c r="K43" s="46">
        <v>0</v>
      </c>
      <c r="L43" s="46">
        <v>0</v>
      </c>
      <c r="M43" s="46">
        <v>0</v>
      </c>
      <c r="N43" s="46">
        <v>1189</v>
      </c>
      <c r="O43" s="46">
        <f t="shared" si="6"/>
        <v>482082</v>
      </c>
      <c r="P43" s="47">
        <f t="shared" si="9"/>
        <v>1.2332238457760314</v>
      </c>
      <c r="Q43" s="9"/>
    </row>
    <row r="44" spans="1:17" ht="15.75">
      <c r="A44" s="28" t="s">
        <v>56</v>
      </c>
      <c r="B44" s="29"/>
      <c r="C44" s="30"/>
      <c r="D44" s="31">
        <f t="shared" ref="D44:N44" si="11">SUM(D45:D49)</f>
        <v>21051286</v>
      </c>
      <c r="E44" s="31">
        <f t="shared" si="11"/>
        <v>33591888</v>
      </c>
      <c r="F44" s="31">
        <f t="shared" si="11"/>
        <v>0</v>
      </c>
      <c r="G44" s="31">
        <f t="shared" si="11"/>
        <v>37608922</v>
      </c>
      <c r="H44" s="31">
        <f t="shared" si="11"/>
        <v>0</v>
      </c>
      <c r="I44" s="31">
        <f t="shared" si="11"/>
        <v>0</v>
      </c>
      <c r="J44" s="31">
        <f t="shared" si="11"/>
        <v>254573</v>
      </c>
      <c r="K44" s="31">
        <f t="shared" si="11"/>
        <v>0</v>
      </c>
      <c r="L44" s="31">
        <f t="shared" si="11"/>
        <v>0</v>
      </c>
      <c r="M44" s="31">
        <f t="shared" si="11"/>
        <v>0</v>
      </c>
      <c r="N44" s="31">
        <f t="shared" si="11"/>
        <v>0</v>
      </c>
      <c r="O44" s="31">
        <f>SUM(D44:N44)</f>
        <v>92506669</v>
      </c>
      <c r="P44" s="43">
        <f t="shared" si="9"/>
        <v>236.64320614358218</v>
      </c>
      <c r="Q44" s="9"/>
    </row>
    <row r="45" spans="1:17">
      <c r="A45" s="12"/>
      <c r="B45" s="44">
        <v>571</v>
      </c>
      <c r="C45" s="20" t="s">
        <v>57</v>
      </c>
      <c r="D45" s="46">
        <v>4869223</v>
      </c>
      <c r="E45" s="46">
        <v>817375</v>
      </c>
      <c r="F45" s="46">
        <v>0</v>
      </c>
      <c r="G45" s="46">
        <v>610884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 t="shared" si="6"/>
        <v>6297482</v>
      </c>
      <c r="P45" s="47">
        <f t="shared" si="9"/>
        <v>16.109717788146693</v>
      </c>
      <c r="Q45" s="9"/>
    </row>
    <row r="46" spans="1:17">
      <c r="A46" s="12"/>
      <c r="B46" s="44">
        <v>572</v>
      </c>
      <c r="C46" s="20" t="s">
        <v>58</v>
      </c>
      <c r="D46" s="46">
        <v>16182063</v>
      </c>
      <c r="E46" s="46">
        <v>26683700</v>
      </c>
      <c r="F46" s="46">
        <v>0</v>
      </c>
      <c r="G46" s="46">
        <v>36604613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 t="shared" si="6"/>
        <v>79470376</v>
      </c>
      <c r="P46" s="47">
        <f t="shared" si="9"/>
        <v>203.29479780615586</v>
      </c>
      <c r="Q46" s="9"/>
    </row>
    <row r="47" spans="1:17">
      <c r="A47" s="12"/>
      <c r="B47" s="44">
        <v>573</v>
      </c>
      <c r="C47" s="20" t="s">
        <v>59</v>
      </c>
      <c r="D47" s="46">
        <v>0</v>
      </c>
      <c r="E47" s="46">
        <v>2820795</v>
      </c>
      <c r="F47" s="46">
        <v>0</v>
      </c>
      <c r="G47" s="46">
        <v>393425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f t="shared" si="6"/>
        <v>3214220</v>
      </c>
      <c r="P47" s="47">
        <f t="shared" si="9"/>
        <v>8.2223620661427628</v>
      </c>
      <c r="Q47" s="9"/>
    </row>
    <row r="48" spans="1:17">
      <c r="A48" s="12"/>
      <c r="B48" s="44">
        <v>575</v>
      </c>
      <c r="C48" s="20" t="s">
        <v>168</v>
      </c>
      <c r="D48" s="46">
        <v>0</v>
      </c>
      <c r="E48" s="46">
        <v>3270018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f t="shared" si="6"/>
        <v>3270018</v>
      </c>
      <c r="P48" s="47">
        <f t="shared" si="9"/>
        <v>8.3651000736738705</v>
      </c>
      <c r="Q48" s="9"/>
    </row>
    <row r="49" spans="1:120">
      <c r="A49" s="12"/>
      <c r="B49" s="44">
        <v>579</v>
      </c>
      <c r="C49" s="20" t="s">
        <v>171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254573</v>
      </c>
      <c r="K49" s="46">
        <v>0</v>
      </c>
      <c r="L49" s="46">
        <v>0</v>
      </c>
      <c r="M49" s="46">
        <v>0</v>
      </c>
      <c r="N49" s="46">
        <v>0</v>
      </c>
      <c r="O49" s="46">
        <f t="shared" si="6"/>
        <v>254573</v>
      </c>
      <c r="P49" s="47">
        <f t="shared" si="9"/>
        <v>0.65122840946299931</v>
      </c>
      <c r="Q49" s="9"/>
    </row>
    <row r="50" spans="1:120" ht="15.75">
      <c r="A50" s="28" t="s">
        <v>80</v>
      </c>
      <c r="B50" s="29"/>
      <c r="C50" s="30"/>
      <c r="D50" s="31">
        <f t="shared" ref="D50:N50" si="12">SUM(D51:D52)</f>
        <v>118900363</v>
      </c>
      <c r="E50" s="31">
        <f t="shared" si="12"/>
        <v>32427316</v>
      </c>
      <c r="F50" s="31">
        <f t="shared" si="12"/>
        <v>108059385</v>
      </c>
      <c r="G50" s="31">
        <f t="shared" si="12"/>
        <v>49490498</v>
      </c>
      <c r="H50" s="31">
        <f t="shared" si="12"/>
        <v>0</v>
      </c>
      <c r="I50" s="31">
        <f t="shared" si="12"/>
        <v>12459223</v>
      </c>
      <c r="J50" s="31">
        <f t="shared" si="12"/>
        <v>490200</v>
      </c>
      <c r="K50" s="31">
        <f t="shared" si="12"/>
        <v>0</v>
      </c>
      <c r="L50" s="31">
        <f t="shared" si="12"/>
        <v>0</v>
      </c>
      <c r="M50" s="31">
        <f t="shared" si="12"/>
        <v>0</v>
      </c>
      <c r="N50" s="31">
        <f t="shared" si="12"/>
        <v>0</v>
      </c>
      <c r="O50" s="31">
        <f>SUM(D50:N50)</f>
        <v>321826985</v>
      </c>
      <c r="P50" s="43">
        <f t="shared" si="9"/>
        <v>823.27220704404056</v>
      </c>
      <c r="Q50" s="9"/>
    </row>
    <row r="51" spans="1:120">
      <c r="A51" s="12"/>
      <c r="B51" s="44">
        <v>581</v>
      </c>
      <c r="C51" s="20" t="s">
        <v>169</v>
      </c>
      <c r="D51" s="46">
        <v>118900363</v>
      </c>
      <c r="E51" s="46">
        <v>32427316</v>
      </c>
      <c r="F51" s="46">
        <v>15700</v>
      </c>
      <c r="G51" s="46">
        <v>49490498</v>
      </c>
      <c r="H51" s="46">
        <v>0</v>
      </c>
      <c r="I51" s="46">
        <v>12459223</v>
      </c>
      <c r="J51" s="46">
        <v>490200</v>
      </c>
      <c r="K51" s="46">
        <v>0</v>
      </c>
      <c r="L51" s="46">
        <v>0</v>
      </c>
      <c r="M51" s="46">
        <v>0</v>
      </c>
      <c r="N51" s="46">
        <v>0</v>
      </c>
      <c r="O51" s="46">
        <f>SUM(D51:N51)</f>
        <v>213783300</v>
      </c>
      <c r="P51" s="47">
        <f t="shared" si="9"/>
        <v>546.88344179764249</v>
      </c>
      <c r="Q51" s="9"/>
    </row>
    <row r="52" spans="1:120">
      <c r="A52" s="12"/>
      <c r="B52" s="44">
        <v>585</v>
      </c>
      <c r="C52" s="20" t="s">
        <v>86</v>
      </c>
      <c r="D52" s="46">
        <v>0</v>
      </c>
      <c r="E52" s="46">
        <v>0</v>
      </c>
      <c r="F52" s="46">
        <v>108043685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f t="shared" ref="O52:O56" si="13">SUM(D52:N52)</f>
        <v>108043685</v>
      </c>
      <c r="P52" s="47">
        <f t="shared" si="9"/>
        <v>276.38876524639818</v>
      </c>
      <c r="Q52" s="9"/>
    </row>
    <row r="53" spans="1:120" ht="15.75">
      <c r="A53" s="28" t="s">
        <v>63</v>
      </c>
      <c r="B53" s="29"/>
      <c r="C53" s="30"/>
      <c r="D53" s="31">
        <f t="shared" ref="D53:N53" si="14">SUM(D54:D60)</f>
        <v>770204</v>
      </c>
      <c r="E53" s="31">
        <f t="shared" si="14"/>
        <v>2146960</v>
      </c>
      <c r="F53" s="31">
        <f t="shared" si="14"/>
        <v>0</v>
      </c>
      <c r="G53" s="31">
        <f t="shared" si="14"/>
        <v>0</v>
      </c>
      <c r="H53" s="31">
        <f t="shared" si="14"/>
        <v>0</v>
      </c>
      <c r="I53" s="31">
        <f t="shared" si="14"/>
        <v>0</v>
      </c>
      <c r="J53" s="31">
        <f t="shared" si="14"/>
        <v>0</v>
      </c>
      <c r="K53" s="31">
        <f t="shared" si="14"/>
        <v>0</v>
      </c>
      <c r="L53" s="31">
        <f t="shared" si="14"/>
        <v>0</v>
      </c>
      <c r="M53" s="31">
        <f t="shared" si="14"/>
        <v>0</v>
      </c>
      <c r="N53" s="31">
        <f t="shared" si="14"/>
        <v>0</v>
      </c>
      <c r="O53" s="31">
        <f>SUM(D53:N53)</f>
        <v>2917164</v>
      </c>
      <c r="P53" s="43">
        <f t="shared" si="9"/>
        <v>7.4624570235756389</v>
      </c>
      <c r="Q53" s="9"/>
    </row>
    <row r="54" spans="1:120">
      <c r="A54" s="12"/>
      <c r="B54" s="44">
        <v>602</v>
      </c>
      <c r="C54" s="20" t="s">
        <v>64</v>
      </c>
      <c r="D54" s="46">
        <v>437096</v>
      </c>
      <c r="E54" s="46">
        <v>306985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f t="shared" si="13"/>
        <v>744081</v>
      </c>
      <c r="P54" s="47">
        <f t="shared" si="9"/>
        <v>1.9034488580550097</v>
      </c>
      <c r="Q54" s="9"/>
    </row>
    <row r="55" spans="1:120">
      <c r="A55" s="12"/>
      <c r="B55" s="44">
        <v>603</v>
      </c>
      <c r="C55" s="20" t="s">
        <v>65</v>
      </c>
      <c r="D55" s="46">
        <v>309400</v>
      </c>
      <c r="E55" s="46">
        <v>95875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f t="shared" si="13"/>
        <v>405275</v>
      </c>
      <c r="P55" s="47">
        <f t="shared" si="9"/>
        <v>1.036742284708579</v>
      </c>
      <c r="Q55" s="9"/>
    </row>
    <row r="56" spans="1:120">
      <c r="A56" s="12"/>
      <c r="B56" s="44">
        <v>605</v>
      </c>
      <c r="C56" s="20" t="s">
        <v>67</v>
      </c>
      <c r="D56" s="46">
        <v>23708</v>
      </c>
      <c r="E56" s="46">
        <v>35410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f t="shared" si="13"/>
        <v>59118</v>
      </c>
      <c r="P56" s="47">
        <f t="shared" si="9"/>
        <v>0.15123096758349705</v>
      </c>
      <c r="Q56" s="9"/>
    </row>
    <row r="57" spans="1:120">
      <c r="A57" s="12"/>
      <c r="B57" s="44">
        <v>682</v>
      </c>
      <c r="C57" s="20" t="s">
        <v>172</v>
      </c>
      <c r="D57" s="46">
        <v>0</v>
      </c>
      <c r="E57" s="46">
        <v>64335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f t="shared" ref="O57:O60" si="15">SUM(D57:N57)</f>
        <v>64335</v>
      </c>
      <c r="P57" s="47">
        <f t="shared" si="9"/>
        <v>0.16457668222003929</v>
      </c>
      <c r="Q57" s="9"/>
    </row>
    <row r="58" spans="1:120">
      <c r="A58" s="12"/>
      <c r="B58" s="44">
        <v>685</v>
      </c>
      <c r="C58" s="20" t="s">
        <v>173</v>
      </c>
      <c r="D58" s="46">
        <v>0</v>
      </c>
      <c r="E58" s="46">
        <v>192000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f t="shared" si="15"/>
        <v>192000</v>
      </c>
      <c r="P58" s="47">
        <f t="shared" si="9"/>
        <v>0.49115913555992141</v>
      </c>
      <c r="Q58" s="9"/>
    </row>
    <row r="59" spans="1:120">
      <c r="A59" s="12"/>
      <c r="B59" s="44">
        <v>712</v>
      </c>
      <c r="C59" s="20" t="s">
        <v>75</v>
      </c>
      <c r="D59" s="46">
        <v>0</v>
      </c>
      <c r="E59" s="46">
        <v>1360189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v>0</v>
      </c>
      <c r="O59" s="46">
        <f t="shared" si="15"/>
        <v>1360189</v>
      </c>
      <c r="P59" s="47">
        <f t="shared" si="9"/>
        <v>3.4795273616568436</v>
      </c>
      <c r="Q59" s="9"/>
    </row>
    <row r="60" spans="1:120" ht="15.75" thickBot="1">
      <c r="A60" s="12"/>
      <c r="B60" s="44">
        <v>714</v>
      </c>
      <c r="C60" s="20" t="s">
        <v>100</v>
      </c>
      <c r="D60" s="46">
        <v>0</v>
      </c>
      <c r="E60" s="46">
        <v>92166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v>0</v>
      </c>
      <c r="O60" s="46">
        <f t="shared" si="15"/>
        <v>92166</v>
      </c>
      <c r="P60" s="47">
        <f t="shared" si="9"/>
        <v>0.23577173379174854</v>
      </c>
      <c r="Q60" s="9"/>
    </row>
    <row r="61" spans="1:120" ht="16.5" thickBot="1">
      <c r="A61" s="14" t="s">
        <v>10</v>
      </c>
      <c r="B61" s="23"/>
      <c r="C61" s="22"/>
      <c r="D61" s="15">
        <f t="shared" ref="D61:N61" si="16">SUM(D5,D13,D22,D29,D34,D39,D44,D50,D53)</f>
        <v>472770223</v>
      </c>
      <c r="E61" s="15">
        <f t="shared" si="16"/>
        <v>259920697</v>
      </c>
      <c r="F61" s="15">
        <f t="shared" si="16"/>
        <v>149583580</v>
      </c>
      <c r="G61" s="15">
        <f t="shared" si="16"/>
        <v>170535210</v>
      </c>
      <c r="H61" s="15">
        <f t="shared" si="16"/>
        <v>33823</v>
      </c>
      <c r="I61" s="15">
        <f t="shared" si="16"/>
        <v>305175363</v>
      </c>
      <c r="J61" s="15">
        <f t="shared" si="16"/>
        <v>117754274</v>
      </c>
      <c r="K61" s="15">
        <f t="shared" si="16"/>
        <v>0</v>
      </c>
      <c r="L61" s="15">
        <f t="shared" si="16"/>
        <v>0</v>
      </c>
      <c r="M61" s="15">
        <f t="shared" si="16"/>
        <v>361458861</v>
      </c>
      <c r="N61" s="15">
        <f t="shared" si="16"/>
        <v>21676</v>
      </c>
      <c r="O61" s="15">
        <f>SUM(D61:N61)</f>
        <v>1837253707</v>
      </c>
      <c r="P61" s="37">
        <f t="shared" si="9"/>
        <v>4699.916367366568</v>
      </c>
      <c r="Q61" s="6"/>
      <c r="R61" s="2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</row>
    <row r="62" spans="1:120">
      <c r="A62" s="16"/>
      <c r="B62" s="18"/>
      <c r="C62" s="18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9"/>
    </row>
    <row r="63" spans="1:120">
      <c r="A63" s="38"/>
      <c r="B63" s="39"/>
      <c r="C63" s="39"/>
      <c r="D63" s="40"/>
      <c r="E63" s="40"/>
      <c r="F63" s="40"/>
      <c r="G63" s="40"/>
      <c r="H63" s="40"/>
      <c r="I63" s="40"/>
      <c r="J63" s="40"/>
      <c r="K63" s="40"/>
      <c r="L63" s="40"/>
      <c r="M63" s="48" t="s">
        <v>174</v>
      </c>
      <c r="N63" s="48"/>
      <c r="O63" s="48"/>
      <c r="P63" s="41">
        <v>390912</v>
      </c>
    </row>
    <row r="64" spans="1:120">
      <c r="A64" s="49"/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1"/>
    </row>
    <row r="65" spans="1:16" ht="15.75" customHeight="1" thickBot="1">
      <c r="A65" s="52" t="s">
        <v>91</v>
      </c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4"/>
    </row>
  </sheetData>
  <mergeCells count="10">
    <mergeCell ref="M63:O63"/>
    <mergeCell ref="A64:P64"/>
    <mergeCell ref="A65:P65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71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83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162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8"/>
      <c r="M3" s="69"/>
      <c r="N3" s="35"/>
      <c r="O3" s="36"/>
      <c r="P3" s="70" t="s">
        <v>164</v>
      </c>
      <c r="Q3" s="11"/>
      <c r="R3"/>
    </row>
    <row r="4" spans="1:134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165</v>
      </c>
      <c r="N4" s="34" t="s">
        <v>5</v>
      </c>
      <c r="O4" s="34" t="s">
        <v>166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19</v>
      </c>
      <c r="B5" s="25"/>
      <c r="C5" s="25"/>
      <c r="D5" s="26">
        <f t="shared" ref="D5:N5" si="0">SUM(D6:D12)</f>
        <v>89508679</v>
      </c>
      <c r="E5" s="26">
        <f t="shared" si="0"/>
        <v>15784990</v>
      </c>
      <c r="F5" s="26">
        <f t="shared" si="0"/>
        <v>43935821</v>
      </c>
      <c r="G5" s="26">
        <f t="shared" si="0"/>
        <v>29692843</v>
      </c>
      <c r="H5" s="26">
        <f t="shared" si="0"/>
        <v>0</v>
      </c>
      <c r="I5" s="26">
        <f t="shared" si="0"/>
        <v>0</v>
      </c>
      <c r="J5" s="26">
        <f t="shared" si="0"/>
        <v>83051566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6">
        <f t="shared" si="0"/>
        <v>0</v>
      </c>
      <c r="O5" s="27">
        <f>SUM(D5:N5)</f>
        <v>261973899</v>
      </c>
      <c r="P5" s="32">
        <f t="shared" ref="P5:P36" si="1">(O5/P$69)</f>
        <v>684.57692850423325</v>
      </c>
      <c r="Q5" s="6"/>
    </row>
    <row r="6" spans="1:134">
      <c r="A6" s="12"/>
      <c r="B6" s="44">
        <v>511</v>
      </c>
      <c r="C6" s="20" t="s">
        <v>20</v>
      </c>
      <c r="D6" s="46">
        <v>1302090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1302090</v>
      </c>
      <c r="P6" s="47">
        <f t="shared" si="1"/>
        <v>3.4025556600815303</v>
      </c>
      <c r="Q6" s="9"/>
    </row>
    <row r="7" spans="1:134">
      <c r="A7" s="12"/>
      <c r="B7" s="44">
        <v>512</v>
      </c>
      <c r="C7" s="20" t="s">
        <v>21</v>
      </c>
      <c r="D7" s="46">
        <v>1655108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2" si="2">SUM(D7:N7)</f>
        <v>1655108</v>
      </c>
      <c r="P7" s="47">
        <f t="shared" si="1"/>
        <v>4.3250444235392491</v>
      </c>
      <c r="Q7" s="9"/>
    </row>
    <row r="8" spans="1:134">
      <c r="A8" s="12"/>
      <c r="B8" s="44">
        <v>513</v>
      </c>
      <c r="C8" s="20" t="s">
        <v>22</v>
      </c>
      <c r="D8" s="46">
        <v>8644173</v>
      </c>
      <c r="E8" s="46">
        <v>4896500</v>
      </c>
      <c r="F8" s="46">
        <v>0</v>
      </c>
      <c r="G8" s="46">
        <v>280534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2"/>
        <v>13821207</v>
      </c>
      <c r="P8" s="47">
        <f t="shared" si="1"/>
        <v>36.116878331765442</v>
      </c>
      <c r="Q8" s="9"/>
    </row>
    <row r="9" spans="1:134">
      <c r="A9" s="12"/>
      <c r="B9" s="44">
        <v>514</v>
      </c>
      <c r="C9" s="20" t="s">
        <v>23</v>
      </c>
      <c r="D9" s="46">
        <v>2513685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2"/>
        <v>2513685</v>
      </c>
      <c r="P9" s="47">
        <f t="shared" si="1"/>
        <v>6.5686343681404828</v>
      </c>
      <c r="Q9" s="9"/>
    </row>
    <row r="10" spans="1:134">
      <c r="A10" s="12"/>
      <c r="B10" s="44">
        <v>515</v>
      </c>
      <c r="C10" s="20" t="s">
        <v>24</v>
      </c>
      <c r="D10" s="46">
        <v>0</v>
      </c>
      <c r="E10" s="46">
        <v>7182892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2"/>
        <v>7182892</v>
      </c>
      <c r="P10" s="47">
        <f t="shared" si="1"/>
        <v>18.769969687467334</v>
      </c>
      <c r="Q10" s="9"/>
    </row>
    <row r="11" spans="1:134">
      <c r="A11" s="12"/>
      <c r="B11" s="44">
        <v>517</v>
      </c>
      <c r="C11" s="20" t="s">
        <v>25</v>
      </c>
      <c r="D11" s="46">
        <v>0</v>
      </c>
      <c r="E11" s="46">
        <v>0</v>
      </c>
      <c r="F11" s="46">
        <v>42851288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2"/>
        <v>42851288</v>
      </c>
      <c r="P11" s="47">
        <f t="shared" si="1"/>
        <v>111.97681613881049</v>
      </c>
      <c r="Q11" s="9"/>
    </row>
    <row r="12" spans="1:134">
      <c r="A12" s="12"/>
      <c r="B12" s="44">
        <v>519</v>
      </c>
      <c r="C12" s="20" t="s">
        <v>26</v>
      </c>
      <c r="D12" s="46">
        <v>75393623</v>
      </c>
      <c r="E12" s="46">
        <v>3705598</v>
      </c>
      <c r="F12" s="46">
        <v>1084533</v>
      </c>
      <c r="G12" s="46">
        <v>29412309</v>
      </c>
      <c r="H12" s="46">
        <v>0</v>
      </c>
      <c r="I12" s="46">
        <v>0</v>
      </c>
      <c r="J12" s="46">
        <v>83051566</v>
      </c>
      <c r="K12" s="46">
        <v>0</v>
      </c>
      <c r="L12" s="46">
        <v>0</v>
      </c>
      <c r="M12" s="46">
        <v>0</v>
      </c>
      <c r="N12" s="46">
        <v>0</v>
      </c>
      <c r="O12" s="46">
        <f t="shared" si="2"/>
        <v>192647629</v>
      </c>
      <c r="P12" s="47">
        <f t="shared" si="1"/>
        <v>503.41702989442877</v>
      </c>
      <c r="Q12" s="9"/>
    </row>
    <row r="13" spans="1:134" ht="15.75">
      <c r="A13" s="28" t="s">
        <v>27</v>
      </c>
      <c r="B13" s="29"/>
      <c r="C13" s="30"/>
      <c r="D13" s="31">
        <f t="shared" ref="D13:N13" si="3">SUM(D14:D21)</f>
        <v>212012679</v>
      </c>
      <c r="E13" s="31">
        <f t="shared" si="3"/>
        <v>35759738</v>
      </c>
      <c r="F13" s="31">
        <f t="shared" si="3"/>
        <v>0</v>
      </c>
      <c r="G13" s="31">
        <f t="shared" si="3"/>
        <v>6115484</v>
      </c>
      <c r="H13" s="31">
        <f t="shared" si="3"/>
        <v>0</v>
      </c>
      <c r="I13" s="31">
        <f t="shared" si="3"/>
        <v>27788446</v>
      </c>
      <c r="J13" s="31">
        <f t="shared" si="3"/>
        <v>32823872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31">
        <f t="shared" si="3"/>
        <v>0</v>
      </c>
      <c r="O13" s="42">
        <f>SUM(D13:N13)</f>
        <v>314500219</v>
      </c>
      <c r="P13" s="43">
        <f t="shared" si="1"/>
        <v>821.83604839552629</v>
      </c>
      <c r="Q13" s="10"/>
    </row>
    <row r="14" spans="1:134">
      <c r="A14" s="12"/>
      <c r="B14" s="44">
        <v>521</v>
      </c>
      <c r="C14" s="20" t="s">
        <v>28</v>
      </c>
      <c r="D14" s="46">
        <v>207260165</v>
      </c>
      <c r="E14" s="46">
        <v>3641398</v>
      </c>
      <c r="F14" s="46">
        <v>0</v>
      </c>
      <c r="G14" s="46">
        <v>5606176</v>
      </c>
      <c r="H14" s="46">
        <v>0</v>
      </c>
      <c r="I14" s="46">
        <v>0</v>
      </c>
      <c r="J14" s="46">
        <v>32823872</v>
      </c>
      <c r="K14" s="46">
        <v>0</v>
      </c>
      <c r="L14" s="46">
        <v>0</v>
      </c>
      <c r="M14" s="46">
        <v>0</v>
      </c>
      <c r="N14" s="46">
        <v>0</v>
      </c>
      <c r="O14" s="46">
        <f>SUM(D14:N14)</f>
        <v>249331611</v>
      </c>
      <c r="P14" s="47">
        <f t="shared" si="1"/>
        <v>651.54074161179051</v>
      </c>
      <c r="Q14" s="9"/>
    </row>
    <row r="15" spans="1:134">
      <c r="A15" s="12"/>
      <c r="B15" s="44">
        <v>522</v>
      </c>
      <c r="C15" s="20" t="s">
        <v>29</v>
      </c>
      <c r="D15" s="46">
        <v>122054</v>
      </c>
      <c r="E15" s="46">
        <v>1978583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ref="O15:O21" si="4">SUM(D15:N15)</f>
        <v>2100637</v>
      </c>
      <c r="P15" s="47">
        <f t="shared" si="1"/>
        <v>5.4892782481446636</v>
      </c>
      <c r="Q15" s="9"/>
    </row>
    <row r="16" spans="1:134">
      <c r="A16" s="12"/>
      <c r="B16" s="44">
        <v>523</v>
      </c>
      <c r="C16" s="20" t="s">
        <v>30</v>
      </c>
      <c r="D16" s="46">
        <v>911178</v>
      </c>
      <c r="E16" s="46">
        <v>1504663</v>
      </c>
      <c r="F16" s="46">
        <v>0</v>
      </c>
      <c r="G16" s="46">
        <v>362843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4"/>
        <v>2778684</v>
      </c>
      <c r="P16" s="47">
        <f t="shared" si="1"/>
        <v>7.2611163374098462</v>
      </c>
      <c r="Q16" s="9"/>
    </row>
    <row r="17" spans="1:17">
      <c r="A17" s="12"/>
      <c r="B17" s="44">
        <v>524</v>
      </c>
      <c r="C17" s="20" t="s">
        <v>31</v>
      </c>
      <c r="D17" s="46">
        <v>0</v>
      </c>
      <c r="E17" s="46">
        <v>24439269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4"/>
        <v>24439269</v>
      </c>
      <c r="P17" s="47">
        <f t="shared" si="1"/>
        <v>63.863460332392599</v>
      </c>
      <c r="Q17" s="9"/>
    </row>
    <row r="18" spans="1:17">
      <c r="A18" s="12"/>
      <c r="B18" s="44">
        <v>525</v>
      </c>
      <c r="C18" s="20" t="s">
        <v>32</v>
      </c>
      <c r="D18" s="46">
        <v>1843271</v>
      </c>
      <c r="E18" s="46">
        <v>4054025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4"/>
        <v>5897296</v>
      </c>
      <c r="P18" s="47">
        <f t="shared" si="1"/>
        <v>15.410515313055294</v>
      </c>
      <c r="Q18" s="9"/>
    </row>
    <row r="19" spans="1:17">
      <c r="A19" s="12"/>
      <c r="B19" s="44">
        <v>526</v>
      </c>
      <c r="C19" s="20" t="s">
        <v>33</v>
      </c>
      <c r="D19" s="46">
        <v>0</v>
      </c>
      <c r="E19" s="46">
        <v>0</v>
      </c>
      <c r="F19" s="46">
        <v>0</v>
      </c>
      <c r="G19" s="46">
        <v>146465</v>
      </c>
      <c r="H19" s="46">
        <v>0</v>
      </c>
      <c r="I19" s="46">
        <v>27788446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4"/>
        <v>27934911</v>
      </c>
      <c r="P19" s="47">
        <f t="shared" si="1"/>
        <v>72.998095014111001</v>
      </c>
      <c r="Q19" s="9"/>
    </row>
    <row r="20" spans="1:17">
      <c r="A20" s="12"/>
      <c r="B20" s="44">
        <v>527</v>
      </c>
      <c r="C20" s="20" t="s">
        <v>34</v>
      </c>
      <c r="D20" s="46">
        <v>1876011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4"/>
        <v>1876011</v>
      </c>
      <c r="P20" s="47">
        <f t="shared" si="1"/>
        <v>4.9022969582941363</v>
      </c>
      <c r="Q20" s="9"/>
    </row>
    <row r="21" spans="1:17">
      <c r="A21" s="12"/>
      <c r="B21" s="44">
        <v>529</v>
      </c>
      <c r="C21" s="20" t="s">
        <v>35</v>
      </c>
      <c r="D21" s="46">
        <v>0</v>
      </c>
      <c r="E21" s="46">
        <v>141800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4"/>
        <v>141800</v>
      </c>
      <c r="P21" s="47">
        <f t="shared" si="1"/>
        <v>0.37054458032821158</v>
      </c>
      <c r="Q21" s="9"/>
    </row>
    <row r="22" spans="1:17" ht="15.75">
      <c r="A22" s="28" t="s">
        <v>36</v>
      </c>
      <c r="B22" s="29"/>
      <c r="C22" s="30"/>
      <c r="D22" s="31">
        <f t="shared" ref="D22:N22" si="5">SUM(D23:D28)</f>
        <v>770378</v>
      </c>
      <c r="E22" s="31">
        <f t="shared" si="5"/>
        <v>21388460</v>
      </c>
      <c r="F22" s="31">
        <f t="shared" si="5"/>
        <v>0</v>
      </c>
      <c r="G22" s="31">
        <f t="shared" si="5"/>
        <v>9289690</v>
      </c>
      <c r="H22" s="31">
        <f t="shared" si="5"/>
        <v>98827</v>
      </c>
      <c r="I22" s="31">
        <f t="shared" si="5"/>
        <v>216972814</v>
      </c>
      <c r="J22" s="31">
        <f t="shared" si="5"/>
        <v>0</v>
      </c>
      <c r="K22" s="31">
        <f t="shared" si="5"/>
        <v>0</v>
      </c>
      <c r="L22" s="31">
        <f t="shared" si="5"/>
        <v>0</v>
      </c>
      <c r="M22" s="31">
        <f t="shared" si="5"/>
        <v>0</v>
      </c>
      <c r="N22" s="31">
        <f t="shared" si="5"/>
        <v>0</v>
      </c>
      <c r="O22" s="42">
        <f>SUM(D22:N22)</f>
        <v>248520169</v>
      </c>
      <c r="P22" s="43">
        <f t="shared" si="1"/>
        <v>649.42032246263193</v>
      </c>
      <c r="Q22" s="10"/>
    </row>
    <row r="23" spans="1:17">
      <c r="A23" s="12"/>
      <c r="B23" s="44">
        <v>533</v>
      </c>
      <c r="C23" s="20" t="s">
        <v>37</v>
      </c>
      <c r="D23" s="46">
        <v>0</v>
      </c>
      <c r="E23" s="46">
        <v>856</v>
      </c>
      <c r="F23" s="46">
        <v>0</v>
      </c>
      <c r="G23" s="46">
        <v>0</v>
      </c>
      <c r="H23" s="46">
        <v>0</v>
      </c>
      <c r="I23" s="46">
        <v>41025165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ref="O23:O28" si="6">SUM(D23:N23)</f>
        <v>41026021</v>
      </c>
      <c r="P23" s="47">
        <f t="shared" si="1"/>
        <v>107.20712083202676</v>
      </c>
      <c r="Q23" s="9"/>
    </row>
    <row r="24" spans="1:17">
      <c r="A24" s="12"/>
      <c r="B24" s="44">
        <v>534</v>
      </c>
      <c r="C24" s="20" t="s">
        <v>38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51689445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6"/>
        <v>51689445</v>
      </c>
      <c r="P24" s="47">
        <f t="shared" si="1"/>
        <v>135.0722405142678</v>
      </c>
      <c r="Q24" s="9"/>
    </row>
    <row r="25" spans="1:17">
      <c r="A25" s="12"/>
      <c r="B25" s="44">
        <v>535</v>
      </c>
      <c r="C25" s="20" t="s">
        <v>85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124258204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6"/>
        <v>124258204</v>
      </c>
      <c r="P25" s="47">
        <f t="shared" si="1"/>
        <v>324.70524720393018</v>
      </c>
      <c r="Q25" s="9"/>
    </row>
    <row r="26" spans="1:17">
      <c r="A26" s="12"/>
      <c r="B26" s="44">
        <v>537</v>
      </c>
      <c r="C26" s="20" t="s">
        <v>40</v>
      </c>
      <c r="D26" s="46">
        <v>745418</v>
      </c>
      <c r="E26" s="46">
        <v>9354253</v>
      </c>
      <c r="F26" s="46">
        <v>0</v>
      </c>
      <c r="G26" s="46">
        <v>559136</v>
      </c>
      <c r="H26" s="46">
        <v>98827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6"/>
        <v>10757634</v>
      </c>
      <c r="P26" s="47">
        <f t="shared" si="1"/>
        <v>28.111304484164314</v>
      </c>
      <c r="Q26" s="9"/>
    </row>
    <row r="27" spans="1:17">
      <c r="A27" s="12"/>
      <c r="B27" s="44">
        <v>538</v>
      </c>
      <c r="C27" s="20" t="s">
        <v>41</v>
      </c>
      <c r="D27" s="46">
        <v>0</v>
      </c>
      <c r="E27" s="46">
        <v>7436815</v>
      </c>
      <c r="F27" s="46">
        <v>0</v>
      </c>
      <c r="G27" s="46">
        <v>7668528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6"/>
        <v>15105343</v>
      </c>
      <c r="P27" s="47">
        <f t="shared" si="1"/>
        <v>39.472517508100765</v>
      </c>
      <c r="Q27" s="9"/>
    </row>
    <row r="28" spans="1:17">
      <c r="A28" s="12"/>
      <c r="B28" s="44">
        <v>539</v>
      </c>
      <c r="C28" s="20" t="s">
        <v>42</v>
      </c>
      <c r="D28" s="46">
        <v>24960</v>
      </c>
      <c r="E28" s="46">
        <v>4596536</v>
      </c>
      <c r="F28" s="46">
        <v>0</v>
      </c>
      <c r="G28" s="46">
        <v>1062026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6"/>
        <v>5683522</v>
      </c>
      <c r="P28" s="47">
        <f t="shared" si="1"/>
        <v>14.851891920142155</v>
      </c>
      <c r="Q28" s="9"/>
    </row>
    <row r="29" spans="1:17" ht="15.75">
      <c r="A29" s="28" t="s">
        <v>43</v>
      </c>
      <c r="B29" s="29"/>
      <c r="C29" s="30"/>
      <c r="D29" s="31">
        <f t="shared" ref="D29:N29" si="7">SUM(D30:D33)</f>
        <v>243616</v>
      </c>
      <c r="E29" s="31">
        <f t="shared" si="7"/>
        <v>46123650</v>
      </c>
      <c r="F29" s="31">
        <f t="shared" si="7"/>
        <v>0</v>
      </c>
      <c r="G29" s="31">
        <f t="shared" si="7"/>
        <v>51248102</v>
      </c>
      <c r="H29" s="31">
        <f t="shared" si="7"/>
        <v>0</v>
      </c>
      <c r="I29" s="31">
        <f t="shared" si="7"/>
        <v>21260516</v>
      </c>
      <c r="J29" s="31">
        <f t="shared" si="7"/>
        <v>0</v>
      </c>
      <c r="K29" s="31">
        <f t="shared" si="7"/>
        <v>0</v>
      </c>
      <c r="L29" s="31">
        <f t="shared" si="7"/>
        <v>0</v>
      </c>
      <c r="M29" s="31">
        <f t="shared" si="7"/>
        <v>0</v>
      </c>
      <c r="N29" s="31">
        <f t="shared" si="7"/>
        <v>0</v>
      </c>
      <c r="O29" s="31">
        <f t="shared" ref="O29:O39" si="8">SUM(D29:N29)</f>
        <v>118875884</v>
      </c>
      <c r="P29" s="43">
        <f t="shared" si="1"/>
        <v>310.64044109961327</v>
      </c>
      <c r="Q29" s="10"/>
    </row>
    <row r="30" spans="1:17">
      <c r="A30" s="12"/>
      <c r="B30" s="44">
        <v>541</v>
      </c>
      <c r="C30" s="20" t="s">
        <v>44</v>
      </c>
      <c r="D30" s="46">
        <v>243616</v>
      </c>
      <c r="E30" s="46">
        <v>46123650</v>
      </c>
      <c r="F30" s="46">
        <v>0</v>
      </c>
      <c r="G30" s="46">
        <v>50265240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8"/>
        <v>96632506</v>
      </c>
      <c r="P30" s="47">
        <f t="shared" si="1"/>
        <v>252.51517194522839</v>
      </c>
      <c r="Q30" s="9"/>
    </row>
    <row r="31" spans="1:17">
      <c r="A31" s="12"/>
      <c r="B31" s="44">
        <v>542</v>
      </c>
      <c r="C31" s="20" t="s">
        <v>45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7680927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8"/>
        <v>7680927</v>
      </c>
      <c r="P31" s="47">
        <f t="shared" si="1"/>
        <v>20.071409532768893</v>
      </c>
      <c r="Q31" s="9"/>
    </row>
    <row r="32" spans="1:17">
      <c r="A32" s="12"/>
      <c r="B32" s="44">
        <v>544</v>
      </c>
      <c r="C32" s="20" t="s">
        <v>46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13579589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8"/>
        <v>13579589</v>
      </c>
      <c r="P32" s="47">
        <f t="shared" si="1"/>
        <v>35.485494407860351</v>
      </c>
      <c r="Q32" s="9"/>
    </row>
    <row r="33" spans="1:17">
      <c r="A33" s="12"/>
      <c r="B33" s="44">
        <v>549</v>
      </c>
      <c r="C33" s="20" t="s">
        <v>167</v>
      </c>
      <c r="D33" s="46">
        <v>0</v>
      </c>
      <c r="E33" s="46">
        <v>0</v>
      </c>
      <c r="F33" s="46">
        <v>0</v>
      </c>
      <c r="G33" s="46">
        <v>982862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8"/>
        <v>982862</v>
      </c>
      <c r="P33" s="47">
        <f t="shared" si="1"/>
        <v>2.5683652137556181</v>
      </c>
      <c r="Q33" s="9"/>
    </row>
    <row r="34" spans="1:17" ht="15.75">
      <c r="A34" s="28" t="s">
        <v>47</v>
      </c>
      <c r="B34" s="29"/>
      <c r="C34" s="30"/>
      <c r="D34" s="31">
        <f t="shared" ref="D34:N34" si="9">SUM(D35:D38)</f>
        <v>1990294</v>
      </c>
      <c r="E34" s="31">
        <f t="shared" si="9"/>
        <v>15698800</v>
      </c>
      <c r="F34" s="31">
        <f t="shared" si="9"/>
        <v>0</v>
      </c>
      <c r="G34" s="31">
        <f t="shared" si="9"/>
        <v>0</v>
      </c>
      <c r="H34" s="31">
        <f t="shared" si="9"/>
        <v>0</v>
      </c>
      <c r="I34" s="31">
        <f t="shared" si="9"/>
        <v>0</v>
      </c>
      <c r="J34" s="31">
        <f t="shared" si="9"/>
        <v>0</v>
      </c>
      <c r="K34" s="31">
        <f t="shared" si="9"/>
        <v>0</v>
      </c>
      <c r="L34" s="31">
        <f t="shared" si="9"/>
        <v>0</v>
      </c>
      <c r="M34" s="31">
        <f t="shared" si="9"/>
        <v>0</v>
      </c>
      <c r="N34" s="31">
        <f t="shared" si="9"/>
        <v>12380</v>
      </c>
      <c r="O34" s="31">
        <f t="shared" si="8"/>
        <v>17701474</v>
      </c>
      <c r="P34" s="43">
        <f t="shared" si="1"/>
        <v>46.256595589003865</v>
      </c>
      <c r="Q34" s="10"/>
    </row>
    <row r="35" spans="1:17">
      <c r="A35" s="13"/>
      <c r="B35" s="45">
        <v>552</v>
      </c>
      <c r="C35" s="21" t="s">
        <v>153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7690</v>
      </c>
      <c r="O35" s="46">
        <f t="shared" si="8"/>
        <v>7690</v>
      </c>
      <c r="P35" s="47">
        <f t="shared" si="1"/>
        <v>2.0095118636981289E-2</v>
      </c>
      <c r="Q35" s="9"/>
    </row>
    <row r="36" spans="1:17">
      <c r="A36" s="13"/>
      <c r="B36" s="45">
        <v>553</v>
      </c>
      <c r="C36" s="21" t="s">
        <v>48</v>
      </c>
      <c r="D36" s="46">
        <v>314696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8"/>
        <v>314696</v>
      </c>
      <c r="P36" s="47">
        <f t="shared" si="1"/>
        <v>0.82234765339186788</v>
      </c>
      <c r="Q36" s="9"/>
    </row>
    <row r="37" spans="1:17">
      <c r="A37" s="13"/>
      <c r="B37" s="45">
        <v>554</v>
      </c>
      <c r="C37" s="21" t="s">
        <v>49</v>
      </c>
      <c r="D37" s="46">
        <v>0</v>
      </c>
      <c r="E37" s="46">
        <v>10011990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4690</v>
      </c>
      <c r="O37" s="46">
        <f t="shared" si="8"/>
        <v>10016680</v>
      </c>
      <c r="P37" s="47">
        <f t="shared" ref="P37:P67" si="10">(O37/P$69)</f>
        <v>26.175081007630396</v>
      </c>
      <c r="Q37" s="9"/>
    </row>
    <row r="38" spans="1:17">
      <c r="A38" s="13"/>
      <c r="B38" s="45">
        <v>559</v>
      </c>
      <c r="C38" s="21" t="s">
        <v>50</v>
      </c>
      <c r="D38" s="46">
        <v>1675598</v>
      </c>
      <c r="E38" s="46">
        <v>5686810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8"/>
        <v>7362408</v>
      </c>
      <c r="P38" s="47">
        <f t="shared" si="10"/>
        <v>19.239071809344622</v>
      </c>
      <c r="Q38" s="9"/>
    </row>
    <row r="39" spans="1:17" ht="15.75">
      <c r="A39" s="28" t="s">
        <v>51</v>
      </c>
      <c r="B39" s="29"/>
      <c r="C39" s="30"/>
      <c r="D39" s="31">
        <f t="shared" ref="D39:N39" si="11">SUM(D40:D43)</f>
        <v>13498007</v>
      </c>
      <c r="E39" s="31">
        <f t="shared" si="11"/>
        <v>63733597</v>
      </c>
      <c r="F39" s="31">
        <f t="shared" si="11"/>
        <v>0</v>
      </c>
      <c r="G39" s="31">
        <f t="shared" si="11"/>
        <v>1311304</v>
      </c>
      <c r="H39" s="31">
        <f t="shared" si="11"/>
        <v>0</v>
      </c>
      <c r="I39" s="31">
        <f t="shared" si="11"/>
        <v>0</v>
      </c>
      <c r="J39" s="31">
        <f t="shared" si="11"/>
        <v>0</v>
      </c>
      <c r="K39" s="31">
        <f t="shared" si="11"/>
        <v>0</v>
      </c>
      <c r="L39" s="31">
        <f t="shared" si="11"/>
        <v>0</v>
      </c>
      <c r="M39" s="31">
        <f t="shared" si="11"/>
        <v>0</v>
      </c>
      <c r="N39" s="31">
        <f t="shared" si="11"/>
        <v>10276</v>
      </c>
      <c r="O39" s="31">
        <f t="shared" si="8"/>
        <v>78553184</v>
      </c>
      <c r="P39" s="43">
        <f t="shared" si="10"/>
        <v>205.27120309396886</v>
      </c>
      <c r="Q39" s="10"/>
    </row>
    <row r="40" spans="1:17">
      <c r="A40" s="12"/>
      <c r="B40" s="44">
        <v>562</v>
      </c>
      <c r="C40" s="20" t="s">
        <v>52</v>
      </c>
      <c r="D40" s="46">
        <v>5286444</v>
      </c>
      <c r="E40" s="46">
        <v>158003</v>
      </c>
      <c r="F40" s="46">
        <v>0</v>
      </c>
      <c r="G40" s="46">
        <v>1311304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4884</v>
      </c>
      <c r="O40" s="46">
        <f t="shared" ref="O40:O48" si="12">SUM(D40:N40)</f>
        <v>6760635</v>
      </c>
      <c r="P40" s="47">
        <f t="shared" si="10"/>
        <v>17.666549074945124</v>
      </c>
      <c r="Q40" s="9"/>
    </row>
    <row r="41" spans="1:17">
      <c r="A41" s="12"/>
      <c r="B41" s="44">
        <v>563</v>
      </c>
      <c r="C41" s="20" t="s">
        <v>53</v>
      </c>
      <c r="D41" s="46">
        <v>3059500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si="12"/>
        <v>3059500</v>
      </c>
      <c r="P41" s="47">
        <f t="shared" si="10"/>
        <v>7.994930490226821</v>
      </c>
      <c r="Q41" s="9"/>
    </row>
    <row r="42" spans="1:17">
      <c r="A42" s="12"/>
      <c r="B42" s="44">
        <v>564</v>
      </c>
      <c r="C42" s="20" t="s">
        <v>54</v>
      </c>
      <c r="D42" s="46">
        <v>4758812</v>
      </c>
      <c r="E42" s="46">
        <v>63565094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 t="shared" si="12"/>
        <v>68323906</v>
      </c>
      <c r="P42" s="47">
        <f t="shared" si="10"/>
        <v>178.54057175708164</v>
      </c>
      <c r="Q42" s="9"/>
    </row>
    <row r="43" spans="1:17">
      <c r="A43" s="12"/>
      <c r="B43" s="44">
        <v>569</v>
      </c>
      <c r="C43" s="20" t="s">
        <v>55</v>
      </c>
      <c r="D43" s="46">
        <v>393251</v>
      </c>
      <c r="E43" s="46">
        <v>10500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5392</v>
      </c>
      <c r="O43" s="46">
        <f t="shared" si="12"/>
        <v>409143</v>
      </c>
      <c r="P43" s="47">
        <f t="shared" si="10"/>
        <v>1.0691517717152712</v>
      </c>
      <c r="Q43" s="9"/>
    </row>
    <row r="44" spans="1:17" ht="15.75">
      <c r="A44" s="28" t="s">
        <v>56</v>
      </c>
      <c r="B44" s="29"/>
      <c r="C44" s="30"/>
      <c r="D44" s="31">
        <f t="shared" ref="D44:N44" si="13">SUM(D45:D48)</f>
        <v>18220678</v>
      </c>
      <c r="E44" s="31">
        <f t="shared" si="13"/>
        <v>30973909</v>
      </c>
      <c r="F44" s="31">
        <f t="shared" si="13"/>
        <v>0</v>
      </c>
      <c r="G44" s="31">
        <f t="shared" si="13"/>
        <v>42563357</v>
      </c>
      <c r="H44" s="31">
        <f t="shared" si="13"/>
        <v>0</v>
      </c>
      <c r="I44" s="31">
        <f t="shared" si="13"/>
        <v>0</v>
      </c>
      <c r="J44" s="31">
        <f t="shared" si="13"/>
        <v>0</v>
      </c>
      <c r="K44" s="31">
        <f t="shared" si="13"/>
        <v>0</v>
      </c>
      <c r="L44" s="31">
        <f t="shared" si="13"/>
        <v>0</v>
      </c>
      <c r="M44" s="31">
        <f t="shared" si="13"/>
        <v>0</v>
      </c>
      <c r="N44" s="31">
        <f t="shared" si="13"/>
        <v>0</v>
      </c>
      <c r="O44" s="31">
        <f>SUM(D44:N44)</f>
        <v>91757944</v>
      </c>
      <c r="P44" s="43">
        <f t="shared" si="10"/>
        <v>239.77721333751438</v>
      </c>
      <c r="Q44" s="9"/>
    </row>
    <row r="45" spans="1:17">
      <c r="A45" s="12"/>
      <c r="B45" s="44">
        <v>571</v>
      </c>
      <c r="C45" s="20" t="s">
        <v>57</v>
      </c>
      <c r="D45" s="46">
        <v>4461757</v>
      </c>
      <c r="E45" s="46">
        <v>801252</v>
      </c>
      <c r="F45" s="46">
        <v>0</v>
      </c>
      <c r="G45" s="46">
        <v>818712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 t="shared" si="12"/>
        <v>6081721</v>
      </c>
      <c r="P45" s="47">
        <f t="shared" si="10"/>
        <v>15.892445385178217</v>
      </c>
      <c r="Q45" s="9"/>
    </row>
    <row r="46" spans="1:17">
      <c r="A46" s="12"/>
      <c r="B46" s="44">
        <v>572</v>
      </c>
      <c r="C46" s="20" t="s">
        <v>58</v>
      </c>
      <c r="D46" s="46">
        <v>13758921</v>
      </c>
      <c r="E46" s="46">
        <v>24746915</v>
      </c>
      <c r="F46" s="46">
        <v>0</v>
      </c>
      <c r="G46" s="46">
        <v>41546657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 t="shared" si="12"/>
        <v>80052493</v>
      </c>
      <c r="P46" s="47">
        <f t="shared" si="10"/>
        <v>209.18912145918262</v>
      </c>
      <c r="Q46" s="9"/>
    </row>
    <row r="47" spans="1:17">
      <c r="A47" s="12"/>
      <c r="B47" s="44">
        <v>573</v>
      </c>
      <c r="C47" s="20" t="s">
        <v>59</v>
      </c>
      <c r="D47" s="46">
        <v>0</v>
      </c>
      <c r="E47" s="46">
        <v>2220182</v>
      </c>
      <c r="F47" s="46">
        <v>0</v>
      </c>
      <c r="G47" s="46">
        <v>197988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f t="shared" si="12"/>
        <v>2418170</v>
      </c>
      <c r="P47" s="47">
        <f t="shared" si="10"/>
        <v>6.3190394062924637</v>
      </c>
      <c r="Q47" s="9"/>
    </row>
    <row r="48" spans="1:17">
      <c r="A48" s="12"/>
      <c r="B48" s="44">
        <v>575</v>
      </c>
      <c r="C48" s="20" t="s">
        <v>168</v>
      </c>
      <c r="D48" s="46">
        <v>0</v>
      </c>
      <c r="E48" s="46">
        <v>3205560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f t="shared" si="12"/>
        <v>3205560</v>
      </c>
      <c r="P48" s="47">
        <f t="shared" si="10"/>
        <v>8.3766070868610853</v>
      </c>
      <c r="Q48" s="9"/>
    </row>
    <row r="49" spans="1:17" ht="15.75">
      <c r="A49" s="28" t="s">
        <v>80</v>
      </c>
      <c r="B49" s="29"/>
      <c r="C49" s="30"/>
      <c r="D49" s="31">
        <f t="shared" ref="D49:N49" si="14">SUM(D50:D52)</f>
        <v>132484702</v>
      </c>
      <c r="E49" s="31">
        <f t="shared" si="14"/>
        <v>83007678</v>
      </c>
      <c r="F49" s="31">
        <f t="shared" si="14"/>
        <v>10412290</v>
      </c>
      <c r="G49" s="31">
        <f t="shared" si="14"/>
        <v>31514206</v>
      </c>
      <c r="H49" s="31">
        <f t="shared" si="14"/>
        <v>0</v>
      </c>
      <c r="I49" s="31">
        <f t="shared" si="14"/>
        <v>11353373</v>
      </c>
      <c r="J49" s="31">
        <f t="shared" si="14"/>
        <v>1476600</v>
      </c>
      <c r="K49" s="31">
        <f t="shared" si="14"/>
        <v>0</v>
      </c>
      <c r="L49" s="31">
        <f t="shared" si="14"/>
        <v>0</v>
      </c>
      <c r="M49" s="31">
        <f t="shared" si="14"/>
        <v>0</v>
      </c>
      <c r="N49" s="31">
        <f t="shared" si="14"/>
        <v>0</v>
      </c>
      <c r="O49" s="31">
        <f>SUM(D49:N49)</f>
        <v>270248849</v>
      </c>
      <c r="P49" s="43">
        <f t="shared" si="10"/>
        <v>706.2006088638027</v>
      </c>
      <c r="Q49" s="9"/>
    </row>
    <row r="50" spans="1:17">
      <c r="A50" s="12"/>
      <c r="B50" s="44">
        <v>581</v>
      </c>
      <c r="C50" s="20" t="s">
        <v>169</v>
      </c>
      <c r="D50" s="46">
        <v>131850738</v>
      </c>
      <c r="E50" s="46">
        <v>83007678</v>
      </c>
      <c r="F50" s="46">
        <v>412290</v>
      </c>
      <c r="G50" s="46">
        <v>31514206</v>
      </c>
      <c r="H50" s="46">
        <v>0</v>
      </c>
      <c r="I50" s="46">
        <v>11353373</v>
      </c>
      <c r="J50" s="46">
        <v>1476600</v>
      </c>
      <c r="K50" s="46">
        <v>0</v>
      </c>
      <c r="L50" s="46">
        <v>0</v>
      </c>
      <c r="M50" s="46">
        <v>0</v>
      </c>
      <c r="N50" s="46">
        <v>0</v>
      </c>
      <c r="O50" s="46">
        <f>SUM(D50:N50)</f>
        <v>259614885</v>
      </c>
      <c r="P50" s="47">
        <f t="shared" si="10"/>
        <v>678.41247256193162</v>
      </c>
      <c r="Q50" s="9"/>
    </row>
    <row r="51" spans="1:17">
      <c r="A51" s="12"/>
      <c r="B51" s="44">
        <v>585</v>
      </c>
      <c r="C51" s="20" t="s">
        <v>86</v>
      </c>
      <c r="D51" s="46">
        <v>0</v>
      </c>
      <c r="E51" s="46">
        <v>0</v>
      </c>
      <c r="F51" s="46">
        <v>10000000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f t="shared" ref="O51:O57" si="15">SUM(D51:N51)</f>
        <v>10000000</v>
      </c>
      <c r="P51" s="47">
        <f t="shared" si="10"/>
        <v>26.131493676178529</v>
      </c>
      <c r="Q51" s="9"/>
    </row>
    <row r="52" spans="1:17">
      <c r="A52" s="12"/>
      <c r="B52" s="44">
        <v>590</v>
      </c>
      <c r="C52" s="20" t="s">
        <v>62</v>
      </c>
      <c r="D52" s="46">
        <v>633964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f t="shared" si="15"/>
        <v>633964</v>
      </c>
      <c r="P52" s="47">
        <f t="shared" si="10"/>
        <v>1.6566426256924847</v>
      </c>
      <c r="Q52" s="9"/>
    </row>
    <row r="53" spans="1:17" ht="15.75">
      <c r="A53" s="28" t="s">
        <v>63</v>
      </c>
      <c r="B53" s="29"/>
      <c r="C53" s="30"/>
      <c r="D53" s="31">
        <f t="shared" ref="D53:N53" si="16">SUM(D54:D66)</f>
        <v>840114</v>
      </c>
      <c r="E53" s="31">
        <f t="shared" si="16"/>
        <v>9956526</v>
      </c>
      <c r="F53" s="31">
        <f t="shared" si="16"/>
        <v>0</v>
      </c>
      <c r="G53" s="31">
        <f t="shared" si="16"/>
        <v>0</v>
      </c>
      <c r="H53" s="31">
        <f t="shared" si="16"/>
        <v>0</v>
      </c>
      <c r="I53" s="31">
        <f t="shared" si="16"/>
        <v>0</v>
      </c>
      <c r="J53" s="31">
        <f t="shared" si="16"/>
        <v>0</v>
      </c>
      <c r="K53" s="31">
        <f t="shared" si="16"/>
        <v>0</v>
      </c>
      <c r="L53" s="31">
        <f t="shared" si="16"/>
        <v>0</v>
      </c>
      <c r="M53" s="31">
        <f t="shared" si="16"/>
        <v>0</v>
      </c>
      <c r="N53" s="31">
        <f t="shared" si="16"/>
        <v>0</v>
      </c>
      <c r="O53" s="31">
        <f>SUM(D53:N53)</f>
        <v>10796640</v>
      </c>
      <c r="P53" s="43">
        <f t="shared" si="10"/>
        <v>28.213232988397618</v>
      </c>
      <c r="Q53" s="9"/>
    </row>
    <row r="54" spans="1:17">
      <c r="A54" s="12"/>
      <c r="B54" s="44">
        <v>602</v>
      </c>
      <c r="C54" s="20" t="s">
        <v>64</v>
      </c>
      <c r="D54" s="46">
        <v>426782</v>
      </c>
      <c r="E54" s="46">
        <v>347031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f t="shared" si="15"/>
        <v>773813</v>
      </c>
      <c r="P54" s="47">
        <f t="shared" si="10"/>
        <v>2.0220889516044736</v>
      </c>
      <c r="Q54" s="9"/>
    </row>
    <row r="55" spans="1:17">
      <c r="A55" s="12"/>
      <c r="B55" s="44">
        <v>603</v>
      </c>
      <c r="C55" s="20" t="s">
        <v>65</v>
      </c>
      <c r="D55" s="46">
        <v>362969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f t="shared" si="15"/>
        <v>362969</v>
      </c>
      <c r="P55" s="47">
        <f t="shared" si="10"/>
        <v>0.94849221281488449</v>
      </c>
      <c r="Q55" s="9"/>
    </row>
    <row r="56" spans="1:17">
      <c r="A56" s="12"/>
      <c r="B56" s="44">
        <v>604</v>
      </c>
      <c r="C56" s="20" t="s">
        <v>66</v>
      </c>
      <c r="D56" s="46">
        <v>0</v>
      </c>
      <c r="E56" s="46">
        <v>745321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f t="shared" si="15"/>
        <v>745321</v>
      </c>
      <c r="P56" s="47">
        <f t="shared" si="10"/>
        <v>1.9476350998223058</v>
      </c>
      <c r="Q56" s="9"/>
    </row>
    <row r="57" spans="1:17">
      <c r="A57" s="12"/>
      <c r="B57" s="44">
        <v>605</v>
      </c>
      <c r="C57" s="20" t="s">
        <v>67</v>
      </c>
      <c r="D57" s="46">
        <v>50363</v>
      </c>
      <c r="E57" s="46">
        <v>176846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f t="shared" si="15"/>
        <v>227209</v>
      </c>
      <c r="P57" s="47">
        <f t="shared" si="10"/>
        <v>0.59373105466708476</v>
      </c>
      <c r="Q57" s="9"/>
    </row>
    <row r="58" spans="1:17">
      <c r="A58" s="12"/>
      <c r="B58" s="44">
        <v>616</v>
      </c>
      <c r="C58" s="20" t="s">
        <v>70</v>
      </c>
      <c r="D58" s="46">
        <v>0</v>
      </c>
      <c r="E58" s="46">
        <v>59322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f t="shared" ref="O58:O63" si="17">SUM(D58:N58)</f>
        <v>59322</v>
      </c>
      <c r="P58" s="47">
        <f t="shared" si="10"/>
        <v>0.15501724678582629</v>
      </c>
      <c r="Q58" s="9"/>
    </row>
    <row r="59" spans="1:17">
      <c r="A59" s="12"/>
      <c r="B59" s="44">
        <v>634</v>
      </c>
      <c r="C59" s="20" t="s">
        <v>71</v>
      </c>
      <c r="D59" s="46">
        <v>0</v>
      </c>
      <c r="E59" s="46">
        <v>1959896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v>0</v>
      </c>
      <c r="O59" s="46">
        <f t="shared" si="17"/>
        <v>1959896</v>
      </c>
      <c r="P59" s="47">
        <f t="shared" si="10"/>
        <v>5.1215009929967596</v>
      </c>
      <c r="Q59" s="9"/>
    </row>
    <row r="60" spans="1:17">
      <c r="A60" s="12"/>
      <c r="B60" s="44">
        <v>674</v>
      </c>
      <c r="C60" s="20" t="s">
        <v>73</v>
      </c>
      <c r="D60" s="46">
        <v>0</v>
      </c>
      <c r="E60" s="46">
        <v>1963710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v>0</v>
      </c>
      <c r="O60" s="46">
        <f t="shared" si="17"/>
        <v>1963710</v>
      </c>
      <c r="P60" s="47">
        <f t="shared" si="10"/>
        <v>5.1314675446848543</v>
      </c>
      <c r="Q60" s="9"/>
    </row>
    <row r="61" spans="1:17">
      <c r="A61" s="12"/>
      <c r="B61" s="44">
        <v>694</v>
      </c>
      <c r="C61" s="20" t="s">
        <v>74</v>
      </c>
      <c r="D61" s="46">
        <v>0</v>
      </c>
      <c r="E61" s="46">
        <v>190495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46">
        <f t="shared" si="17"/>
        <v>190495</v>
      </c>
      <c r="P61" s="47">
        <f t="shared" si="10"/>
        <v>0.49779188878436292</v>
      </c>
      <c r="Q61" s="9"/>
    </row>
    <row r="62" spans="1:17">
      <c r="A62" s="12"/>
      <c r="B62" s="44">
        <v>704</v>
      </c>
      <c r="C62" s="20" t="s">
        <v>88</v>
      </c>
      <c r="D62" s="46">
        <v>0</v>
      </c>
      <c r="E62" s="46">
        <v>192000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v>0</v>
      </c>
      <c r="O62" s="46">
        <f t="shared" si="17"/>
        <v>192000</v>
      </c>
      <c r="P62" s="47">
        <f t="shared" si="10"/>
        <v>0.50172467858262781</v>
      </c>
      <c r="Q62" s="9"/>
    </row>
    <row r="63" spans="1:17">
      <c r="A63" s="12"/>
      <c r="B63" s="44">
        <v>712</v>
      </c>
      <c r="C63" s="20" t="s">
        <v>75</v>
      </c>
      <c r="D63" s="46">
        <v>0</v>
      </c>
      <c r="E63" s="46">
        <v>1366173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v>0</v>
      </c>
      <c r="O63" s="46">
        <f t="shared" si="17"/>
        <v>1366173</v>
      </c>
      <c r="P63" s="47">
        <f t="shared" si="10"/>
        <v>3.5700141110065853</v>
      </c>
      <c r="Q63" s="9"/>
    </row>
    <row r="64" spans="1:17">
      <c r="A64" s="12"/>
      <c r="B64" s="44">
        <v>739</v>
      </c>
      <c r="C64" s="20" t="s">
        <v>79</v>
      </c>
      <c r="D64" s="46">
        <v>0</v>
      </c>
      <c r="E64" s="46">
        <v>63524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v>0</v>
      </c>
      <c r="O64" s="46">
        <f>SUM(D64:N64)</f>
        <v>63524</v>
      </c>
      <c r="P64" s="47">
        <f t="shared" si="10"/>
        <v>0.16599770042855649</v>
      </c>
      <c r="Q64" s="9"/>
    </row>
    <row r="65" spans="1:120">
      <c r="A65" s="12"/>
      <c r="B65" s="44">
        <v>761</v>
      </c>
      <c r="C65" s="20" t="s">
        <v>89</v>
      </c>
      <c r="D65" s="46">
        <v>0</v>
      </c>
      <c r="E65" s="46">
        <v>459179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v>0</v>
      </c>
      <c r="O65" s="46">
        <f>SUM(D65:N65)</f>
        <v>459179</v>
      </c>
      <c r="P65" s="47">
        <f t="shared" si="10"/>
        <v>1.1999033134733981</v>
      </c>
      <c r="Q65" s="9"/>
    </row>
    <row r="66" spans="1:120" ht="15.75" thickBot="1">
      <c r="A66" s="12"/>
      <c r="B66" s="44">
        <v>764</v>
      </c>
      <c r="C66" s="20" t="s">
        <v>82</v>
      </c>
      <c r="D66" s="46">
        <v>0</v>
      </c>
      <c r="E66" s="46">
        <v>2433029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v>0</v>
      </c>
      <c r="O66" s="46">
        <f>SUM(D66:N66)</f>
        <v>2433029</v>
      </c>
      <c r="P66" s="47">
        <f t="shared" si="10"/>
        <v>6.3578681927458973</v>
      </c>
      <c r="Q66" s="9"/>
    </row>
    <row r="67" spans="1:120" ht="16.5" thickBot="1">
      <c r="A67" s="14" t="s">
        <v>10</v>
      </c>
      <c r="B67" s="23"/>
      <c r="C67" s="22"/>
      <c r="D67" s="15">
        <f t="shared" ref="D67:N67" si="18">SUM(D5,D13,D22,D29,D34,D39,D44,D49,D53)</f>
        <v>469569147</v>
      </c>
      <c r="E67" s="15">
        <f t="shared" si="18"/>
        <v>322427348</v>
      </c>
      <c r="F67" s="15">
        <f t="shared" si="18"/>
        <v>54348111</v>
      </c>
      <c r="G67" s="15">
        <f t="shared" si="18"/>
        <v>171734986</v>
      </c>
      <c r="H67" s="15">
        <f t="shared" si="18"/>
        <v>98827</v>
      </c>
      <c r="I67" s="15">
        <f t="shared" si="18"/>
        <v>277375149</v>
      </c>
      <c r="J67" s="15">
        <f t="shared" si="18"/>
        <v>117352038</v>
      </c>
      <c r="K67" s="15">
        <f t="shared" si="18"/>
        <v>0</v>
      </c>
      <c r="L67" s="15">
        <f t="shared" si="18"/>
        <v>0</v>
      </c>
      <c r="M67" s="15">
        <f t="shared" si="18"/>
        <v>0</v>
      </c>
      <c r="N67" s="15">
        <f t="shared" si="18"/>
        <v>22656</v>
      </c>
      <c r="O67" s="15">
        <f>SUM(D67:N67)</f>
        <v>1412928262</v>
      </c>
      <c r="P67" s="37">
        <f t="shared" si="10"/>
        <v>3692.1925943346923</v>
      </c>
      <c r="Q67" s="6"/>
      <c r="R67" s="2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</row>
    <row r="68" spans="1:120">
      <c r="A68" s="16"/>
      <c r="B68" s="18"/>
      <c r="C68" s="18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9"/>
    </row>
    <row r="69" spans="1:120">
      <c r="A69" s="38"/>
      <c r="B69" s="39"/>
      <c r="C69" s="39"/>
      <c r="D69" s="40"/>
      <c r="E69" s="40"/>
      <c r="F69" s="40"/>
      <c r="G69" s="40"/>
      <c r="H69" s="40"/>
      <c r="I69" s="40"/>
      <c r="J69" s="40"/>
      <c r="K69" s="40"/>
      <c r="L69" s="40"/>
      <c r="M69" s="48" t="s">
        <v>163</v>
      </c>
      <c r="N69" s="48"/>
      <c r="O69" s="48"/>
      <c r="P69" s="41">
        <v>382680</v>
      </c>
    </row>
    <row r="70" spans="1:120">
      <c r="A70" s="49"/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1"/>
    </row>
    <row r="71" spans="1:120" ht="15.75" customHeight="1" thickBot="1">
      <c r="A71" s="52" t="s">
        <v>91</v>
      </c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4"/>
    </row>
  </sheetData>
  <mergeCells count="10">
    <mergeCell ref="M69:O69"/>
    <mergeCell ref="A70:P70"/>
    <mergeCell ref="A71:P71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159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SUM(D6:D12)</f>
        <v>75815220</v>
      </c>
      <c r="E5" s="26">
        <f t="shared" si="0"/>
        <v>17360781</v>
      </c>
      <c r="F5" s="26">
        <f t="shared" si="0"/>
        <v>38036383</v>
      </c>
      <c r="G5" s="26">
        <f t="shared" si="0"/>
        <v>10553153</v>
      </c>
      <c r="H5" s="26">
        <f t="shared" si="0"/>
        <v>0</v>
      </c>
      <c r="I5" s="26">
        <f t="shared" si="0"/>
        <v>0</v>
      </c>
      <c r="J5" s="26">
        <f t="shared" si="0"/>
        <v>103034143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244799680</v>
      </c>
      <c r="O5" s="32">
        <f t="shared" ref="O5:O36" si="1">(N5/O$67)</f>
        <v>631.82263517873275</v>
      </c>
      <c r="P5" s="6"/>
    </row>
    <row r="6" spans="1:133">
      <c r="A6" s="12"/>
      <c r="B6" s="44">
        <v>511</v>
      </c>
      <c r="C6" s="20" t="s">
        <v>20</v>
      </c>
      <c r="D6" s="46">
        <v>1263731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1263731</v>
      </c>
      <c r="O6" s="47">
        <f t="shared" si="1"/>
        <v>3.2616621499548328</v>
      </c>
      <c r="P6" s="9"/>
    </row>
    <row r="7" spans="1:133">
      <c r="A7" s="12"/>
      <c r="B7" s="44">
        <v>512</v>
      </c>
      <c r="C7" s="20" t="s">
        <v>21</v>
      </c>
      <c r="D7" s="46">
        <v>1288685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1288685</v>
      </c>
      <c r="O7" s="47">
        <f t="shared" si="1"/>
        <v>3.3260678797264163</v>
      </c>
      <c r="P7" s="9"/>
    </row>
    <row r="8" spans="1:133">
      <c r="A8" s="12"/>
      <c r="B8" s="44">
        <v>513</v>
      </c>
      <c r="C8" s="20" t="s">
        <v>22</v>
      </c>
      <c r="D8" s="46">
        <v>8258841</v>
      </c>
      <c r="E8" s="46">
        <v>4784350</v>
      </c>
      <c r="F8" s="46">
        <v>0</v>
      </c>
      <c r="G8" s="46">
        <v>1714878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14758069</v>
      </c>
      <c r="O8" s="47">
        <f t="shared" si="1"/>
        <v>38.090254226351789</v>
      </c>
      <c r="P8" s="9"/>
    </row>
    <row r="9" spans="1:133">
      <c r="A9" s="12"/>
      <c r="B9" s="44">
        <v>514</v>
      </c>
      <c r="C9" s="20" t="s">
        <v>23</v>
      </c>
      <c r="D9" s="46">
        <v>2447933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2447933</v>
      </c>
      <c r="O9" s="47">
        <f t="shared" si="1"/>
        <v>6.3180616853787583</v>
      </c>
      <c r="P9" s="9"/>
    </row>
    <row r="10" spans="1:133">
      <c r="A10" s="12"/>
      <c r="B10" s="44">
        <v>515</v>
      </c>
      <c r="C10" s="20" t="s">
        <v>24</v>
      </c>
      <c r="D10" s="46">
        <v>0</v>
      </c>
      <c r="E10" s="46">
        <v>8068592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8068592</v>
      </c>
      <c r="O10" s="47">
        <f t="shared" si="1"/>
        <v>20.824859981933152</v>
      </c>
      <c r="P10" s="9"/>
    </row>
    <row r="11" spans="1:133">
      <c r="A11" s="12"/>
      <c r="B11" s="44">
        <v>517</v>
      </c>
      <c r="C11" s="20" t="s">
        <v>25</v>
      </c>
      <c r="D11" s="46">
        <v>0</v>
      </c>
      <c r="E11" s="46">
        <v>0</v>
      </c>
      <c r="F11" s="46">
        <v>38036383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38036383</v>
      </c>
      <c r="O11" s="47">
        <f t="shared" si="1"/>
        <v>98.171074977416438</v>
      </c>
      <c r="P11" s="9"/>
    </row>
    <row r="12" spans="1:133">
      <c r="A12" s="12"/>
      <c r="B12" s="44">
        <v>519</v>
      </c>
      <c r="C12" s="20" t="s">
        <v>114</v>
      </c>
      <c r="D12" s="46">
        <v>62556030</v>
      </c>
      <c r="E12" s="46">
        <v>4507839</v>
      </c>
      <c r="F12" s="46">
        <v>0</v>
      </c>
      <c r="G12" s="46">
        <v>8838275</v>
      </c>
      <c r="H12" s="46">
        <v>0</v>
      </c>
      <c r="I12" s="46">
        <v>0</v>
      </c>
      <c r="J12" s="46">
        <v>103034143</v>
      </c>
      <c r="K12" s="46">
        <v>0</v>
      </c>
      <c r="L12" s="46">
        <v>0</v>
      </c>
      <c r="M12" s="46">
        <v>0</v>
      </c>
      <c r="N12" s="46">
        <f t="shared" si="2"/>
        <v>178936287</v>
      </c>
      <c r="O12" s="47">
        <f t="shared" si="1"/>
        <v>461.83065427797135</v>
      </c>
      <c r="P12" s="9"/>
    </row>
    <row r="13" spans="1:133" ht="15.75">
      <c r="A13" s="28" t="s">
        <v>27</v>
      </c>
      <c r="B13" s="29"/>
      <c r="C13" s="30"/>
      <c r="D13" s="31">
        <f t="shared" ref="D13:M13" si="3">SUM(D14:D21)</f>
        <v>201261951</v>
      </c>
      <c r="E13" s="31">
        <f t="shared" si="3"/>
        <v>34197559</v>
      </c>
      <c r="F13" s="31">
        <f t="shared" si="3"/>
        <v>0</v>
      </c>
      <c r="G13" s="31">
        <f t="shared" si="3"/>
        <v>7795228</v>
      </c>
      <c r="H13" s="31">
        <f t="shared" si="3"/>
        <v>0</v>
      </c>
      <c r="I13" s="31">
        <f t="shared" si="3"/>
        <v>33813215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>SUM(D13:M13)</f>
        <v>277067953</v>
      </c>
      <c r="O13" s="43">
        <f t="shared" si="1"/>
        <v>715.10634404439281</v>
      </c>
      <c r="P13" s="10"/>
    </row>
    <row r="14" spans="1:133">
      <c r="A14" s="12"/>
      <c r="B14" s="44">
        <v>521</v>
      </c>
      <c r="C14" s="20" t="s">
        <v>28</v>
      </c>
      <c r="D14" s="46">
        <v>197631409</v>
      </c>
      <c r="E14" s="46">
        <v>4963809</v>
      </c>
      <c r="F14" s="46">
        <v>0</v>
      </c>
      <c r="G14" s="46">
        <v>3704222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206299440</v>
      </c>
      <c r="O14" s="47">
        <f t="shared" si="1"/>
        <v>532.45435540069684</v>
      </c>
      <c r="P14" s="9"/>
    </row>
    <row r="15" spans="1:133">
      <c r="A15" s="12"/>
      <c r="B15" s="44">
        <v>522</v>
      </c>
      <c r="C15" s="20" t="s">
        <v>29</v>
      </c>
      <c r="D15" s="46">
        <v>42169</v>
      </c>
      <c r="E15" s="46">
        <v>1894930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1" si="4">SUM(D15:M15)</f>
        <v>1937099</v>
      </c>
      <c r="O15" s="47">
        <f t="shared" si="1"/>
        <v>4.9996102722931992</v>
      </c>
      <c r="P15" s="9"/>
    </row>
    <row r="16" spans="1:133">
      <c r="A16" s="12"/>
      <c r="B16" s="44">
        <v>523</v>
      </c>
      <c r="C16" s="20" t="s">
        <v>115</v>
      </c>
      <c r="D16" s="46">
        <v>0</v>
      </c>
      <c r="E16" s="46">
        <v>1555602</v>
      </c>
      <c r="F16" s="46">
        <v>0</v>
      </c>
      <c r="G16" s="46">
        <v>1229285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2784887</v>
      </c>
      <c r="O16" s="47">
        <f t="shared" si="1"/>
        <v>7.1877326106594399</v>
      </c>
      <c r="P16" s="9"/>
    </row>
    <row r="17" spans="1:16">
      <c r="A17" s="12"/>
      <c r="B17" s="44">
        <v>524</v>
      </c>
      <c r="C17" s="20" t="s">
        <v>31</v>
      </c>
      <c r="D17" s="46">
        <v>0</v>
      </c>
      <c r="E17" s="46">
        <v>24066746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24066746</v>
      </c>
      <c r="O17" s="47">
        <f t="shared" si="1"/>
        <v>62.115746547941669</v>
      </c>
      <c r="P17" s="9"/>
    </row>
    <row r="18" spans="1:16">
      <c r="A18" s="12"/>
      <c r="B18" s="44">
        <v>525</v>
      </c>
      <c r="C18" s="20" t="s">
        <v>32</v>
      </c>
      <c r="D18" s="46">
        <v>1851021</v>
      </c>
      <c r="E18" s="46">
        <v>1505417</v>
      </c>
      <c r="F18" s="46">
        <v>0</v>
      </c>
      <c r="G18" s="46">
        <v>391308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3747746</v>
      </c>
      <c r="O18" s="47">
        <f t="shared" si="1"/>
        <v>9.672850690411666</v>
      </c>
      <c r="P18" s="9"/>
    </row>
    <row r="19" spans="1:16">
      <c r="A19" s="12"/>
      <c r="B19" s="44">
        <v>526</v>
      </c>
      <c r="C19" s="20" t="s">
        <v>33</v>
      </c>
      <c r="D19" s="46">
        <v>0</v>
      </c>
      <c r="E19" s="46">
        <v>0</v>
      </c>
      <c r="F19" s="46">
        <v>0</v>
      </c>
      <c r="G19" s="46">
        <v>2470413</v>
      </c>
      <c r="H19" s="46">
        <v>0</v>
      </c>
      <c r="I19" s="46">
        <v>33813215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36283628</v>
      </c>
      <c r="O19" s="47">
        <f t="shared" si="1"/>
        <v>93.647252548715969</v>
      </c>
      <c r="P19" s="9"/>
    </row>
    <row r="20" spans="1:16">
      <c r="A20" s="12"/>
      <c r="B20" s="44">
        <v>527</v>
      </c>
      <c r="C20" s="20" t="s">
        <v>34</v>
      </c>
      <c r="D20" s="46">
        <v>1737352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1737352</v>
      </c>
      <c r="O20" s="47">
        <f t="shared" si="1"/>
        <v>4.4840676216285971</v>
      </c>
      <c r="P20" s="9"/>
    </row>
    <row r="21" spans="1:16">
      <c r="A21" s="12"/>
      <c r="B21" s="44">
        <v>529</v>
      </c>
      <c r="C21" s="20" t="s">
        <v>35</v>
      </c>
      <c r="D21" s="46">
        <v>0</v>
      </c>
      <c r="E21" s="46">
        <v>211055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211055</v>
      </c>
      <c r="O21" s="47">
        <f t="shared" si="1"/>
        <v>0.54472835204542525</v>
      </c>
      <c r="P21" s="9"/>
    </row>
    <row r="22" spans="1:16" ht="15.75">
      <c r="A22" s="28" t="s">
        <v>36</v>
      </c>
      <c r="B22" s="29"/>
      <c r="C22" s="30"/>
      <c r="D22" s="31">
        <f t="shared" ref="D22:M22" si="5">SUM(D23:D29)</f>
        <v>752112</v>
      </c>
      <c r="E22" s="31">
        <f t="shared" si="5"/>
        <v>23826389</v>
      </c>
      <c r="F22" s="31">
        <f t="shared" si="5"/>
        <v>0</v>
      </c>
      <c r="G22" s="31">
        <f t="shared" si="5"/>
        <v>10330319</v>
      </c>
      <c r="H22" s="31">
        <f t="shared" si="5"/>
        <v>47525</v>
      </c>
      <c r="I22" s="31">
        <f t="shared" si="5"/>
        <v>205078150</v>
      </c>
      <c r="J22" s="31">
        <f t="shared" si="5"/>
        <v>0</v>
      </c>
      <c r="K22" s="31">
        <f t="shared" si="5"/>
        <v>0</v>
      </c>
      <c r="L22" s="31">
        <f t="shared" si="5"/>
        <v>0</v>
      </c>
      <c r="M22" s="31">
        <f t="shared" si="5"/>
        <v>0</v>
      </c>
      <c r="N22" s="42">
        <f>SUM(D22:M22)</f>
        <v>240034495</v>
      </c>
      <c r="O22" s="43">
        <f t="shared" si="1"/>
        <v>619.5237966189186</v>
      </c>
      <c r="P22" s="10"/>
    </row>
    <row r="23" spans="1:16">
      <c r="A23" s="12"/>
      <c r="B23" s="44">
        <v>533</v>
      </c>
      <c r="C23" s="20" t="s">
        <v>37</v>
      </c>
      <c r="D23" s="46">
        <v>0</v>
      </c>
      <c r="E23" s="46">
        <v>339494</v>
      </c>
      <c r="F23" s="46">
        <v>0</v>
      </c>
      <c r="G23" s="46">
        <v>0</v>
      </c>
      <c r="H23" s="46">
        <v>0</v>
      </c>
      <c r="I23" s="46">
        <v>42711146</v>
      </c>
      <c r="J23" s="46">
        <v>0</v>
      </c>
      <c r="K23" s="46">
        <v>0</v>
      </c>
      <c r="L23" s="46">
        <v>0</v>
      </c>
      <c r="M23" s="46">
        <v>0</v>
      </c>
      <c r="N23" s="46">
        <f t="shared" ref="N23:N29" si="6">SUM(D23:M23)</f>
        <v>43050640</v>
      </c>
      <c r="O23" s="47">
        <f t="shared" si="1"/>
        <v>111.11276293715318</v>
      </c>
      <c r="P23" s="9"/>
    </row>
    <row r="24" spans="1:16">
      <c r="A24" s="12"/>
      <c r="B24" s="44">
        <v>534</v>
      </c>
      <c r="C24" s="20" t="s">
        <v>116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49111777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49111777</v>
      </c>
      <c r="O24" s="47">
        <f t="shared" si="1"/>
        <v>126.75642534520583</v>
      </c>
      <c r="P24" s="9"/>
    </row>
    <row r="25" spans="1:16">
      <c r="A25" s="12"/>
      <c r="B25" s="44">
        <v>535</v>
      </c>
      <c r="C25" s="20" t="s">
        <v>85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65141464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65141464</v>
      </c>
      <c r="O25" s="47">
        <f t="shared" si="1"/>
        <v>168.12869789650279</v>
      </c>
      <c r="P25" s="9"/>
    </row>
    <row r="26" spans="1:16">
      <c r="A26" s="12"/>
      <c r="B26" s="44">
        <v>536</v>
      </c>
      <c r="C26" s="20" t="s">
        <v>160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48113763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48113763</v>
      </c>
      <c r="O26" s="47">
        <f t="shared" si="1"/>
        <v>124.18057297715835</v>
      </c>
      <c r="P26" s="9"/>
    </row>
    <row r="27" spans="1:16">
      <c r="A27" s="12"/>
      <c r="B27" s="44">
        <v>537</v>
      </c>
      <c r="C27" s="20" t="s">
        <v>117</v>
      </c>
      <c r="D27" s="46">
        <v>752112</v>
      </c>
      <c r="E27" s="46">
        <v>9149589</v>
      </c>
      <c r="F27" s="46">
        <v>0</v>
      </c>
      <c r="G27" s="46">
        <v>1176823</v>
      </c>
      <c r="H27" s="46">
        <v>47525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11126049</v>
      </c>
      <c r="O27" s="47">
        <f t="shared" si="1"/>
        <v>28.716089818041038</v>
      </c>
      <c r="P27" s="9"/>
    </row>
    <row r="28" spans="1:16">
      <c r="A28" s="12"/>
      <c r="B28" s="44">
        <v>538</v>
      </c>
      <c r="C28" s="20" t="s">
        <v>118</v>
      </c>
      <c r="D28" s="46">
        <v>0</v>
      </c>
      <c r="E28" s="46">
        <v>4862052</v>
      </c>
      <c r="F28" s="46">
        <v>0</v>
      </c>
      <c r="G28" s="46">
        <v>7321214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12183266</v>
      </c>
      <c r="O28" s="47">
        <f t="shared" si="1"/>
        <v>31.444743837914569</v>
      </c>
      <c r="P28" s="9"/>
    </row>
    <row r="29" spans="1:16">
      <c r="A29" s="12"/>
      <c r="B29" s="44">
        <v>539</v>
      </c>
      <c r="C29" s="20" t="s">
        <v>42</v>
      </c>
      <c r="D29" s="46">
        <v>0</v>
      </c>
      <c r="E29" s="46">
        <v>9475254</v>
      </c>
      <c r="F29" s="46">
        <v>0</v>
      </c>
      <c r="G29" s="46">
        <v>1832282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11307536</v>
      </c>
      <c r="O29" s="47">
        <f t="shared" si="1"/>
        <v>29.184503806942832</v>
      </c>
      <c r="P29" s="9"/>
    </row>
    <row r="30" spans="1:16" ht="15.75">
      <c r="A30" s="28" t="s">
        <v>43</v>
      </c>
      <c r="B30" s="29"/>
      <c r="C30" s="30"/>
      <c r="D30" s="31">
        <f t="shared" ref="D30:M30" si="7">SUM(D31:D34)</f>
        <v>328205</v>
      </c>
      <c r="E30" s="31">
        <f t="shared" si="7"/>
        <v>47020384</v>
      </c>
      <c r="F30" s="31">
        <f t="shared" si="7"/>
        <v>0</v>
      </c>
      <c r="G30" s="31">
        <f t="shared" si="7"/>
        <v>30763830</v>
      </c>
      <c r="H30" s="31">
        <f t="shared" si="7"/>
        <v>0</v>
      </c>
      <c r="I30" s="31">
        <f t="shared" si="7"/>
        <v>19942699</v>
      </c>
      <c r="J30" s="31">
        <f t="shared" si="7"/>
        <v>0</v>
      </c>
      <c r="K30" s="31">
        <f t="shared" si="7"/>
        <v>0</v>
      </c>
      <c r="L30" s="31">
        <f t="shared" si="7"/>
        <v>0</v>
      </c>
      <c r="M30" s="31">
        <f t="shared" si="7"/>
        <v>0</v>
      </c>
      <c r="N30" s="31">
        <f t="shared" ref="N30:N39" si="8">SUM(D30:M30)</f>
        <v>98055118</v>
      </c>
      <c r="O30" s="43">
        <f t="shared" si="1"/>
        <v>253.07812104787715</v>
      </c>
      <c r="P30" s="10"/>
    </row>
    <row r="31" spans="1:16">
      <c r="A31" s="12"/>
      <c r="B31" s="44">
        <v>541</v>
      </c>
      <c r="C31" s="20" t="s">
        <v>119</v>
      </c>
      <c r="D31" s="46">
        <v>328205</v>
      </c>
      <c r="E31" s="46">
        <v>47020384</v>
      </c>
      <c r="F31" s="46">
        <v>0</v>
      </c>
      <c r="G31" s="46">
        <v>30195608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77544197</v>
      </c>
      <c r="O31" s="47">
        <f t="shared" si="1"/>
        <v>200.13988127500323</v>
      </c>
      <c r="P31" s="9"/>
    </row>
    <row r="32" spans="1:16">
      <c r="A32" s="12"/>
      <c r="B32" s="44">
        <v>542</v>
      </c>
      <c r="C32" s="20" t="s">
        <v>45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6153640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6153640</v>
      </c>
      <c r="O32" s="47">
        <f t="shared" si="1"/>
        <v>15.882410633630146</v>
      </c>
      <c r="P32" s="9"/>
    </row>
    <row r="33" spans="1:16">
      <c r="A33" s="12"/>
      <c r="B33" s="44">
        <v>544</v>
      </c>
      <c r="C33" s="20" t="s">
        <v>120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13789059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13789059</v>
      </c>
      <c r="O33" s="47">
        <f t="shared" si="1"/>
        <v>35.589260549748353</v>
      </c>
      <c r="P33" s="9"/>
    </row>
    <row r="34" spans="1:16">
      <c r="A34" s="12"/>
      <c r="B34" s="44">
        <v>549</v>
      </c>
      <c r="C34" s="20" t="s">
        <v>156</v>
      </c>
      <c r="D34" s="46">
        <v>0</v>
      </c>
      <c r="E34" s="46">
        <v>0</v>
      </c>
      <c r="F34" s="46">
        <v>0</v>
      </c>
      <c r="G34" s="46">
        <v>568222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568222</v>
      </c>
      <c r="O34" s="47">
        <f t="shared" si="1"/>
        <v>1.4665685894954188</v>
      </c>
      <c r="P34" s="9"/>
    </row>
    <row r="35" spans="1:16" ht="15.75">
      <c r="A35" s="28" t="s">
        <v>47</v>
      </c>
      <c r="B35" s="29"/>
      <c r="C35" s="30"/>
      <c r="D35" s="31">
        <f t="shared" ref="D35:M35" si="9">SUM(D36:D38)</f>
        <v>2011354</v>
      </c>
      <c r="E35" s="31">
        <f t="shared" si="9"/>
        <v>7740928</v>
      </c>
      <c r="F35" s="31">
        <f t="shared" si="9"/>
        <v>0</v>
      </c>
      <c r="G35" s="31">
        <f t="shared" si="9"/>
        <v>0</v>
      </c>
      <c r="H35" s="31">
        <f t="shared" si="9"/>
        <v>0</v>
      </c>
      <c r="I35" s="31">
        <f t="shared" si="9"/>
        <v>0</v>
      </c>
      <c r="J35" s="31">
        <f t="shared" si="9"/>
        <v>0</v>
      </c>
      <c r="K35" s="31">
        <f t="shared" si="9"/>
        <v>0</v>
      </c>
      <c r="L35" s="31">
        <f t="shared" si="9"/>
        <v>0</v>
      </c>
      <c r="M35" s="31">
        <f t="shared" si="9"/>
        <v>0</v>
      </c>
      <c r="N35" s="31">
        <f t="shared" si="8"/>
        <v>9752282</v>
      </c>
      <c r="O35" s="43">
        <f t="shared" si="1"/>
        <v>25.170427151890568</v>
      </c>
      <c r="P35" s="10"/>
    </row>
    <row r="36" spans="1:16">
      <c r="A36" s="13"/>
      <c r="B36" s="45">
        <v>553</v>
      </c>
      <c r="C36" s="21" t="s">
        <v>121</v>
      </c>
      <c r="D36" s="46">
        <v>311995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311995</v>
      </c>
      <c r="O36" s="47">
        <f t="shared" si="1"/>
        <v>0.8052522906181443</v>
      </c>
      <c r="P36" s="9"/>
    </row>
    <row r="37" spans="1:16">
      <c r="A37" s="13"/>
      <c r="B37" s="45">
        <v>554</v>
      </c>
      <c r="C37" s="21" t="s">
        <v>49</v>
      </c>
      <c r="D37" s="46">
        <v>0</v>
      </c>
      <c r="E37" s="46">
        <v>5959613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5959613</v>
      </c>
      <c r="O37" s="47">
        <f t="shared" ref="O37:O65" si="10">(N37/O$67)</f>
        <v>15.381631178216544</v>
      </c>
      <c r="P37" s="9"/>
    </row>
    <row r="38" spans="1:16">
      <c r="A38" s="13"/>
      <c r="B38" s="45">
        <v>559</v>
      </c>
      <c r="C38" s="21" t="s">
        <v>50</v>
      </c>
      <c r="D38" s="46">
        <v>1699359</v>
      </c>
      <c r="E38" s="46">
        <v>1781315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3480674</v>
      </c>
      <c r="O38" s="47">
        <f t="shared" si="10"/>
        <v>8.9835436830558777</v>
      </c>
      <c r="P38" s="9"/>
    </row>
    <row r="39" spans="1:16" ht="15.75">
      <c r="A39" s="28" t="s">
        <v>51</v>
      </c>
      <c r="B39" s="29"/>
      <c r="C39" s="30"/>
      <c r="D39" s="31">
        <f t="shared" ref="D39:M39" si="11">SUM(D40:D43)</f>
        <v>12896201</v>
      </c>
      <c r="E39" s="31">
        <f t="shared" si="11"/>
        <v>7441586</v>
      </c>
      <c r="F39" s="31">
        <f t="shared" si="11"/>
        <v>0</v>
      </c>
      <c r="G39" s="31">
        <f t="shared" si="11"/>
        <v>127585</v>
      </c>
      <c r="H39" s="31">
        <f t="shared" si="11"/>
        <v>0</v>
      </c>
      <c r="I39" s="31">
        <f t="shared" si="11"/>
        <v>0</v>
      </c>
      <c r="J39" s="31">
        <f t="shared" si="11"/>
        <v>0</v>
      </c>
      <c r="K39" s="31">
        <f t="shared" si="11"/>
        <v>0</v>
      </c>
      <c r="L39" s="31">
        <f t="shared" si="11"/>
        <v>0</v>
      </c>
      <c r="M39" s="31">
        <f t="shared" si="11"/>
        <v>0</v>
      </c>
      <c r="N39" s="31">
        <f t="shared" si="8"/>
        <v>20465372</v>
      </c>
      <c r="O39" s="43">
        <f t="shared" si="10"/>
        <v>52.820678797264165</v>
      </c>
      <c r="P39" s="10"/>
    </row>
    <row r="40" spans="1:16">
      <c r="A40" s="12"/>
      <c r="B40" s="44">
        <v>562</v>
      </c>
      <c r="C40" s="20" t="s">
        <v>122</v>
      </c>
      <c r="D40" s="46">
        <v>4909257</v>
      </c>
      <c r="E40" s="46">
        <v>189233</v>
      </c>
      <c r="F40" s="46">
        <v>0</v>
      </c>
      <c r="G40" s="46">
        <v>127585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ref="N40:N48" si="12">SUM(D40:M40)</f>
        <v>5226075</v>
      </c>
      <c r="O40" s="47">
        <f t="shared" si="10"/>
        <v>13.488385598141695</v>
      </c>
      <c r="P40" s="9"/>
    </row>
    <row r="41" spans="1:16">
      <c r="A41" s="12"/>
      <c r="B41" s="44">
        <v>563</v>
      </c>
      <c r="C41" s="20" t="s">
        <v>123</v>
      </c>
      <c r="D41" s="46">
        <v>2335934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2"/>
        <v>2335934</v>
      </c>
      <c r="O41" s="47">
        <f t="shared" si="10"/>
        <v>6.0289947089947091</v>
      </c>
      <c r="P41" s="9"/>
    </row>
    <row r="42" spans="1:16">
      <c r="A42" s="12"/>
      <c r="B42" s="44">
        <v>564</v>
      </c>
      <c r="C42" s="20" t="s">
        <v>124</v>
      </c>
      <c r="D42" s="46">
        <v>5357002</v>
      </c>
      <c r="E42" s="46">
        <v>7187088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2"/>
        <v>12544090</v>
      </c>
      <c r="O42" s="47">
        <f t="shared" si="10"/>
        <v>32.376022712608076</v>
      </c>
      <c r="P42" s="9"/>
    </row>
    <row r="43" spans="1:16">
      <c r="A43" s="12"/>
      <c r="B43" s="44">
        <v>569</v>
      </c>
      <c r="C43" s="20" t="s">
        <v>55</v>
      </c>
      <c r="D43" s="46">
        <v>294008</v>
      </c>
      <c r="E43" s="46">
        <v>65265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2"/>
        <v>359273</v>
      </c>
      <c r="O43" s="47">
        <f t="shared" si="10"/>
        <v>0.92727577751967993</v>
      </c>
      <c r="P43" s="9"/>
    </row>
    <row r="44" spans="1:16" ht="15.75">
      <c r="A44" s="28" t="s">
        <v>56</v>
      </c>
      <c r="B44" s="29"/>
      <c r="C44" s="30"/>
      <c r="D44" s="31">
        <f t="shared" ref="D44:M44" si="13">SUM(D45:D48)</f>
        <v>16447735</v>
      </c>
      <c r="E44" s="31">
        <f t="shared" si="13"/>
        <v>31039138</v>
      </c>
      <c r="F44" s="31">
        <f t="shared" si="13"/>
        <v>0</v>
      </c>
      <c r="G44" s="31">
        <f t="shared" si="13"/>
        <v>60177919</v>
      </c>
      <c r="H44" s="31">
        <f t="shared" si="13"/>
        <v>0</v>
      </c>
      <c r="I44" s="31">
        <f t="shared" si="13"/>
        <v>0</v>
      </c>
      <c r="J44" s="31">
        <f t="shared" si="13"/>
        <v>0</v>
      </c>
      <c r="K44" s="31">
        <f t="shared" si="13"/>
        <v>0</v>
      </c>
      <c r="L44" s="31">
        <f t="shared" si="13"/>
        <v>0</v>
      </c>
      <c r="M44" s="31">
        <f t="shared" si="13"/>
        <v>0</v>
      </c>
      <c r="N44" s="31">
        <f>SUM(D44:M44)</f>
        <v>107664792</v>
      </c>
      <c r="O44" s="43">
        <f t="shared" si="10"/>
        <v>277.8804800619435</v>
      </c>
      <c r="P44" s="9"/>
    </row>
    <row r="45" spans="1:16">
      <c r="A45" s="12"/>
      <c r="B45" s="44">
        <v>571</v>
      </c>
      <c r="C45" s="20" t="s">
        <v>57</v>
      </c>
      <c r="D45" s="46">
        <v>4601196</v>
      </c>
      <c r="E45" s="46">
        <v>468032</v>
      </c>
      <c r="F45" s="46">
        <v>0</v>
      </c>
      <c r="G45" s="46">
        <v>743254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2"/>
        <v>5812482</v>
      </c>
      <c r="O45" s="47">
        <f t="shared" si="10"/>
        <v>15.001889276035618</v>
      </c>
      <c r="P45" s="9"/>
    </row>
    <row r="46" spans="1:16">
      <c r="A46" s="12"/>
      <c r="B46" s="44">
        <v>572</v>
      </c>
      <c r="C46" s="20" t="s">
        <v>125</v>
      </c>
      <c r="D46" s="46">
        <v>11846539</v>
      </c>
      <c r="E46" s="46">
        <v>25838574</v>
      </c>
      <c r="F46" s="46">
        <v>0</v>
      </c>
      <c r="G46" s="46">
        <v>59204828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2"/>
        <v>96889941</v>
      </c>
      <c r="O46" s="47">
        <f t="shared" si="10"/>
        <v>250.07082462253194</v>
      </c>
      <c r="P46" s="9"/>
    </row>
    <row r="47" spans="1:16">
      <c r="A47" s="12"/>
      <c r="B47" s="44">
        <v>573</v>
      </c>
      <c r="C47" s="20" t="s">
        <v>59</v>
      </c>
      <c r="D47" s="46">
        <v>0</v>
      </c>
      <c r="E47" s="46">
        <v>2198332</v>
      </c>
      <c r="F47" s="46">
        <v>0</v>
      </c>
      <c r="G47" s="46">
        <v>229837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2"/>
        <v>2428169</v>
      </c>
      <c r="O47" s="47">
        <f t="shared" si="10"/>
        <v>6.2670512324170859</v>
      </c>
      <c r="P47" s="9"/>
    </row>
    <row r="48" spans="1:16">
      <c r="A48" s="12"/>
      <c r="B48" s="44">
        <v>575</v>
      </c>
      <c r="C48" s="20" t="s">
        <v>157</v>
      </c>
      <c r="D48" s="46">
        <v>0</v>
      </c>
      <c r="E48" s="46">
        <v>2534200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2"/>
        <v>2534200</v>
      </c>
      <c r="O48" s="47">
        <f t="shared" si="10"/>
        <v>6.5407149309588331</v>
      </c>
      <c r="P48" s="9"/>
    </row>
    <row r="49" spans="1:16" ht="15.75">
      <c r="A49" s="28" t="s">
        <v>126</v>
      </c>
      <c r="B49" s="29"/>
      <c r="C49" s="30"/>
      <c r="D49" s="31">
        <f t="shared" ref="D49:M49" si="14">SUM(D50:D50)</f>
        <v>93788393</v>
      </c>
      <c r="E49" s="31">
        <f t="shared" si="14"/>
        <v>33009167</v>
      </c>
      <c r="F49" s="31">
        <f t="shared" si="14"/>
        <v>16325</v>
      </c>
      <c r="G49" s="31">
        <f t="shared" si="14"/>
        <v>34584762</v>
      </c>
      <c r="H49" s="31">
        <f t="shared" si="14"/>
        <v>0</v>
      </c>
      <c r="I49" s="31">
        <f t="shared" si="14"/>
        <v>10581441</v>
      </c>
      <c r="J49" s="31">
        <f t="shared" si="14"/>
        <v>376600</v>
      </c>
      <c r="K49" s="31">
        <f t="shared" si="14"/>
        <v>0</v>
      </c>
      <c r="L49" s="31">
        <f t="shared" si="14"/>
        <v>0</v>
      </c>
      <c r="M49" s="31">
        <f t="shared" si="14"/>
        <v>0</v>
      </c>
      <c r="N49" s="31">
        <f t="shared" ref="N49:N65" si="15">SUM(D49:M49)</f>
        <v>172356688</v>
      </c>
      <c r="O49" s="43">
        <f t="shared" si="10"/>
        <v>444.84885275519423</v>
      </c>
      <c r="P49" s="9"/>
    </row>
    <row r="50" spans="1:16">
      <c r="A50" s="12"/>
      <c r="B50" s="44">
        <v>581</v>
      </c>
      <c r="C50" s="20" t="s">
        <v>127</v>
      </c>
      <c r="D50" s="46">
        <v>93788393</v>
      </c>
      <c r="E50" s="46">
        <v>33009167</v>
      </c>
      <c r="F50" s="46">
        <v>16325</v>
      </c>
      <c r="G50" s="46">
        <v>34584762</v>
      </c>
      <c r="H50" s="46">
        <v>0</v>
      </c>
      <c r="I50" s="46">
        <v>10581441</v>
      </c>
      <c r="J50" s="46">
        <v>376600</v>
      </c>
      <c r="K50" s="46">
        <v>0</v>
      </c>
      <c r="L50" s="46">
        <v>0</v>
      </c>
      <c r="M50" s="46">
        <v>0</v>
      </c>
      <c r="N50" s="46">
        <f t="shared" si="15"/>
        <v>172356688</v>
      </c>
      <c r="O50" s="47">
        <f t="shared" si="10"/>
        <v>444.84885275519423</v>
      </c>
      <c r="P50" s="9"/>
    </row>
    <row r="51" spans="1:16" ht="15.75">
      <c r="A51" s="28" t="s">
        <v>63</v>
      </c>
      <c r="B51" s="29"/>
      <c r="C51" s="30"/>
      <c r="D51" s="31">
        <f t="shared" ref="D51:M51" si="16">SUM(D52:D64)</f>
        <v>693339</v>
      </c>
      <c r="E51" s="31">
        <f t="shared" si="16"/>
        <v>9651399</v>
      </c>
      <c r="F51" s="31">
        <f t="shared" si="16"/>
        <v>0</v>
      </c>
      <c r="G51" s="31">
        <f t="shared" si="16"/>
        <v>0</v>
      </c>
      <c r="H51" s="31">
        <f t="shared" si="16"/>
        <v>0</v>
      </c>
      <c r="I51" s="31">
        <f t="shared" si="16"/>
        <v>0</v>
      </c>
      <c r="J51" s="31">
        <f t="shared" si="16"/>
        <v>0</v>
      </c>
      <c r="K51" s="31">
        <f t="shared" si="16"/>
        <v>0</v>
      </c>
      <c r="L51" s="31">
        <f t="shared" si="16"/>
        <v>0</v>
      </c>
      <c r="M51" s="31">
        <f t="shared" si="16"/>
        <v>0</v>
      </c>
      <c r="N51" s="31">
        <f t="shared" si="15"/>
        <v>10344738</v>
      </c>
      <c r="O51" s="43">
        <f t="shared" si="10"/>
        <v>26.699543166860241</v>
      </c>
      <c r="P51" s="9"/>
    </row>
    <row r="52" spans="1:16">
      <c r="A52" s="12"/>
      <c r="B52" s="44">
        <v>602</v>
      </c>
      <c r="C52" s="20" t="s">
        <v>129</v>
      </c>
      <c r="D52" s="46">
        <v>410222</v>
      </c>
      <c r="E52" s="46">
        <v>388581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5"/>
        <v>798803</v>
      </c>
      <c r="O52" s="47">
        <f t="shared" si="10"/>
        <v>2.0616931216931218</v>
      </c>
      <c r="P52" s="9"/>
    </row>
    <row r="53" spans="1:16">
      <c r="A53" s="12"/>
      <c r="B53" s="44">
        <v>603</v>
      </c>
      <c r="C53" s="20" t="s">
        <v>130</v>
      </c>
      <c r="D53" s="46">
        <v>0</v>
      </c>
      <c r="E53" s="46">
        <v>138325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5"/>
        <v>138325</v>
      </c>
      <c r="O53" s="47">
        <f t="shared" si="10"/>
        <v>0.35701380823332041</v>
      </c>
      <c r="P53" s="9"/>
    </row>
    <row r="54" spans="1:16">
      <c r="A54" s="12"/>
      <c r="B54" s="44">
        <v>604</v>
      </c>
      <c r="C54" s="20" t="s">
        <v>131</v>
      </c>
      <c r="D54" s="46">
        <v>243179</v>
      </c>
      <c r="E54" s="46">
        <v>660294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5"/>
        <v>903473</v>
      </c>
      <c r="O54" s="47">
        <f t="shared" si="10"/>
        <v>2.3318441089172794</v>
      </c>
      <c r="P54" s="9"/>
    </row>
    <row r="55" spans="1:16">
      <c r="A55" s="12"/>
      <c r="B55" s="44">
        <v>605</v>
      </c>
      <c r="C55" s="20" t="s">
        <v>132</v>
      </c>
      <c r="D55" s="46">
        <v>39938</v>
      </c>
      <c r="E55" s="46">
        <v>9732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5"/>
        <v>49670</v>
      </c>
      <c r="O55" s="47">
        <f t="shared" si="10"/>
        <v>0.12819718673377209</v>
      </c>
      <c r="P55" s="9"/>
    </row>
    <row r="56" spans="1:16">
      <c r="A56" s="12"/>
      <c r="B56" s="44">
        <v>616</v>
      </c>
      <c r="C56" s="20" t="s">
        <v>70</v>
      </c>
      <c r="D56" s="46">
        <v>0</v>
      </c>
      <c r="E56" s="46">
        <v>68666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5"/>
        <v>68666</v>
      </c>
      <c r="O56" s="47">
        <f t="shared" si="10"/>
        <v>0.17722544844496063</v>
      </c>
      <c r="P56" s="9"/>
    </row>
    <row r="57" spans="1:16">
      <c r="A57" s="12"/>
      <c r="B57" s="44">
        <v>634</v>
      </c>
      <c r="C57" s="20" t="s">
        <v>135</v>
      </c>
      <c r="D57" s="46">
        <v>0</v>
      </c>
      <c r="E57" s="46">
        <v>1991412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5"/>
        <v>1991412</v>
      </c>
      <c r="O57" s="47">
        <f t="shared" si="10"/>
        <v>5.1397909407665505</v>
      </c>
      <c r="P57" s="9"/>
    </row>
    <row r="58" spans="1:16">
      <c r="A58" s="12"/>
      <c r="B58" s="44">
        <v>674</v>
      </c>
      <c r="C58" s="20" t="s">
        <v>137</v>
      </c>
      <c r="D58" s="46">
        <v>0</v>
      </c>
      <c r="E58" s="46">
        <v>1969961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5"/>
        <v>1969961</v>
      </c>
      <c r="O58" s="47">
        <f t="shared" si="10"/>
        <v>5.0844263775971097</v>
      </c>
      <c r="P58" s="9"/>
    </row>
    <row r="59" spans="1:16">
      <c r="A59" s="12"/>
      <c r="B59" s="44">
        <v>694</v>
      </c>
      <c r="C59" s="20" t="s">
        <v>138</v>
      </c>
      <c r="D59" s="46">
        <v>0</v>
      </c>
      <c r="E59" s="46">
        <v>276312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5"/>
        <v>276312</v>
      </c>
      <c r="O59" s="47">
        <f t="shared" si="10"/>
        <v>0.71315524583817269</v>
      </c>
      <c r="P59" s="9"/>
    </row>
    <row r="60" spans="1:16">
      <c r="A60" s="12"/>
      <c r="B60" s="44">
        <v>704</v>
      </c>
      <c r="C60" s="20" t="s">
        <v>88</v>
      </c>
      <c r="D60" s="46">
        <v>0</v>
      </c>
      <c r="E60" s="46">
        <v>192001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5"/>
        <v>192001</v>
      </c>
      <c r="O60" s="47">
        <f t="shared" si="10"/>
        <v>0.49555039359917408</v>
      </c>
      <c r="P60" s="9"/>
    </row>
    <row r="61" spans="1:16">
      <c r="A61" s="12"/>
      <c r="B61" s="44">
        <v>712</v>
      </c>
      <c r="C61" s="20" t="s">
        <v>105</v>
      </c>
      <c r="D61" s="46">
        <v>0</v>
      </c>
      <c r="E61" s="46">
        <v>1383771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5"/>
        <v>1383771</v>
      </c>
      <c r="O61" s="47">
        <f t="shared" si="10"/>
        <v>3.5714827719705768</v>
      </c>
      <c r="P61" s="9"/>
    </row>
    <row r="62" spans="1:16">
      <c r="A62" s="12"/>
      <c r="B62" s="44">
        <v>739</v>
      </c>
      <c r="C62" s="20" t="s">
        <v>79</v>
      </c>
      <c r="D62" s="46">
        <v>0</v>
      </c>
      <c r="E62" s="46">
        <v>96958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5"/>
        <v>96958</v>
      </c>
      <c r="O62" s="47">
        <f t="shared" si="10"/>
        <v>0.25024648341721512</v>
      </c>
      <c r="P62" s="9"/>
    </row>
    <row r="63" spans="1:16">
      <c r="A63" s="12"/>
      <c r="B63" s="44">
        <v>761</v>
      </c>
      <c r="C63" s="20" t="s">
        <v>89</v>
      </c>
      <c r="D63" s="46">
        <v>0</v>
      </c>
      <c r="E63" s="46">
        <v>522800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5"/>
        <v>522800</v>
      </c>
      <c r="O63" s="47">
        <f t="shared" si="10"/>
        <v>1.349335398115886</v>
      </c>
      <c r="P63" s="9"/>
    </row>
    <row r="64" spans="1:16" ht="15.75" thickBot="1">
      <c r="A64" s="12"/>
      <c r="B64" s="44">
        <v>764</v>
      </c>
      <c r="C64" s="20" t="s">
        <v>142</v>
      </c>
      <c r="D64" s="46">
        <v>0</v>
      </c>
      <c r="E64" s="46">
        <v>1952586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5"/>
        <v>1952586</v>
      </c>
      <c r="O64" s="47">
        <f t="shared" si="10"/>
        <v>5.0395818815331008</v>
      </c>
      <c r="P64" s="9"/>
    </row>
    <row r="65" spans="1:119" ht="16.5" thickBot="1">
      <c r="A65" s="14" t="s">
        <v>10</v>
      </c>
      <c r="B65" s="23"/>
      <c r="C65" s="22"/>
      <c r="D65" s="15">
        <f t="shared" ref="D65:M65" si="17">SUM(D5,D13,D22,D30,D35,D39,D44,D49,D51)</f>
        <v>403994510</v>
      </c>
      <c r="E65" s="15">
        <f t="shared" si="17"/>
        <v>211287331</v>
      </c>
      <c r="F65" s="15">
        <f t="shared" si="17"/>
        <v>38052708</v>
      </c>
      <c r="G65" s="15">
        <f t="shared" si="17"/>
        <v>154332796</v>
      </c>
      <c r="H65" s="15">
        <f t="shared" si="17"/>
        <v>47525</v>
      </c>
      <c r="I65" s="15">
        <f t="shared" si="17"/>
        <v>269415505</v>
      </c>
      <c r="J65" s="15">
        <f t="shared" si="17"/>
        <v>103410743</v>
      </c>
      <c r="K65" s="15">
        <f t="shared" si="17"/>
        <v>0</v>
      </c>
      <c r="L65" s="15">
        <f t="shared" si="17"/>
        <v>0</v>
      </c>
      <c r="M65" s="15">
        <f t="shared" si="17"/>
        <v>0</v>
      </c>
      <c r="N65" s="15">
        <f t="shared" si="15"/>
        <v>1180541118</v>
      </c>
      <c r="O65" s="37">
        <f t="shared" si="10"/>
        <v>3046.9508788230742</v>
      </c>
      <c r="P65" s="6"/>
      <c r="Q65" s="2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</row>
    <row r="66" spans="1:119">
      <c r="A66" s="16"/>
      <c r="B66" s="18"/>
      <c r="C66" s="18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9"/>
    </row>
    <row r="67" spans="1:119">
      <c r="A67" s="38"/>
      <c r="B67" s="39"/>
      <c r="C67" s="39"/>
      <c r="D67" s="40"/>
      <c r="E67" s="40"/>
      <c r="F67" s="40"/>
      <c r="G67" s="40"/>
      <c r="H67" s="40"/>
      <c r="I67" s="40"/>
      <c r="J67" s="40"/>
      <c r="K67" s="40"/>
      <c r="L67" s="48" t="s">
        <v>161</v>
      </c>
      <c r="M67" s="48"/>
      <c r="N67" s="48"/>
      <c r="O67" s="41">
        <v>387450</v>
      </c>
    </row>
    <row r="68" spans="1:119">
      <c r="A68" s="49"/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1"/>
    </row>
    <row r="69" spans="1:119" ht="15.75" customHeight="1" thickBot="1">
      <c r="A69" s="52" t="s">
        <v>91</v>
      </c>
      <c r="B69" s="53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4"/>
    </row>
  </sheetData>
  <mergeCells count="10">
    <mergeCell ref="L67:N67"/>
    <mergeCell ref="A68:O68"/>
    <mergeCell ref="A69:O6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155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SUM(D6:D12)</f>
        <v>70552673</v>
      </c>
      <c r="E5" s="26">
        <f t="shared" si="0"/>
        <v>16231777</v>
      </c>
      <c r="F5" s="26">
        <f t="shared" si="0"/>
        <v>35354739</v>
      </c>
      <c r="G5" s="26">
        <f t="shared" si="0"/>
        <v>11073216</v>
      </c>
      <c r="H5" s="26">
        <f t="shared" si="0"/>
        <v>0</v>
      </c>
      <c r="I5" s="26">
        <f t="shared" si="0"/>
        <v>0</v>
      </c>
      <c r="J5" s="26">
        <f t="shared" si="0"/>
        <v>103112346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236324751</v>
      </c>
      <c r="O5" s="32">
        <f t="shared" ref="O5:O36" si="1">(N5/O$67)</f>
        <v>627.34533296523023</v>
      </c>
      <c r="P5" s="6"/>
    </row>
    <row r="6" spans="1:133">
      <c r="A6" s="12"/>
      <c r="B6" s="44">
        <v>511</v>
      </c>
      <c r="C6" s="20" t="s">
        <v>20</v>
      </c>
      <c r="D6" s="46">
        <v>1250276</v>
      </c>
      <c r="E6" s="46">
        <v>87979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1338255</v>
      </c>
      <c r="O6" s="47">
        <f t="shared" si="1"/>
        <v>3.5525184095820084</v>
      </c>
      <c r="P6" s="9"/>
    </row>
    <row r="7" spans="1:133">
      <c r="A7" s="12"/>
      <c r="B7" s="44">
        <v>512</v>
      </c>
      <c r="C7" s="20" t="s">
        <v>21</v>
      </c>
      <c r="D7" s="46">
        <v>1277564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1277564</v>
      </c>
      <c r="O7" s="47">
        <f t="shared" si="1"/>
        <v>3.3914086847568128</v>
      </c>
      <c r="P7" s="9"/>
    </row>
    <row r="8" spans="1:133">
      <c r="A8" s="12"/>
      <c r="B8" s="44">
        <v>513</v>
      </c>
      <c r="C8" s="20" t="s">
        <v>22</v>
      </c>
      <c r="D8" s="46">
        <v>7363301</v>
      </c>
      <c r="E8" s="46">
        <v>4657425</v>
      </c>
      <c r="F8" s="46">
        <v>0</v>
      </c>
      <c r="G8" s="46">
        <v>3922898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15943624</v>
      </c>
      <c r="O8" s="47">
        <f t="shared" si="1"/>
        <v>42.323785657780867</v>
      </c>
      <c r="P8" s="9"/>
    </row>
    <row r="9" spans="1:133">
      <c r="A9" s="12"/>
      <c r="B9" s="44">
        <v>514</v>
      </c>
      <c r="C9" s="20" t="s">
        <v>23</v>
      </c>
      <c r="D9" s="46">
        <v>2512267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2512267</v>
      </c>
      <c r="O9" s="47">
        <f t="shared" si="1"/>
        <v>6.6690389853094985</v>
      </c>
      <c r="P9" s="9"/>
    </row>
    <row r="10" spans="1:133">
      <c r="A10" s="12"/>
      <c r="B10" s="44">
        <v>515</v>
      </c>
      <c r="C10" s="20" t="s">
        <v>24</v>
      </c>
      <c r="D10" s="46">
        <v>107240</v>
      </c>
      <c r="E10" s="46">
        <v>7040203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7147443</v>
      </c>
      <c r="O10" s="47">
        <f t="shared" si="1"/>
        <v>18.973531082594913</v>
      </c>
      <c r="P10" s="9"/>
    </row>
    <row r="11" spans="1:133">
      <c r="A11" s="12"/>
      <c r="B11" s="44">
        <v>517</v>
      </c>
      <c r="C11" s="20" t="s">
        <v>25</v>
      </c>
      <c r="D11" s="46">
        <v>0</v>
      </c>
      <c r="E11" s="46">
        <v>0</v>
      </c>
      <c r="F11" s="46">
        <v>35354739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35354739</v>
      </c>
      <c r="O11" s="47">
        <f t="shared" si="1"/>
        <v>93.852338428376513</v>
      </c>
      <c r="P11" s="9"/>
    </row>
    <row r="12" spans="1:133">
      <c r="A12" s="12"/>
      <c r="B12" s="44">
        <v>519</v>
      </c>
      <c r="C12" s="20" t="s">
        <v>114</v>
      </c>
      <c r="D12" s="46">
        <v>58042025</v>
      </c>
      <c r="E12" s="46">
        <v>4446170</v>
      </c>
      <c r="F12" s="46">
        <v>0</v>
      </c>
      <c r="G12" s="46">
        <v>7150318</v>
      </c>
      <c r="H12" s="46">
        <v>0</v>
      </c>
      <c r="I12" s="46">
        <v>0</v>
      </c>
      <c r="J12" s="46">
        <v>103112346</v>
      </c>
      <c r="K12" s="46">
        <v>0</v>
      </c>
      <c r="L12" s="46">
        <v>0</v>
      </c>
      <c r="M12" s="46">
        <v>0</v>
      </c>
      <c r="N12" s="46">
        <f t="shared" si="2"/>
        <v>172750859</v>
      </c>
      <c r="O12" s="47">
        <f t="shared" si="1"/>
        <v>458.58271171682958</v>
      </c>
      <c r="P12" s="9"/>
    </row>
    <row r="13" spans="1:133" ht="15.75">
      <c r="A13" s="28" t="s">
        <v>27</v>
      </c>
      <c r="B13" s="29"/>
      <c r="C13" s="30"/>
      <c r="D13" s="31">
        <f t="shared" ref="D13:M13" si="3">SUM(D14:D21)</f>
        <v>191449943</v>
      </c>
      <c r="E13" s="31">
        <f t="shared" si="3"/>
        <v>33279003</v>
      </c>
      <c r="F13" s="31">
        <f t="shared" si="3"/>
        <v>0</v>
      </c>
      <c r="G13" s="31">
        <f t="shared" si="3"/>
        <v>6751592</v>
      </c>
      <c r="H13" s="31">
        <f t="shared" si="3"/>
        <v>0</v>
      </c>
      <c r="I13" s="31">
        <f t="shared" si="3"/>
        <v>33073900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>SUM(D13:M13)</f>
        <v>264554438</v>
      </c>
      <c r="O13" s="43">
        <f t="shared" si="1"/>
        <v>702.28357923685849</v>
      </c>
      <c r="P13" s="10"/>
    </row>
    <row r="14" spans="1:133">
      <c r="A14" s="12"/>
      <c r="B14" s="44">
        <v>521</v>
      </c>
      <c r="C14" s="20" t="s">
        <v>28</v>
      </c>
      <c r="D14" s="46">
        <v>188216911</v>
      </c>
      <c r="E14" s="46">
        <v>3289788</v>
      </c>
      <c r="F14" s="46">
        <v>0</v>
      </c>
      <c r="G14" s="46">
        <v>2839718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194346417</v>
      </c>
      <c r="O14" s="47">
        <f t="shared" si="1"/>
        <v>515.91006514363983</v>
      </c>
      <c r="P14" s="9"/>
    </row>
    <row r="15" spans="1:133">
      <c r="A15" s="12"/>
      <c r="B15" s="44">
        <v>522</v>
      </c>
      <c r="C15" s="20" t="s">
        <v>29</v>
      </c>
      <c r="D15" s="46">
        <v>40351</v>
      </c>
      <c r="E15" s="46">
        <v>1933466</v>
      </c>
      <c r="F15" s="46">
        <v>0</v>
      </c>
      <c r="G15" s="46">
        <v>61557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1" si="4">SUM(D15:M15)</f>
        <v>2035374</v>
      </c>
      <c r="O15" s="47">
        <f t="shared" si="1"/>
        <v>5.4030835718040064</v>
      </c>
      <c r="P15" s="9"/>
    </row>
    <row r="16" spans="1:133">
      <c r="A16" s="12"/>
      <c r="B16" s="44">
        <v>523</v>
      </c>
      <c r="C16" s="20" t="s">
        <v>115</v>
      </c>
      <c r="D16" s="46">
        <v>0</v>
      </c>
      <c r="E16" s="46">
        <v>2236215</v>
      </c>
      <c r="F16" s="46">
        <v>0</v>
      </c>
      <c r="G16" s="46">
        <v>479632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2715847</v>
      </c>
      <c r="O16" s="47">
        <f t="shared" si="1"/>
        <v>7.2094604280260999</v>
      </c>
      <c r="P16" s="9"/>
    </row>
    <row r="17" spans="1:16">
      <c r="A17" s="12"/>
      <c r="B17" s="44">
        <v>524</v>
      </c>
      <c r="C17" s="20" t="s">
        <v>31</v>
      </c>
      <c r="D17" s="46">
        <v>0</v>
      </c>
      <c r="E17" s="46">
        <v>24518702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24518702</v>
      </c>
      <c r="O17" s="47">
        <f t="shared" si="1"/>
        <v>65.08710240877501</v>
      </c>
      <c r="P17" s="9"/>
    </row>
    <row r="18" spans="1:16">
      <c r="A18" s="12"/>
      <c r="B18" s="44">
        <v>525</v>
      </c>
      <c r="C18" s="20" t="s">
        <v>32</v>
      </c>
      <c r="D18" s="46">
        <v>1764033</v>
      </c>
      <c r="E18" s="46">
        <v>1122236</v>
      </c>
      <c r="F18" s="46">
        <v>0</v>
      </c>
      <c r="G18" s="46">
        <v>2998985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5885254</v>
      </c>
      <c r="O18" s="47">
        <f t="shared" si="1"/>
        <v>15.622936719882349</v>
      </c>
      <c r="P18" s="9"/>
    </row>
    <row r="19" spans="1:16">
      <c r="A19" s="12"/>
      <c r="B19" s="44">
        <v>526</v>
      </c>
      <c r="C19" s="20" t="s">
        <v>33</v>
      </c>
      <c r="D19" s="46">
        <v>0</v>
      </c>
      <c r="E19" s="46">
        <v>0</v>
      </c>
      <c r="F19" s="46">
        <v>0</v>
      </c>
      <c r="G19" s="46">
        <v>371700</v>
      </c>
      <c r="H19" s="46">
        <v>0</v>
      </c>
      <c r="I19" s="46">
        <v>33073900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33445600</v>
      </c>
      <c r="O19" s="47">
        <f t="shared" si="1"/>
        <v>88.784357031743582</v>
      </c>
      <c r="P19" s="9"/>
    </row>
    <row r="20" spans="1:16">
      <c r="A20" s="12"/>
      <c r="B20" s="44">
        <v>527</v>
      </c>
      <c r="C20" s="20" t="s">
        <v>34</v>
      </c>
      <c r="D20" s="46">
        <v>1428648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1428648</v>
      </c>
      <c r="O20" s="47">
        <f t="shared" si="1"/>
        <v>3.7924747681215591</v>
      </c>
      <c r="P20" s="9"/>
    </row>
    <row r="21" spans="1:16">
      <c r="A21" s="12"/>
      <c r="B21" s="44">
        <v>529</v>
      </c>
      <c r="C21" s="20" t="s">
        <v>35</v>
      </c>
      <c r="D21" s="46">
        <v>0</v>
      </c>
      <c r="E21" s="46">
        <v>178596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178596</v>
      </c>
      <c r="O21" s="47">
        <f t="shared" si="1"/>
        <v>0.47409916486596976</v>
      </c>
      <c r="P21" s="9"/>
    </row>
    <row r="22" spans="1:16" ht="15.75">
      <c r="A22" s="28" t="s">
        <v>36</v>
      </c>
      <c r="B22" s="29"/>
      <c r="C22" s="30"/>
      <c r="D22" s="31">
        <f t="shared" ref="D22:M22" si="5">SUM(D23:D28)</f>
        <v>742959</v>
      </c>
      <c r="E22" s="31">
        <f t="shared" si="5"/>
        <v>24192574</v>
      </c>
      <c r="F22" s="31">
        <f t="shared" si="5"/>
        <v>0</v>
      </c>
      <c r="G22" s="31">
        <f t="shared" si="5"/>
        <v>7574531</v>
      </c>
      <c r="H22" s="31">
        <f t="shared" si="5"/>
        <v>90015</v>
      </c>
      <c r="I22" s="31">
        <f t="shared" si="5"/>
        <v>150112121</v>
      </c>
      <c r="J22" s="31">
        <f t="shared" si="5"/>
        <v>0</v>
      </c>
      <c r="K22" s="31">
        <f t="shared" si="5"/>
        <v>0</v>
      </c>
      <c r="L22" s="31">
        <f t="shared" si="5"/>
        <v>0</v>
      </c>
      <c r="M22" s="31">
        <f t="shared" si="5"/>
        <v>0</v>
      </c>
      <c r="N22" s="42">
        <f>SUM(D22:M22)</f>
        <v>182712200</v>
      </c>
      <c r="O22" s="43">
        <f t="shared" si="1"/>
        <v>485.02598843660576</v>
      </c>
      <c r="P22" s="10"/>
    </row>
    <row r="23" spans="1:16">
      <c r="A23" s="12"/>
      <c r="B23" s="44">
        <v>533</v>
      </c>
      <c r="C23" s="20" t="s">
        <v>37</v>
      </c>
      <c r="D23" s="46">
        <v>0</v>
      </c>
      <c r="E23" s="46">
        <v>327546</v>
      </c>
      <c r="F23" s="46">
        <v>0</v>
      </c>
      <c r="G23" s="46">
        <v>0</v>
      </c>
      <c r="H23" s="46">
        <v>0</v>
      </c>
      <c r="I23" s="46">
        <v>41503171</v>
      </c>
      <c r="J23" s="46">
        <v>0</v>
      </c>
      <c r="K23" s="46">
        <v>0</v>
      </c>
      <c r="L23" s="46">
        <v>0</v>
      </c>
      <c r="M23" s="46">
        <v>0</v>
      </c>
      <c r="N23" s="46">
        <f t="shared" ref="N23:N28" si="6">SUM(D23:M23)</f>
        <v>41830717</v>
      </c>
      <c r="O23" s="47">
        <f t="shared" si="1"/>
        <v>111.04340520193466</v>
      </c>
      <c r="P23" s="9"/>
    </row>
    <row r="24" spans="1:16">
      <c r="A24" s="12"/>
      <c r="B24" s="44">
        <v>534</v>
      </c>
      <c r="C24" s="20" t="s">
        <v>116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45286849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45286849</v>
      </c>
      <c r="O24" s="47">
        <f t="shared" si="1"/>
        <v>120.21801882635265</v>
      </c>
      <c r="P24" s="9"/>
    </row>
    <row r="25" spans="1:16">
      <c r="A25" s="12"/>
      <c r="B25" s="44">
        <v>535</v>
      </c>
      <c r="C25" s="20" t="s">
        <v>85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63322101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63322101</v>
      </c>
      <c r="O25" s="47">
        <f t="shared" si="1"/>
        <v>168.09421936470352</v>
      </c>
      <c r="P25" s="9"/>
    </row>
    <row r="26" spans="1:16">
      <c r="A26" s="12"/>
      <c r="B26" s="44">
        <v>537</v>
      </c>
      <c r="C26" s="20" t="s">
        <v>117</v>
      </c>
      <c r="D26" s="46">
        <v>723762</v>
      </c>
      <c r="E26" s="46">
        <v>17103060</v>
      </c>
      <c r="F26" s="46">
        <v>0</v>
      </c>
      <c r="G26" s="46">
        <v>1363041</v>
      </c>
      <c r="H26" s="46">
        <v>90015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19279878</v>
      </c>
      <c r="O26" s="47">
        <f t="shared" si="1"/>
        <v>51.180172335986157</v>
      </c>
      <c r="P26" s="9"/>
    </row>
    <row r="27" spans="1:16">
      <c r="A27" s="12"/>
      <c r="B27" s="44">
        <v>538</v>
      </c>
      <c r="C27" s="20" t="s">
        <v>118</v>
      </c>
      <c r="D27" s="46">
        <v>0</v>
      </c>
      <c r="E27" s="46">
        <v>2699499</v>
      </c>
      <c r="F27" s="46">
        <v>0</v>
      </c>
      <c r="G27" s="46">
        <v>5176334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7875833</v>
      </c>
      <c r="O27" s="47">
        <f t="shared" si="1"/>
        <v>20.907107930322319</v>
      </c>
      <c r="P27" s="9"/>
    </row>
    <row r="28" spans="1:16">
      <c r="A28" s="12"/>
      <c r="B28" s="44">
        <v>539</v>
      </c>
      <c r="C28" s="20" t="s">
        <v>42</v>
      </c>
      <c r="D28" s="46">
        <v>19197</v>
      </c>
      <c r="E28" s="46">
        <v>4062469</v>
      </c>
      <c r="F28" s="46">
        <v>0</v>
      </c>
      <c r="G28" s="46">
        <v>1035156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5116822</v>
      </c>
      <c r="O28" s="47">
        <f t="shared" si="1"/>
        <v>13.58306477730644</v>
      </c>
      <c r="P28" s="9"/>
    </row>
    <row r="29" spans="1:16" ht="15.75">
      <c r="A29" s="28" t="s">
        <v>43</v>
      </c>
      <c r="B29" s="29"/>
      <c r="C29" s="30"/>
      <c r="D29" s="31">
        <f t="shared" ref="D29:M29" si="7">SUM(D30:D33)</f>
        <v>357859</v>
      </c>
      <c r="E29" s="31">
        <f t="shared" si="7"/>
        <v>42703436</v>
      </c>
      <c r="F29" s="31">
        <f t="shared" si="7"/>
        <v>0</v>
      </c>
      <c r="G29" s="31">
        <f t="shared" si="7"/>
        <v>28046049</v>
      </c>
      <c r="H29" s="31">
        <f t="shared" si="7"/>
        <v>0</v>
      </c>
      <c r="I29" s="31">
        <f t="shared" si="7"/>
        <v>15850552</v>
      </c>
      <c r="J29" s="31">
        <f t="shared" si="7"/>
        <v>0</v>
      </c>
      <c r="K29" s="31">
        <f t="shared" si="7"/>
        <v>0</v>
      </c>
      <c r="L29" s="31">
        <f t="shared" si="7"/>
        <v>0</v>
      </c>
      <c r="M29" s="31">
        <f t="shared" si="7"/>
        <v>0</v>
      </c>
      <c r="N29" s="31">
        <f t="shared" ref="N29:N38" si="8">SUM(D29:M29)</f>
        <v>86957896</v>
      </c>
      <c r="O29" s="43">
        <f t="shared" si="1"/>
        <v>230.83756563473904</v>
      </c>
      <c r="P29" s="10"/>
    </row>
    <row r="30" spans="1:16">
      <c r="A30" s="12"/>
      <c r="B30" s="44">
        <v>541</v>
      </c>
      <c r="C30" s="20" t="s">
        <v>119</v>
      </c>
      <c r="D30" s="46">
        <v>357859</v>
      </c>
      <c r="E30" s="46">
        <v>42703436</v>
      </c>
      <c r="F30" s="46">
        <v>0</v>
      </c>
      <c r="G30" s="46">
        <v>27862406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70923701</v>
      </c>
      <c r="O30" s="47">
        <f t="shared" si="1"/>
        <v>188.27335110138941</v>
      </c>
      <c r="P30" s="9"/>
    </row>
    <row r="31" spans="1:16">
      <c r="A31" s="12"/>
      <c r="B31" s="44">
        <v>542</v>
      </c>
      <c r="C31" s="20" t="s">
        <v>45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4788629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4788629</v>
      </c>
      <c r="O31" s="47">
        <f t="shared" si="1"/>
        <v>12.71184690448254</v>
      </c>
      <c r="P31" s="9"/>
    </row>
    <row r="32" spans="1:16">
      <c r="A32" s="12"/>
      <c r="B32" s="44">
        <v>544</v>
      </c>
      <c r="C32" s="20" t="s">
        <v>120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11061923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11061923</v>
      </c>
      <c r="O32" s="47">
        <f t="shared" si="1"/>
        <v>29.364870748010386</v>
      </c>
      <c r="P32" s="9"/>
    </row>
    <row r="33" spans="1:16">
      <c r="A33" s="12"/>
      <c r="B33" s="44">
        <v>549</v>
      </c>
      <c r="C33" s="20" t="s">
        <v>156</v>
      </c>
      <c r="D33" s="46">
        <v>0</v>
      </c>
      <c r="E33" s="46">
        <v>0</v>
      </c>
      <c r="F33" s="46">
        <v>0</v>
      </c>
      <c r="G33" s="46">
        <v>183643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183643</v>
      </c>
      <c r="O33" s="47">
        <f t="shared" si="1"/>
        <v>0.4874968808566893</v>
      </c>
      <c r="P33" s="9"/>
    </row>
    <row r="34" spans="1:16" ht="15.75">
      <c r="A34" s="28" t="s">
        <v>47</v>
      </c>
      <c r="B34" s="29"/>
      <c r="C34" s="30"/>
      <c r="D34" s="31">
        <f t="shared" ref="D34:M34" si="9">SUM(D35:D37)</f>
        <v>1887848</v>
      </c>
      <c r="E34" s="31">
        <f t="shared" si="9"/>
        <v>6615504</v>
      </c>
      <c r="F34" s="31">
        <f t="shared" si="9"/>
        <v>0</v>
      </c>
      <c r="G34" s="31">
        <f t="shared" si="9"/>
        <v>0</v>
      </c>
      <c r="H34" s="31">
        <f t="shared" si="9"/>
        <v>0</v>
      </c>
      <c r="I34" s="31">
        <f t="shared" si="9"/>
        <v>0</v>
      </c>
      <c r="J34" s="31">
        <f t="shared" si="9"/>
        <v>0</v>
      </c>
      <c r="K34" s="31">
        <f t="shared" si="9"/>
        <v>0</v>
      </c>
      <c r="L34" s="31">
        <f t="shared" si="9"/>
        <v>0</v>
      </c>
      <c r="M34" s="31">
        <f t="shared" si="9"/>
        <v>0</v>
      </c>
      <c r="N34" s="31">
        <f t="shared" si="8"/>
        <v>8503352</v>
      </c>
      <c r="O34" s="43">
        <f t="shared" si="1"/>
        <v>22.5729136249489</v>
      </c>
      <c r="P34" s="10"/>
    </row>
    <row r="35" spans="1:16">
      <c r="A35" s="13"/>
      <c r="B35" s="45">
        <v>553</v>
      </c>
      <c r="C35" s="21" t="s">
        <v>121</v>
      </c>
      <c r="D35" s="46">
        <v>392423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392423</v>
      </c>
      <c r="O35" s="47">
        <f t="shared" si="1"/>
        <v>1.0417221918419139</v>
      </c>
      <c r="P35" s="9"/>
    </row>
    <row r="36" spans="1:16">
      <c r="A36" s="13"/>
      <c r="B36" s="45">
        <v>554</v>
      </c>
      <c r="C36" s="21" t="s">
        <v>49</v>
      </c>
      <c r="D36" s="46">
        <v>0</v>
      </c>
      <c r="E36" s="46">
        <v>5305192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5305192</v>
      </c>
      <c r="O36" s="47">
        <f t="shared" si="1"/>
        <v>14.083109905337318</v>
      </c>
      <c r="P36" s="9"/>
    </row>
    <row r="37" spans="1:16">
      <c r="A37" s="13"/>
      <c r="B37" s="45">
        <v>559</v>
      </c>
      <c r="C37" s="21" t="s">
        <v>50</v>
      </c>
      <c r="D37" s="46">
        <v>1495425</v>
      </c>
      <c r="E37" s="46">
        <v>1310312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2805737</v>
      </c>
      <c r="O37" s="47">
        <f t="shared" ref="O37:O65" si="10">(N37/O$67)</f>
        <v>7.4480815277696664</v>
      </c>
      <c r="P37" s="9"/>
    </row>
    <row r="38" spans="1:16" ht="15.75">
      <c r="A38" s="28" t="s">
        <v>51</v>
      </c>
      <c r="B38" s="29"/>
      <c r="C38" s="30"/>
      <c r="D38" s="31">
        <f t="shared" ref="D38:M38" si="11">SUM(D39:D42)</f>
        <v>12690296</v>
      </c>
      <c r="E38" s="31">
        <f t="shared" si="11"/>
        <v>4385622</v>
      </c>
      <c r="F38" s="31">
        <f t="shared" si="11"/>
        <v>0</v>
      </c>
      <c r="G38" s="31">
        <f t="shared" si="11"/>
        <v>71479</v>
      </c>
      <c r="H38" s="31">
        <f t="shared" si="11"/>
        <v>0</v>
      </c>
      <c r="I38" s="31">
        <f t="shared" si="11"/>
        <v>0</v>
      </c>
      <c r="J38" s="31">
        <f t="shared" si="11"/>
        <v>0</v>
      </c>
      <c r="K38" s="31">
        <f t="shared" si="11"/>
        <v>0</v>
      </c>
      <c r="L38" s="31">
        <f t="shared" si="11"/>
        <v>0</v>
      </c>
      <c r="M38" s="31">
        <f t="shared" si="11"/>
        <v>0</v>
      </c>
      <c r="N38" s="31">
        <f t="shared" si="8"/>
        <v>17147397</v>
      </c>
      <c r="O38" s="43">
        <f t="shared" si="10"/>
        <v>45.519309488035759</v>
      </c>
      <c r="P38" s="10"/>
    </row>
    <row r="39" spans="1:16">
      <c r="A39" s="12"/>
      <c r="B39" s="44">
        <v>562</v>
      </c>
      <c r="C39" s="20" t="s">
        <v>122</v>
      </c>
      <c r="D39" s="46">
        <v>5282499</v>
      </c>
      <c r="E39" s="46">
        <v>116181</v>
      </c>
      <c r="F39" s="46">
        <v>0</v>
      </c>
      <c r="G39" s="46">
        <v>71479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ref="N39:N47" si="12">SUM(D39:M39)</f>
        <v>5470159</v>
      </c>
      <c r="O39" s="47">
        <f t="shared" si="10"/>
        <v>14.521029662389237</v>
      </c>
      <c r="P39" s="9"/>
    </row>
    <row r="40" spans="1:16">
      <c r="A40" s="12"/>
      <c r="B40" s="44">
        <v>563</v>
      </c>
      <c r="C40" s="20" t="s">
        <v>123</v>
      </c>
      <c r="D40" s="46">
        <v>2021922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2"/>
        <v>2021922</v>
      </c>
      <c r="O40" s="47">
        <f t="shared" si="10"/>
        <v>5.3673740264290988</v>
      </c>
      <c r="P40" s="9"/>
    </row>
    <row r="41" spans="1:16">
      <c r="A41" s="12"/>
      <c r="B41" s="44">
        <v>564</v>
      </c>
      <c r="C41" s="20" t="s">
        <v>124</v>
      </c>
      <c r="D41" s="46">
        <v>5103805</v>
      </c>
      <c r="E41" s="46">
        <v>4172191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2"/>
        <v>9275996</v>
      </c>
      <c r="O41" s="47">
        <f t="shared" si="10"/>
        <v>24.623966700822393</v>
      </c>
      <c r="P41" s="9"/>
    </row>
    <row r="42" spans="1:16">
      <c r="A42" s="12"/>
      <c r="B42" s="44">
        <v>569</v>
      </c>
      <c r="C42" s="20" t="s">
        <v>55</v>
      </c>
      <c r="D42" s="46">
        <v>282070</v>
      </c>
      <c r="E42" s="46">
        <v>97250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2"/>
        <v>379320</v>
      </c>
      <c r="O42" s="47">
        <f t="shared" si="10"/>
        <v>1.0069390983950348</v>
      </c>
      <c r="P42" s="9"/>
    </row>
    <row r="43" spans="1:16" ht="15.75">
      <c r="A43" s="28" t="s">
        <v>56</v>
      </c>
      <c r="B43" s="29"/>
      <c r="C43" s="30"/>
      <c r="D43" s="31">
        <f t="shared" ref="D43:M43" si="13">SUM(D44:D47)</f>
        <v>17097415</v>
      </c>
      <c r="E43" s="31">
        <f t="shared" si="13"/>
        <v>31012513</v>
      </c>
      <c r="F43" s="31">
        <f t="shared" si="13"/>
        <v>0</v>
      </c>
      <c r="G43" s="31">
        <f t="shared" si="13"/>
        <v>50102388</v>
      </c>
      <c r="H43" s="31">
        <f t="shared" si="13"/>
        <v>0</v>
      </c>
      <c r="I43" s="31">
        <f t="shared" si="13"/>
        <v>0</v>
      </c>
      <c r="J43" s="31">
        <f t="shared" si="13"/>
        <v>0</v>
      </c>
      <c r="K43" s="31">
        <f t="shared" si="13"/>
        <v>0</v>
      </c>
      <c r="L43" s="31">
        <f t="shared" si="13"/>
        <v>0</v>
      </c>
      <c r="M43" s="31">
        <f t="shared" si="13"/>
        <v>0</v>
      </c>
      <c r="N43" s="31">
        <f>SUM(D43:M43)</f>
        <v>98212316</v>
      </c>
      <c r="O43" s="43">
        <f t="shared" si="10"/>
        <v>260.7134370039235</v>
      </c>
      <c r="P43" s="9"/>
    </row>
    <row r="44" spans="1:16">
      <c r="A44" s="12"/>
      <c r="B44" s="44">
        <v>571</v>
      </c>
      <c r="C44" s="20" t="s">
        <v>57</v>
      </c>
      <c r="D44" s="46">
        <v>4809680</v>
      </c>
      <c r="E44" s="46">
        <v>372219</v>
      </c>
      <c r="F44" s="46">
        <v>0</v>
      </c>
      <c r="G44" s="46">
        <v>772016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2"/>
        <v>5953915</v>
      </c>
      <c r="O44" s="47">
        <f t="shared" si="10"/>
        <v>15.805203527419261</v>
      </c>
      <c r="P44" s="9"/>
    </row>
    <row r="45" spans="1:16">
      <c r="A45" s="12"/>
      <c r="B45" s="44">
        <v>572</v>
      </c>
      <c r="C45" s="20" t="s">
        <v>125</v>
      </c>
      <c r="D45" s="46">
        <v>12287735</v>
      </c>
      <c r="E45" s="46">
        <v>28390845</v>
      </c>
      <c r="F45" s="46">
        <v>0</v>
      </c>
      <c r="G45" s="46">
        <v>48923390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2"/>
        <v>89601970</v>
      </c>
      <c r="O45" s="47">
        <f t="shared" si="10"/>
        <v>237.85649817098746</v>
      </c>
      <c r="P45" s="9"/>
    </row>
    <row r="46" spans="1:16">
      <c r="A46" s="12"/>
      <c r="B46" s="44">
        <v>573</v>
      </c>
      <c r="C46" s="20" t="s">
        <v>59</v>
      </c>
      <c r="D46" s="46">
        <v>0</v>
      </c>
      <c r="E46" s="46">
        <v>2097847</v>
      </c>
      <c r="F46" s="46">
        <v>0</v>
      </c>
      <c r="G46" s="46">
        <v>406982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2"/>
        <v>2504829</v>
      </c>
      <c r="O46" s="47">
        <f t="shared" si="10"/>
        <v>6.649294144505264</v>
      </c>
      <c r="P46" s="9"/>
    </row>
    <row r="47" spans="1:16">
      <c r="A47" s="12"/>
      <c r="B47" s="44">
        <v>575</v>
      </c>
      <c r="C47" s="20" t="s">
        <v>157</v>
      </c>
      <c r="D47" s="46">
        <v>0</v>
      </c>
      <c r="E47" s="46">
        <v>151602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2"/>
        <v>151602</v>
      </c>
      <c r="O47" s="47">
        <f t="shared" si="10"/>
        <v>0.40244116101150501</v>
      </c>
      <c r="P47" s="9"/>
    </row>
    <row r="48" spans="1:16" ht="15.75">
      <c r="A48" s="28" t="s">
        <v>126</v>
      </c>
      <c r="B48" s="29"/>
      <c r="C48" s="30"/>
      <c r="D48" s="31">
        <f t="shared" ref="D48:M48" si="14">SUM(D49:D50)</f>
        <v>87029197</v>
      </c>
      <c r="E48" s="31">
        <f t="shared" si="14"/>
        <v>32265932</v>
      </c>
      <c r="F48" s="31">
        <f t="shared" si="14"/>
        <v>29072</v>
      </c>
      <c r="G48" s="31">
        <f t="shared" si="14"/>
        <v>38075097</v>
      </c>
      <c r="H48" s="31">
        <f t="shared" si="14"/>
        <v>0</v>
      </c>
      <c r="I48" s="31">
        <f t="shared" si="14"/>
        <v>64683953</v>
      </c>
      <c r="J48" s="31">
        <f t="shared" si="14"/>
        <v>4526370</v>
      </c>
      <c r="K48" s="31">
        <f t="shared" si="14"/>
        <v>0</v>
      </c>
      <c r="L48" s="31">
        <f t="shared" si="14"/>
        <v>0</v>
      </c>
      <c r="M48" s="31">
        <f t="shared" si="14"/>
        <v>0</v>
      </c>
      <c r="N48" s="31">
        <f>SUM(D48:M48)</f>
        <v>226609621</v>
      </c>
      <c r="O48" s="43">
        <f t="shared" si="10"/>
        <v>601.55564551666282</v>
      </c>
      <c r="P48" s="9"/>
    </row>
    <row r="49" spans="1:16">
      <c r="A49" s="12"/>
      <c r="B49" s="44">
        <v>581</v>
      </c>
      <c r="C49" s="20" t="s">
        <v>127</v>
      </c>
      <c r="D49" s="46">
        <v>87029197</v>
      </c>
      <c r="E49" s="46">
        <v>32265932</v>
      </c>
      <c r="F49" s="46">
        <v>29072</v>
      </c>
      <c r="G49" s="46">
        <v>38075097</v>
      </c>
      <c r="H49" s="46">
        <v>0</v>
      </c>
      <c r="I49" s="46">
        <v>10058475</v>
      </c>
      <c r="J49" s="46">
        <v>1041600</v>
      </c>
      <c r="K49" s="46">
        <v>0</v>
      </c>
      <c r="L49" s="46">
        <v>0</v>
      </c>
      <c r="M49" s="46">
        <v>0</v>
      </c>
      <c r="N49" s="46">
        <f>SUM(D49:M49)</f>
        <v>168499373</v>
      </c>
      <c r="O49" s="47">
        <f t="shared" si="10"/>
        <v>447.29675927646491</v>
      </c>
      <c r="P49" s="9"/>
    </row>
    <row r="50" spans="1:16">
      <c r="A50" s="12"/>
      <c r="B50" s="44">
        <v>590</v>
      </c>
      <c r="C50" s="20" t="s">
        <v>128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54625478</v>
      </c>
      <c r="J50" s="46">
        <v>3484770</v>
      </c>
      <c r="K50" s="46">
        <v>0</v>
      </c>
      <c r="L50" s="46">
        <v>0</v>
      </c>
      <c r="M50" s="46">
        <v>0</v>
      </c>
      <c r="N50" s="46">
        <f t="shared" ref="N50:N55" si="15">SUM(D50:M50)</f>
        <v>58110248</v>
      </c>
      <c r="O50" s="47">
        <f t="shared" si="10"/>
        <v>154.25888624019794</v>
      </c>
      <c r="P50" s="9"/>
    </row>
    <row r="51" spans="1:16" ht="15.75">
      <c r="A51" s="28" t="s">
        <v>63</v>
      </c>
      <c r="B51" s="29"/>
      <c r="C51" s="30"/>
      <c r="D51" s="31">
        <f t="shared" ref="D51:M51" si="16">SUM(D52:D64)</f>
        <v>752228</v>
      </c>
      <c r="E51" s="31">
        <f t="shared" si="16"/>
        <v>10737089</v>
      </c>
      <c r="F51" s="31">
        <f t="shared" si="16"/>
        <v>0</v>
      </c>
      <c r="G51" s="31">
        <f t="shared" si="16"/>
        <v>0</v>
      </c>
      <c r="H51" s="31">
        <f t="shared" si="16"/>
        <v>0</v>
      </c>
      <c r="I51" s="31">
        <f t="shared" si="16"/>
        <v>0</v>
      </c>
      <c r="J51" s="31">
        <f t="shared" si="16"/>
        <v>0</v>
      </c>
      <c r="K51" s="31">
        <f t="shared" si="16"/>
        <v>0</v>
      </c>
      <c r="L51" s="31">
        <f t="shared" si="16"/>
        <v>0</v>
      </c>
      <c r="M51" s="31">
        <f t="shared" si="16"/>
        <v>0</v>
      </c>
      <c r="N51" s="31">
        <f>SUM(D51:M51)</f>
        <v>11489317</v>
      </c>
      <c r="O51" s="43">
        <f t="shared" si="10"/>
        <v>30.499426608548841</v>
      </c>
      <c r="P51" s="9"/>
    </row>
    <row r="52" spans="1:16">
      <c r="A52" s="12"/>
      <c r="B52" s="44">
        <v>602</v>
      </c>
      <c r="C52" s="20" t="s">
        <v>129</v>
      </c>
      <c r="D52" s="46">
        <v>412971</v>
      </c>
      <c r="E52" s="46">
        <v>276165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5"/>
        <v>689136</v>
      </c>
      <c r="O52" s="47">
        <f t="shared" si="10"/>
        <v>1.8293735698396096</v>
      </c>
      <c r="P52" s="9"/>
    </row>
    <row r="53" spans="1:16">
      <c r="A53" s="12"/>
      <c r="B53" s="44">
        <v>603</v>
      </c>
      <c r="C53" s="20" t="s">
        <v>130</v>
      </c>
      <c r="D53" s="46">
        <v>281637</v>
      </c>
      <c r="E53" s="46">
        <v>134070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5"/>
        <v>415707</v>
      </c>
      <c r="O53" s="47">
        <f t="shared" si="10"/>
        <v>1.1035316666047261</v>
      </c>
      <c r="P53" s="9"/>
    </row>
    <row r="54" spans="1:16">
      <c r="A54" s="12"/>
      <c r="B54" s="44">
        <v>604</v>
      </c>
      <c r="C54" s="20" t="s">
        <v>131</v>
      </c>
      <c r="D54" s="46">
        <v>0</v>
      </c>
      <c r="E54" s="46">
        <v>610602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5"/>
        <v>610602</v>
      </c>
      <c r="O54" s="47">
        <f t="shared" si="10"/>
        <v>1.6208979947226749</v>
      </c>
      <c r="P54" s="9"/>
    </row>
    <row r="55" spans="1:16">
      <c r="A55" s="12"/>
      <c r="B55" s="44">
        <v>605</v>
      </c>
      <c r="C55" s="20" t="s">
        <v>132</v>
      </c>
      <c r="D55" s="46">
        <v>57620</v>
      </c>
      <c r="E55" s="46">
        <v>5011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5"/>
        <v>62631</v>
      </c>
      <c r="O55" s="47">
        <f t="shared" si="10"/>
        <v>0.1662596295254124</v>
      </c>
      <c r="P55" s="9"/>
    </row>
    <row r="56" spans="1:16">
      <c r="A56" s="12"/>
      <c r="B56" s="44">
        <v>616</v>
      </c>
      <c r="C56" s="20" t="s">
        <v>70</v>
      </c>
      <c r="D56" s="46">
        <v>0</v>
      </c>
      <c r="E56" s="46">
        <v>67924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ref="N56:N65" si="17">SUM(D56:M56)</f>
        <v>67924</v>
      </c>
      <c r="O56" s="47">
        <f t="shared" si="10"/>
        <v>0.1803103746688399</v>
      </c>
      <c r="P56" s="9"/>
    </row>
    <row r="57" spans="1:16">
      <c r="A57" s="12"/>
      <c r="B57" s="44">
        <v>634</v>
      </c>
      <c r="C57" s="20" t="s">
        <v>135</v>
      </c>
      <c r="D57" s="46">
        <v>0</v>
      </c>
      <c r="E57" s="46">
        <v>2041562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7"/>
        <v>2041562</v>
      </c>
      <c r="O57" s="47">
        <f t="shared" si="10"/>
        <v>5.4195101750436683</v>
      </c>
      <c r="P57" s="9"/>
    </row>
    <row r="58" spans="1:16">
      <c r="A58" s="12"/>
      <c r="B58" s="44">
        <v>674</v>
      </c>
      <c r="C58" s="20" t="s">
        <v>137</v>
      </c>
      <c r="D58" s="46">
        <v>0</v>
      </c>
      <c r="E58" s="46">
        <v>1943125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7"/>
        <v>1943125</v>
      </c>
      <c r="O58" s="47">
        <f t="shared" si="10"/>
        <v>5.1582002941285774</v>
      </c>
      <c r="P58" s="9"/>
    </row>
    <row r="59" spans="1:16">
      <c r="A59" s="12"/>
      <c r="B59" s="44">
        <v>694</v>
      </c>
      <c r="C59" s="20" t="s">
        <v>138</v>
      </c>
      <c r="D59" s="46">
        <v>0</v>
      </c>
      <c r="E59" s="46">
        <v>326062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7"/>
        <v>326062</v>
      </c>
      <c r="O59" s="47">
        <f t="shared" si="10"/>
        <v>0.8655609414238159</v>
      </c>
      <c r="P59" s="9"/>
    </row>
    <row r="60" spans="1:16">
      <c r="A60" s="12"/>
      <c r="B60" s="44">
        <v>704</v>
      </c>
      <c r="C60" s="20" t="s">
        <v>88</v>
      </c>
      <c r="D60" s="46">
        <v>0</v>
      </c>
      <c r="E60" s="46">
        <v>192000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7"/>
        <v>192000</v>
      </c>
      <c r="O60" s="47">
        <f t="shared" si="10"/>
        <v>0.5096812899183979</v>
      </c>
      <c r="P60" s="9"/>
    </row>
    <row r="61" spans="1:16">
      <c r="A61" s="12"/>
      <c r="B61" s="44">
        <v>712</v>
      </c>
      <c r="C61" s="20" t="s">
        <v>105</v>
      </c>
      <c r="D61" s="46">
        <v>0</v>
      </c>
      <c r="E61" s="46">
        <v>1265861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7"/>
        <v>1265861</v>
      </c>
      <c r="O61" s="47">
        <f t="shared" si="10"/>
        <v>3.3603420173822558</v>
      </c>
      <c r="P61" s="9"/>
    </row>
    <row r="62" spans="1:16">
      <c r="A62" s="12"/>
      <c r="B62" s="44">
        <v>739</v>
      </c>
      <c r="C62" s="20" t="s">
        <v>79</v>
      </c>
      <c r="D62" s="46">
        <v>0</v>
      </c>
      <c r="E62" s="46">
        <v>90067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7"/>
        <v>90067</v>
      </c>
      <c r="O62" s="47">
        <f t="shared" si="10"/>
        <v>0.23909096218271012</v>
      </c>
      <c r="P62" s="9"/>
    </row>
    <row r="63" spans="1:16">
      <c r="A63" s="12"/>
      <c r="B63" s="44">
        <v>761</v>
      </c>
      <c r="C63" s="20" t="s">
        <v>89</v>
      </c>
      <c r="D63" s="46">
        <v>0</v>
      </c>
      <c r="E63" s="46">
        <v>1066877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7"/>
        <v>1066877</v>
      </c>
      <c r="O63" s="47">
        <f t="shared" si="10"/>
        <v>2.8321210705430762</v>
      </c>
      <c r="P63" s="9"/>
    </row>
    <row r="64" spans="1:16" ht="15.75" thickBot="1">
      <c r="A64" s="12"/>
      <c r="B64" s="44">
        <v>764</v>
      </c>
      <c r="C64" s="20" t="s">
        <v>142</v>
      </c>
      <c r="D64" s="46">
        <v>0</v>
      </c>
      <c r="E64" s="46">
        <v>2717763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7"/>
        <v>2717763</v>
      </c>
      <c r="O64" s="47">
        <f t="shared" si="10"/>
        <v>7.2145466225650772</v>
      </c>
      <c r="P64" s="9"/>
    </row>
    <row r="65" spans="1:119" ht="16.5" thickBot="1">
      <c r="A65" s="14" t="s">
        <v>10</v>
      </c>
      <c r="B65" s="23"/>
      <c r="C65" s="22"/>
      <c r="D65" s="15">
        <f t="shared" ref="D65:M65" si="18">SUM(D5,D13,D22,D29,D34,D38,D43,D48,D51)</f>
        <v>382560418</v>
      </c>
      <c r="E65" s="15">
        <f t="shared" si="18"/>
        <v>201423450</v>
      </c>
      <c r="F65" s="15">
        <f t="shared" si="18"/>
        <v>35383811</v>
      </c>
      <c r="G65" s="15">
        <f t="shared" si="18"/>
        <v>141694352</v>
      </c>
      <c r="H65" s="15">
        <f t="shared" si="18"/>
        <v>90015</v>
      </c>
      <c r="I65" s="15">
        <f t="shared" si="18"/>
        <v>263720526</v>
      </c>
      <c r="J65" s="15">
        <f t="shared" si="18"/>
        <v>107638716</v>
      </c>
      <c r="K65" s="15">
        <f t="shared" si="18"/>
        <v>0</v>
      </c>
      <c r="L65" s="15">
        <f t="shared" si="18"/>
        <v>0</v>
      </c>
      <c r="M65" s="15">
        <f t="shared" si="18"/>
        <v>0</v>
      </c>
      <c r="N65" s="15">
        <f t="shared" si="17"/>
        <v>1132511288</v>
      </c>
      <c r="O65" s="37">
        <f t="shared" si="10"/>
        <v>3006.3531985155532</v>
      </c>
      <c r="P65" s="6"/>
      <c r="Q65" s="2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</row>
    <row r="66" spans="1:119">
      <c r="A66" s="16"/>
      <c r="B66" s="18"/>
      <c r="C66" s="18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9"/>
    </row>
    <row r="67" spans="1:119">
      <c r="A67" s="38"/>
      <c r="B67" s="39"/>
      <c r="C67" s="39"/>
      <c r="D67" s="40"/>
      <c r="E67" s="40"/>
      <c r="F67" s="40"/>
      <c r="G67" s="40"/>
      <c r="H67" s="40"/>
      <c r="I67" s="40"/>
      <c r="J67" s="40"/>
      <c r="K67" s="40"/>
      <c r="L67" s="48" t="s">
        <v>158</v>
      </c>
      <c r="M67" s="48"/>
      <c r="N67" s="48"/>
      <c r="O67" s="41">
        <v>376706</v>
      </c>
    </row>
    <row r="68" spans="1:119">
      <c r="A68" s="49"/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1"/>
    </row>
    <row r="69" spans="1:119" ht="15.75" customHeight="1" thickBot="1">
      <c r="A69" s="52" t="s">
        <v>91</v>
      </c>
      <c r="B69" s="53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4"/>
    </row>
  </sheetData>
  <mergeCells count="10">
    <mergeCell ref="L67:N67"/>
    <mergeCell ref="A68:O68"/>
    <mergeCell ref="A69:O6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152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SUM(D6:D12)</f>
        <v>66990124</v>
      </c>
      <c r="E5" s="26">
        <f t="shared" si="0"/>
        <v>15250238</v>
      </c>
      <c r="F5" s="26">
        <f t="shared" si="0"/>
        <v>32063459</v>
      </c>
      <c r="G5" s="26">
        <f t="shared" si="0"/>
        <v>11125665</v>
      </c>
      <c r="H5" s="26">
        <f t="shared" si="0"/>
        <v>0</v>
      </c>
      <c r="I5" s="26">
        <f t="shared" si="0"/>
        <v>0</v>
      </c>
      <c r="J5" s="26">
        <f t="shared" si="0"/>
        <v>104456155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229885641</v>
      </c>
      <c r="O5" s="32">
        <f t="shared" ref="O5:O36" si="1">(N5/O$65)</f>
        <v>625.79969620005068</v>
      </c>
      <c r="P5" s="6"/>
    </row>
    <row r="6" spans="1:133">
      <c r="A6" s="12"/>
      <c r="B6" s="44">
        <v>511</v>
      </c>
      <c r="C6" s="20" t="s">
        <v>20</v>
      </c>
      <c r="D6" s="46">
        <v>1212894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1212894</v>
      </c>
      <c r="O6" s="47">
        <f t="shared" si="1"/>
        <v>3.3017664497055916</v>
      </c>
      <c r="P6" s="9"/>
    </row>
    <row r="7" spans="1:133">
      <c r="A7" s="12"/>
      <c r="B7" s="44">
        <v>512</v>
      </c>
      <c r="C7" s="20" t="s">
        <v>21</v>
      </c>
      <c r="D7" s="46">
        <v>1256689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1256689</v>
      </c>
      <c r="O7" s="47">
        <f t="shared" si="1"/>
        <v>3.4209861520578637</v>
      </c>
      <c r="P7" s="9"/>
    </row>
    <row r="8" spans="1:133">
      <c r="A8" s="12"/>
      <c r="B8" s="44">
        <v>513</v>
      </c>
      <c r="C8" s="20" t="s">
        <v>22</v>
      </c>
      <c r="D8" s="46">
        <v>6953448</v>
      </c>
      <c r="E8" s="46">
        <v>4540115</v>
      </c>
      <c r="F8" s="46">
        <v>0</v>
      </c>
      <c r="G8" s="46">
        <v>2906909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14400472</v>
      </c>
      <c r="O8" s="47">
        <f t="shared" si="1"/>
        <v>39.201278355342495</v>
      </c>
      <c r="P8" s="9"/>
    </row>
    <row r="9" spans="1:133">
      <c r="A9" s="12"/>
      <c r="B9" s="44">
        <v>514</v>
      </c>
      <c r="C9" s="20" t="s">
        <v>23</v>
      </c>
      <c r="D9" s="46">
        <v>2541109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2541109</v>
      </c>
      <c r="O9" s="47">
        <f t="shared" si="1"/>
        <v>6.9174622359785163</v>
      </c>
      <c r="P9" s="9"/>
    </row>
    <row r="10" spans="1:133">
      <c r="A10" s="12"/>
      <c r="B10" s="44">
        <v>515</v>
      </c>
      <c r="C10" s="20" t="s">
        <v>24</v>
      </c>
      <c r="D10" s="46">
        <v>105060</v>
      </c>
      <c r="E10" s="46">
        <v>6881168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6986228</v>
      </c>
      <c r="O10" s="47">
        <f t="shared" si="1"/>
        <v>19.018061941434119</v>
      </c>
      <c r="P10" s="9"/>
    </row>
    <row r="11" spans="1:133">
      <c r="A11" s="12"/>
      <c r="B11" s="44">
        <v>517</v>
      </c>
      <c r="C11" s="20" t="s">
        <v>25</v>
      </c>
      <c r="D11" s="46">
        <v>0</v>
      </c>
      <c r="E11" s="46">
        <v>0</v>
      </c>
      <c r="F11" s="46">
        <v>32063459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32063459</v>
      </c>
      <c r="O11" s="47">
        <f t="shared" si="1"/>
        <v>87.283846063803438</v>
      </c>
      <c r="P11" s="9"/>
    </row>
    <row r="12" spans="1:133">
      <c r="A12" s="12"/>
      <c r="B12" s="44">
        <v>519</v>
      </c>
      <c r="C12" s="20" t="s">
        <v>114</v>
      </c>
      <c r="D12" s="46">
        <v>54920924</v>
      </c>
      <c r="E12" s="46">
        <v>3828955</v>
      </c>
      <c r="F12" s="46">
        <v>0</v>
      </c>
      <c r="G12" s="46">
        <v>8218756</v>
      </c>
      <c r="H12" s="46">
        <v>0</v>
      </c>
      <c r="I12" s="46">
        <v>0</v>
      </c>
      <c r="J12" s="46">
        <v>104456155</v>
      </c>
      <c r="K12" s="46">
        <v>0</v>
      </c>
      <c r="L12" s="46">
        <v>0</v>
      </c>
      <c r="M12" s="46">
        <v>0</v>
      </c>
      <c r="N12" s="46">
        <f t="shared" si="2"/>
        <v>171424790</v>
      </c>
      <c r="O12" s="47">
        <f t="shared" si="1"/>
        <v>466.65629500172861</v>
      </c>
      <c r="P12" s="9"/>
    </row>
    <row r="13" spans="1:133" ht="15.75">
      <c r="A13" s="28" t="s">
        <v>27</v>
      </c>
      <c r="B13" s="29"/>
      <c r="C13" s="30"/>
      <c r="D13" s="31">
        <f t="shared" ref="D13:M13" si="3">SUM(D14:D21)</f>
        <v>180841614</v>
      </c>
      <c r="E13" s="31">
        <f t="shared" si="3"/>
        <v>31545466</v>
      </c>
      <c r="F13" s="31">
        <f t="shared" si="3"/>
        <v>0</v>
      </c>
      <c r="G13" s="31">
        <f t="shared" si="3"/>
        <v>2792044</v>
      </c>
      <c r="H13" s="31">
        <f t="shared" si="3"/>
        <v>0</v>
      </c>
      <c r="I13" s="31">
        <f t="shared" si="3"/>
        <v>30033931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>SUM(D13:M13)</f>
        <v>245213055</v>
      </c>
      <c r="O13" s="43">
        <f t="shared" si="1"/>
        <v>667.52431624594726</v>
      </c>
      <c r="P13" s="10"/>
    </row>
    <row r="14" spans="1:133">
      <c r="A14" s="12"/>
      <c r="B14" s="44">
        <v>521</v>
      </c>
      <c r="C14" s="20" t="s">
        <v>28</v>
      </c>
      <c r="D14" s="46">
        <v>177918577</v>
      </c>
      <c r="E14" s="46">
        <v>3487137</v>
      </c>
      <c r="F14" s="46">
        <v>0</v>
      </c>
      <c r="G14" s="46">
        <v>110168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181515882</v>
      </c>
      <c r="O14" s="47">
        <f t="shared" si="1"/>
        <v>494.12648531225244</v>
      </c>
      <c r="P14" s="9"/>
    </row>
    <row r="15" spans="1:133">
      <c r="A15" s="12"/>
      <c r="B15" s="44">
        <v>522</v>
      </c>
      <c r="C15" s="20" t="s">
        <v>29</v>
      </c>
      <c r="D15" s="46">
        <v>38903</v>
      </c>
      <c r="E15" s="46">
        <v>2091673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1" si="4">SUM(D15:M15)</f>
        <v>2130576</v>
      </c>
      <c r="O15" s="47">
        <f t="shared" si="1"/>
        <v>5.7999003666832722</v>
      </c>
      <c r="P15" s="9"/>
    </row>
    <row r="16" spans="1:133">
      <c r="A16" s="12"/>
      <c r="B16" s="44">
        <v>523</v>
      </c>
      <c r="C16" s="20" t="s">
        <v>115</v>
      </c>
      <c r="D16" s="46">
        <v>0</v>
      </c>
      <c r="E16" s="46">
        <v>1913794</v>
      </c>
      <c r="F16" s="46">
        <v>0</v>
      </c>
      <c r="G16" s="46">
        <v>214451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2128245</v>
      </c>
      <c r="O16" s="47">
        <f t="shared" si="1"/>
        <v>5.7935548677408555</v>
      </c>
      <c r="P16" s="9"/>
    </row>
    <row r="17" spans="1:16">
      <c r="A17" s="12"/>
      <c r="B17" s="44">
        <v>524</v>
      </c>
      <c r="C17" s="20" t="s">
        <v>31</v>
      </c>
      <c r="D17" s="46">
        <v>0</v>
      </c>
      <c r="E17" s="46">
        <v>22384051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22384051</v>
      </c>
      <c r="O17" s="47">
        <f t="shared" si="1"/>
        <v>60.934350899830406</v>
      </c>
      <c r="P17" s="9"/>
    </row>
    <row r="18" spans="1:16">
      <c r="A18" s="12"/>
      <c r="B18" s="44">
        <v>525</v>
      </c>
      <c r="C18" s="20" t="s">
        <v>32</v>
      </c>
      <c r="D18" s="46">
        <v>1784636</v>
      </c>
      <c r="E18" s="46">
        <v>1504444</v>
      </c>
      <c r="F18" s="46">
        <v>0</v>
      </c>
      <c r="G18" s="46">
        <v>2327933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5617013</v>
      </c>
      <c r="O18" s="47">
        <f t="shared" si="1"/>
        <v>15.290755062651934</v>
      </c>
      <c r="P18" s="9"/>
    </row>
    <row r="19" spans="1:16">
      <c r="A19" s="12"/>
      <c r="B19" s="44">
        <v>526</v>
      </c>
      <c r="C19" s="20" t="s">
        <v>33</v>
      </c>
      <c r="D19" s="46">
        <v>-9570</v>
      </c>
      <c r="E19" s="46">
        <v>0</v>
      </c>
      <c r="F19" s="46">
        <v>0</v>
      </c>
      <c r="G19" s="46">
        <v>139492</v>
      </c>
      <c r="H19" s="46">
        <v>0</v>
      </c>
      <c r="I19" s="46">
        <v>30033931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30163853</v>
      </c>
      <c r="O19" s="47">
        <f t="shared" si="1"/>
        <v>82.112697258994899</v>
      </c>
      <c r="P19" s="9"/>
    </row>
    <row r="20" spans="1:16">
      <c r="A20" s="12"/>
      <c r="B20" s="44">
        <v>527</v>
      </c>
      <c r="C20" s="20" t="s">
        <v>34</v>
      </c>
      <c r="D20" s="46">
        <v>1109068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1109068</v>
      </c>
      <c r="O20" s="47">
        <f t="shared" si="1"/>
        <v>3.0191290523673802</v>
      </c>
      <c r="P20" s="9"/>
    </row>
    <row r="21" spans="1:16">
      <c r="A21" s="12"/>
      <c r="B21" s="44">
        <v>529</v>
      </c>
      <c r="C21" s="20" t="s">
        <v>35</v>
      </c>
      <c r="D21" s="46">
        <v>0</v>
      </c>
      <c r="E21" s="46">
        <v>164367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164367</v>
      </c>
      <c r="O21" s="47">
        <f t="shared" si="1"/>
        <v>0.44744342542609578</v>
      </c>
      <c r="P21" s="9"/>
    </row>
    <row r="22" spans="1:16" ht="15.75">
      <c r="A22" s="28" t="s">
        <v>36</v>
      </c>
      <c r="B22" s="29"/>
      <c r="C22" s="30"/>
      <c r="D22" s="31">
        <f t="shared" ref="D22:M22" si="5">SUM(D23:D28)</f>
        <v>685265</v>
      </c>
      <c r="E22" s="31">
        <f t="shared" si="5"/>
        <v>26374208</v>
      </c>
      <c r="F22" s="31">
        <f t="shared" si="5"/>
        <v>0</v>
      </c>
      <c r="G22" s="31">
        <f t="shared" si="5"/>
        <v>13944101</v>
      </c>
      <c r="H22" s="31">
        <f t="shared" si="5"/>
        <v>9909</v>
      </c>
      <c r="I22" s="31">
        <f t="shared" si="5"/>
        <v>200424433</v>
      </c>
      <c r="J22" s="31">
        <f t="shared" si="5"/>
        <v>0</v>
      </c>
      <c r="K22" s="31">
        <f t="shared" si="5"/>
        <v>0</v>
      </c>
      <c r="L22" s="31">
        <f t="shared" si="5"/>
        <v>0</v>
      </c>
      <c r="M22" s="31">
        <f t="shared" si="5"/>
        <v>0</v>
      </c>
      <c r="N22" s="42">
        <f>SUM(D22:M22)</f>
        <v>241437916</v>
      </c>
      <c r="O22" s="43">
        <f t="shared" si="1"/>
        <v>657.24755068096374</v>
      </c>
      <c r="P22" s="10"/>
    </row>
    <row r="23" spans="1:16">
      <c r="A23" s="12"/>
      <c r="B23" s="44">
        <v>533</v>
      </c>
      <c r="C23" s="20" t="s">
        <v>37</v>
      </c>
      <c r="D23" s="46">
        <v>0</v>
      </c>
      <c r="E23" s="46">
        <v>266230</v>
      </c>
      <c r="F23" s="46">
        <v>0</v>
      </c>
      <c r="G23" s="46">
        <v>0</v>
      </c>
      <c r="H23" s="46">
        <v>0</v>
      </c>
      <c r="I23" s="46">
        <v>37187363</v>
      </c>
      <c r="J23" s="46">
        <v>0</v>
      </c>
      <c r="K23" s="46">
        <v>0</v>
      </c>
      <c r="L23" s="46">
        <v>0</v>
      </c>
      <c r="M23" s="46">
        <v>0</v>
      </c>
      <c r="N23" s="46">
        <f t="shared" ref="N23:N28" si="6">SUM(D23:M23)</f>
        <v>37453593</v>
      </c>
      <c r="O23" s="47">
        <f t="shared" si="1"/>
        <v>101.95698617383563</v>
      </c>
      <c r="P23" s="9"/>
    </row>
    <row r="24" spans="1:16">
      <c r="A24" s="12"/>
      <c r="B24" s="44">
        <v>534</v>
      </c>
      <c r="C24" s="20" t="s">
        <v>116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105114786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105114786</v>
      </c>
      <c r="O24" s="47">
        <f t="shared" si="1"/>
        <v>286.14575864237355</v>
      </c>
      <c r="P24" s="9"/>
    </row>
    <row r="25" spans="1:16">
      <c r="A25" s="12"/>
      <c r="B25" s="44">
        <v>535</v>
      </c>
      <c r="C25" s="20" t="s">
        <v>85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58122284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58122284</v>
      </c>
      <c r="O25" s="47">
        <f t="shared" si="1"/>
        <v>158.22174674081998</v>
      </c>
      <c r="P25" s="9"/>
    </row>
    <row r="26" spans="1:16">
      <c r="A26" s="12"/>
      <c r="B26" s="44">
        <v>537</v>
      </c>
      <c r="C26" s="20" t="s">
        <v>117</v>
      </c>
      <c r="D26" s="46">
        <v>667913</v>
      </c>
      <c r="E26" s="46">
        <v>14052046</v>
      </c>
      <c r="F26" s="46">
        <v>0</v>
      </c>
      <c r="G26" s="46">
        <v>406996</v>
      </c>
      <c r="H26" s="46">
        <v>9909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15136864</v>
      </c>
      <c r="O26" s="47">
        <f t="shared" si="1"/>
        <v>41.205900687905441</v>
      </c>
      <c r="P26" s="9"/>
    </row>
    <row r="27" spans="1:16">
      <c r="A27" s="12"/>
      <c r="B27" s="44">
        <v>538</v>
      </c>
      <c r="C27" s="20" t="s">
        <v>118</v>
      </c>
      <c r="D27" s="46">
        <v>0</v>
      </c>
      <c r="E27" s="46">
        <v>1670757</v>
      </c>
      <c r="F27" s="46">
        <v>0</v>
      </c>
      <c r="G27" s="46">
        <v>12664437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14335194</v>
      </c>
      <c r="O27" s="47">
        <f t="shared" si="1"/>
        <v>39.023577162737141</v>
      </c>
      <c r="P27" s="9"/>
    </row>
    <row r="28" spans="1:16">
      <c r="A28" s="12"/>
      <c r="B28" s="44">
        <v>539</v>
      </c>
      <c r="C28" s="20" t="s">
        <v>42</v>
      </c>
      <c r="D28" s="46">
        <v>17352</v>
      </c>
      <c r="E28" s="46">
        <v>10385175</v>
      </c>
      <c r="F28" s="46">
        <v>0</v>
      </c>
      <c r="G28" s="46">
        <v>872668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11275195</v>
      </c>
      <c r="O28" s="47">
        <f t="shared" si="1"/>
        <v>30.693581273292011</v>
      </c>
      <c r="P28" s="9"/>
    </row>
    <row r="29" spans="1:16" ht="15.75">
      <c r="A29" s="28" t="s">
        <v>43</v>
      </c>
      <c r="B29" s="29"/>
      <c r="C29" s="30"/>
      <c r="D29" s="31">
        <f t="shared" ref="D29:M29" si="7">SUM(D30:D32)</f>
        <v>343564</v>
      </c>
      <c r="E29" s="31">
        <f t="shared" si="7"/>
        <v>42173814</v>
      </c>
      <c r="F29" s="31">
        <f t="shared" si="7"/>
        <v>0</v>
      </c>
      <c r="G29" s="31">
        <f t="shared" si="7"/>
        <v>27476874</v>
      </c>
      <c r="H29" s="31">
        <f t="shared" si="7"/>
        <v>0</v>
      </c>
      <c r="I29" s="31">
        <f t="shared" si="7"/>
        <v>14488386</v>
      </c>
      <c r="J29" s="31">
        <f t="shared" si="7"/>
        <v>0</v>
      </c>
      <c r="K29" s="31">
        <f t="shared" si="7"/>
        <v>0</v>
      </c>
      <c r="L29" s="31">
        <f t="shared" si="7"/>
        <v>0</v>
      </c>
      <c r="M29" s="31">
        <f t="shared" si="7"/>
        <v>0</v>
      </c>
      <c r="N29" s="31">
        <f t="shared" ref="N29:N38" si="8">SUM(D29:M29)</f>
        <v>84482638</v>
      </c>
      <c r="O29" s="43">
        <f t="shared" si="1"/>
        <v>229.9804762254762</v>
      </c>
      <c r="P29" s="10"/>
    </row>
    <row r="30" spans="1:16">
      <c r="A30" s="12"/>
      <c r="B30" s="44">
        <v>541</v>
      </c>
      <c r="C30" s="20" t="s">
        <v>119</v>
      </c>
      <c r="D30" s="46">
        <v>343564</v>
      </c>
      <c r="E30" s="46">
        <v>42173814</v>
      </c>
      <c r="F30" s="46">
        <v>0</v>
      </c>
      <c r="G30" s="46">
        <v>27476874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69994252</v>
      </c>
      <c r="O30" s="47">
        <f t="shared" si="1"/>
        <v>190.53987646557616</v>
      </c>
      <c r="P30" s="9"/>
    </row>
    <row r="31" spans="1:16">
      <c r="A31" s="12"/>
      <c r="B31" s="44">
        <v>542</v>
      </c>
      <c r="C31" s="20" t="s">
        <v>45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3925449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3925449</v>
      </c>
      <c r="O31" s="47">
        <f t="shared" si="1"/>
        <v>10.685942719009546</v>
      </c>
      <c r="P31" s="9"/>
    </row>
    <row r="32" spans="1:16">
      <c r="A32" s="12"/>
      <c r="B32" s="44">
        <v>544</v>
      </c>
      <c r="C32" s="20" t="s">
        <v>120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10562937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10562937</v>
      </c>
      <c r="O32" s="47">
        <f t="shared" si="1"/>
        <v>28.754657040890493</v>
      </c>
      <c r="P32" s="9"/>
    </row>
    <row r="33" spans="1:16" ht="15.75">
      <c r="A33" s="28" t="s">
        <v>47</v>
      </c>
      <c r="B33" s="29"/>
      <c r="C33" s="30"/>
      <c r="D33" s="31">
        <f t="shared" ref="D33:M33" si="9">SUM(D34:D37)</f>
        <v>2243420</v>
      </c>
      <c r="E33" s="31">
        <f t="shared" si="9"/>
        <v>8830187</v>
      </c>
      <c r="F33" s="31">
        <f t="shared" si="9"/>
        <v>0</v>
      </c>
      <c r="G33" s="31">
        <f t="shared" si="9"/>
        <v>0</v>
      </c>
      <c r="H33" s="31">
        <f t="shared" si="9"/>
        <v>0</v>
      </c>
      <c r="I33" s="31">
        <f t="shared" si="9"/>
        <v>0</v>
      </c>
      <c r="J33" s="31">
        <f t="shared" si="9"/>
        <v>0</v>
      </c>
      <c r="K33" s="31">
        <f t="shared" si="9"/>
        <v>0</v>
      </c>
      <c r="L33" s="31">
        <f t="shared" si="9"/>
        <v>0</v>
      </c>
      <c r="M33" s="31">
        <f t="shared" si="9"/>
        <v>20563</v>
      </c>
      <c r="N33" s="31">
        <f t="shared" si="8"/>
        <v>11094170</v>
      </c>
      <c r="O33" s="43">
        <f t="shared" si="1"/>
        <v>30.200791077645931</v>
      </c>
      <c r="P33" s="10"/>
    </row>
    <row r="34" spans="1:16">
      <c r="A34" s="13"/>
      <c r="B34" s="45">
        <v>552</v>
      </c>
      <c r="C34" s="21" t="s">
        <v>153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17016</v>
      </c>
      <c r="N34" s="46">
        <f t="shared" si="8"/>
        <v>17016</v>
      </c>
      <c r="O34" s="47">
        <f t="shared" si="1"/>
        <v>4.6321325613112398E-2</v>
      </c>
      <c r="P34" s="9"/>
    </row>
    <row r="35" spans="1:16">
      <c r="A35" s="13"/>
      <c r="B35" s="45">
        <v>553</v>
      </c>
      <c r="C35" s="21" t="s">
        <v>121</v>
      </c>
      <c r="D35" s="46">
        <v>388468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388468</v>
      </c>
      <c r="O35" s="47">
        <f t="shared" si="1"/>
        <v>1.0574960459728813</v>
      </c>
      <c r="P35" s="9"/>
    </row>
    <row r="36" spans="1:16">
      <c r="A36" s="13"/>
      <c r="B36" s="45">
        <v>554</v>
      </c>
      <c r="C36" s="21" t="s">
        <v>49</v>
      </c>
      <c r="D36" s="46">
        <v>0</v>
      </c>
      <c r="E36" s="46">
        <v>6191163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3547</v>
      </c>
      <c r="N36" s="46">
        <f t="shared" si="8"/>
        <v>6194710</v>
      </c>
      <c r="O36" s="47">
        <f t="shared" si="1"/>
        <v>16.863374411659819</v>
      </c>
      <c r="P36" s="9"/>
    </row>
    <row r="37" spans="1:16">
      <c r="A37" s="13"/>
      <c r="B37" s="45">
        <v>559</v>
      </c>
      <c r="C37" s="21" t="s">
        <v>50</v>
      </c>
      <c r="D37" s="46">
        <v>1854952</v>
      </c>
      <c r="E37" s="46">
        <v>2639024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4493976</v>
      </c>
      <c r="O37" s="47">
        <f t="shared" ref="O37:O63" si="10">(N37/O$65)</f>
        <v>12.233599294400118</v>
      </c>
      <c r="P37" s="9"/>
    </row>
    <row r="38" spans="1:16" ht="15.75">
      <c r="A38" s="28" t="s">
        <v>51</v>
      </c>
      <c r="B38" s="29"/>
      <c r="C38" s="30"/>
      <c r="D38" s="31">
        <f t="shared" ref="D38:M38" si="11">SUM(D39:D42)</f>
        <v>11899153</v>
      </c>
      <c r="E38" s="31">
        <f t="shared" si="11"/>
        <v>3975298</v>
      </c>
      <c r="F38" s="31">
        <f t="shared" si="11"/>
        <v>0</v>
      </c>
      <c r="G38" s="31">
        <f t="shared" si="11"/>
        <v>44480</v>
      </c>
      <c r="H38" s="31">
        <f t="shared" si="11"/>
        <v>0</v>
      </c>
      <c r="I38" s="31">
        <f t="shared" si="11"/>
        <v>0</v>
      </c>
      <c r="J38" s="31">
        <f t="shared" si="11"/>
        <v>0</v>
      </c>
      <c r="K38" s="31">
        <f t="shared" si="11"/>
        <v>0</v>
      </c>
      <c r="L38" s="31">
        <f t="shared" si="11"/>
        <v>0</v>
      </c>
      <c r="M38" s="31">
        <f t="shared" si="11"/>
        <v>18702</v>
      </c>
      <c r="N38" s="31">
        <f t="shared" si="8"/>
        <v>15937633</v>
      </c>
      <c r="O38" s="43">
        <f t="shared" si="10"/>
        <v>43.385771491260307</v>
      </c>
      <c r="P38" s="10"/>
    </row>
    <row r="39" spans="1:16">
      <c r="A39" s="12"/>
      <c r="B39" s="44">
        <v>562</v>
      </c>
      <c r="C39" s="20" t="s">
        <v>122</v>
      </c>
      <c r="D39" s="46">
        <v>4653761</v>
      </c>
      <c r="E39" s="46">
        <v>141546</v>
      </c>
      <c r="F39" s="46">
        <v>0</v>
      </c>
      <c r="G39" s="46">
        <v>44480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2687</v>
      </c>
      <c r="N39" s="46">
        <f t="shared" ref="N39:N46" si="12">SUM(D39:M39)</f>
        <v>4842474</v>
      </c>
      <c r="O39" s="47">
        <f t="shared" si="10"/>
        <v>13.18228813628531</v>
      </c>
      <c r="P39" s="9"/>
    </row>
    <row r="40" spans="1:16">
      <c r="A40" s="12"/>
      <c r="B40" s="44">
        <v>563</v>
      </c>
      <c r="C40" s="20" t="s">
        <v>123</v>
      </c>
      <c r="D40" s="46">
        <v>1949400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2"/>
        <v>1949400</v>
      </c>
      <c r="O40" s="47">
        <f t="shared" si="10"/>
        <v>5.3066991155501473</v>
      </c>
      <c r="P40" s="9"/>
    </row>
    <row r="41" spans="1:16">
      <c r="A41" s="12"/>
      <c r="B41" s="44">
        <v>564</v>
      </c>
      <c r="C41" s="20" t="s">
        <v>124</v>
      </c>
      <c r="D41" s="46">
        <v>4999564</v>
      </c>
      <c r="E41" s="46">
        <v>3733203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2"/>
        <v>8732767</v>
      </c>
      <c r="O41" s="47">
        <f t="shared" si="10"/>
        <v>23.772528426800818</v>
      </c>
      <c r="P41" s="9"/>
    </row>
    <row r="42" spans="1:16">
      <c r="A42" s="12"/>
      <c r="B42" s="44">
        <v>569</v>
      </c>
      <c r="C42" s="20" t="s">
        <v>55</v>
      </c>
      <c r="D42" s="46">
        <v>296428</v>
      </c>
      <c r="E42" s="46">
        <v>100549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16015</v>
      </c>
      <c r="N42" s="46">
        <f t="shared" si="12"/>
        <v>412992</v>
      </c>
      <c r="O42" s="47">
        <f t="shared" si="10"/>
        <v>1.1242558126240312</v>
      </c>
      <c r="P42" s="9"/>
    </row>
    <row r="43" spans="1:16" ht="15.75">
      <c r="A43" s="28" t="s">
        <v>56</v>
      </c>
      <c r="B43" s="29"/>
      <c r="C43" s="30"/>
      <c r="D43" s="31">
        <f t="shared" ref="D43:M43" si="13">SUM(D44:D46)</f>
        <v>17060139</v>
      </c>
      <c r="E43" s="31">
        <f t="shared" si="13"/>
        <v>32433238</v>
      </c>
      <c r="F43" s="31">
        <f t="shared" si="13"/>
        <v>0</v>
      </c>
      <c r="G43" s="31">
        <f t="shared" si="13"/>
        <v>26863168</v>
      </c>
      <c r="H43" s="31">
        <f t="shared" si="13"/>
        <v>0</v>
      </c>
      <c r="I43" s="31">
        <f t="shared" si="13"/>
        <v>0</v>
      </c>
      <c r="J43" s="31">
        <f t="shared" si="13"/>
        <v>0</v>
      </c>
      <c r="K43" s="31">
        <f t="shared" si="13"/>
        <v>0</v>
      </c>
      <c r="L43" s="31">
        <f t="shared" si="13"/>
        <v>0</v>
      </c>
      <c r="M43" s="31">
        <f t="shared" si="13"/>
        <v>0</v>
      </c>
      <c r="N43" s="31">
        <f>SUM(D43:M43)</f>
        <v>76356545</v>
      </c>
      <c r="O43" s="43">
        <f t="shared" si="10"/>
        <v>207.85944896786961</v>
      </c>
      <c r="P43" s="9"/>
    </row>
    <row r="44" spans="1:16">
      <c r="A44" s="12"/>
      <c r="B44" s="44">
        <v>571</v>
      </c>
      <c r="C44" s="20" t="s">
        <v>57</v>
      </c>
      <c r="D44" s="46">
        <v>4790784</v>
      </c>
      <c r="E44" s="46">
        <v>517698</v>
      </c>
      <c r="F44" s="46">
        <v>0</v>
      </c>
      <c r="G44" s="46">
        <v>970643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2"/>
        <v>6279125</v>
      </c>
      <c r="O44" s="47">
        <f t="shared" si="10"/>
        <v>17.093170762249319</v>
      </c>
      <c r="P44" s="9"/>
    </row>
    <row r="45" spans="1:16">
      <c r="A45" s="12"/>
      <c r="B45" s="44">
        <v>572</v>
      </c>
      <c r="C45" s="20" t="s">
        <v>125</v>
      </c>
      <c r="D45" s="46">
        <v>12269355</v>
      </c>
      <c r="E45" s="46">
        <v>29949923</v>
      </c>
      <c r="F45" s="46">
        <v>0</v>
      </c>
      <c r="G45" s="46">
        <v>25423539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2"/>
        <v>67642817</v>
      </c>
      <c r="O45" s="47">
        <f t="shared" si="10"/>
        <v>184.13874892131963</v>
      </c>
      <c r="P45" s="9"/>
    </row>
    <row r="46" spans="1:16">
      <c r="A46" s="12"/>
      <c r="B46" s="44">
        <v>573</v>
      </c>
      <c r="C46" s="20" t="s">
        <v>59</v>
      </c>
      <c r="D46" s="46">
        <v>0</v>
      </c>
      <c r="E46" s="46">
        <v>1965617</v>
      </c>
      <c r="F46" s="46">
        <v>0</v>
      </c>
      <c r="G46" s="46">
        <v>468986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2"/>
        <v>2434603</v>
      </c>
      <c r="O46" s="47">
        <f t="shared" si="10"/>
        <v>6.6275292843006746</v>
      </c>
      <c r="P46" s="9"/>
    </row>
    <row r="47" spans="1:16" ht="15.75">
      <c r="A47" s="28" t="s">
        <v>126</v>
      </c>
      <c r="B47" s="29"/>
      <c r="C47" s="30"/>
      <c r="D47" s="31">
        <f t="shared" ref="D47:M47" si="14">SUM(D48:D49)</f>
        <v>84981059</v>
      </c>
      <c r="E47" s="31">
        <f t="shared" si="14"/>
        <v>18824551</v>
      </c>
      <c r="F47" s="31">
        <f t="shared" si="14"/>
        <v>27423</v>
      </c>
      <c r="G47" s="31">
        <f t="shared" si="14"/>
        <v>29077062</v>
      </c>
      <c r="H47" s="31">
        <f t="shared" si="14"/>
        <v>0</v>
      </c>
      <c r="I47" s="31">
        <f t="shared" si="14"/>
        <v>61181163</v>
      </c>
      <c r="J47" s="31">
        <f t="shared" si="14"/>
        <v>4939592</v>
      </c>
      <c r="K47" s="31">
        <f t="shared" si="14"/>
        <v>0</v>
      </c>
      <c r="L47" s="31">
        <f t="shared" si="14"/>
        <v>0</v>
      </c>
      <c r="M47" s="31">
        <f t="shared" si="14"/>
        <v>0</v>
      </c>
      <c r="N47" s="31">
        <f>SUM(D47:M47)</f>
        <v>199030850</v>
      </c>
      <c r="O47" s="43">
        <f t="shared" si="10"/>
        <v>541.80611247675904</v>
      </c>
      <c r="P47" s="9"/>
    </row>
    <row r="48" spans="1:16">
      <c r="A48" s="12"/>
      <c r="B48" s="44">
        <v>581</v>
      </c>
      <c r="C48" s="20" t="s">
        <v>127</v>
      </c>
      <c r="D48" s="46">
        <v>84981059</v>
      </c>
      <c r="E48" s="46">
        <v>18824551</v>
      </c>
      <c r="F48" s="46">
        <v>27423</v>
      </c>
      <c r="G48" s="46">
        <v>29077062</v>
      </c>
      <c r="H48" s="46">
        <v>0</v>
      </c>
      <c r="I48" s="46">
        <v>8932205</v>
      </c>
      <c r="J48" s="46">
        <v>1888892</v>
      </c>
      <c r="K48" s="46">
        <v>0</v>
      </c>
      <c r="L48" s="46">
        <v>0</v>
      </c>
      <c r="M48" s="46">
        <v>0</v>
      </c>
      <c r="N48" s="46">
        <f>SUM(D48:M48)</f>
        <v>143731192</v>
      </c>
      <c r="O48" s="47">
        <f t="shared" si="10"/>
        <v>391.26817967752561</v>
      </c>
      <c r="P48" s="9"/>
    </row>
    <row r="49" spans="1:119">
      <c r="A49" s="12"/>
      <c r="B49" s="44">
        <v>590</v>
      </c>
      <c r="C49" s="20" t="s">
        <v>128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52248958</v>
      </c>
      <c r="J49" s="46">
        <v>3050700</v>
      </c>
      <c r="K49" s="46">
        <v>0</v>
      </c>
      <c r="L49" s="46">
        <v>0</v>
      </c>
      <c r="M49" s="46">
        <v>0</v>
      </c>
      <c r="N49" s="46">
        <f t="shared" ref="N49:N54" si="15">SUM(D49:M49)</f>
        <v>55299658</v>
      </c>
      <c r="O49" s="47">
        <f t="shared" si="10"/>
        <v>150.53793279923343</v>
      </c>
      <c r="P49" s="9"/>
    </row>
    <row r="50" spans="1:119" ht="15.75">
      <c r="A50" s="28" t="s">
        <v>63</v>
      </c>
      <c r="B50" s="29"/>
      <c r="C50" s="30"/>
      <c r="D50" s="31">
        <f t="shared" ref="D50:M50" si="16">SUM(D51:D62)</f>
        <v>529812</v>
      </c>
      <c r="E50" s="31">
        <f t="shared" si="16"/>
        <v>10187858</v>
      </c>
      <c r="F50" s="31">
        <f t="shared" si="16"/>
        <v>0</v>
      </c>
      <c r="G50" s="31">
        <f t="shared" si="16"/>
        <v>0</v>
      </c>
      <c r="H50" s="31">
        <f t="shared" si="16"/>
        <v>0</v>
      </c>
      <c r="I50" s="31">
        <f t="shared" si="16"/>
        <v>0</v>
      </c>
      <c r="J50" s="31">
        <f t="shared" si="16"/>
        <v>0</v>
      </c>
      <c r="K50" s="31">
        <f t="shared" si="16"/>
        <v>0</v>
      </c>
      <c r="L50" s="31">
        <f t="shared" si="16"/>
        <v>0</v>
      </c>
      <c r="M50" s="31">
        <f t="shared" si="16"/>
        <v>0</v>
      </c>
      <c r="N50" s="31">
        <f>SUM(D50:M50)</f>
        <v>10717670</v>
      </c>
      <c r="O50" s="43">
        <f t="shared" si="10"/>
        <v>29.175874581798681</v>
      </c>
      <c r="P50" s="9"/>
    </row>
    <row r="51" spans="1:119">
      <c r="A51" s="12"/>
      <c r="B51" s="44">
        <v>602</v>
      </c>
      <c r="C51" s="20" t="s">
        <v>129</v>
      </c>
      <c r="D51" s="46">
        <v>317436</v>
      </c>
      <c r="E51" s="46">
        <v>313841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5"/>
        <v>631277</v>
      </c>
      <c r="O51" s="47">
        <f t="shared" si="10"/>
        <v>1.7184759913651126</v>
      </c>
      <c r="P51" s="9"/>
    </row>
    <row r="52" spans="1:119">
      <c r="A52" s="12"/>
      <c r="B52" s="44">
        <v>603</v>
      </c>
      <c r="C52" s="20" t="s">
        <v>130</v>
      </c>
      <c r="D52" s="46">
        <v>150377</v>
      </c>
      <c r="E52" s="46">
        <v>86431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5"/>
        <v>236808</v>
      </c>
      <c r="O52" s="47">
        <f t="shared" si="10"/>
        <v>0.64464389255935128</v>
      </c>
      <c r="P52" s="9"/>
    </row>
    <row r="53" spans="1:119">
      <c r="A53" s="12"/>
      <c r="B53" s="44">
        <v>604</v>
      </c>
      <c r="C53" s="20" t="s">
        <v>131</v>
      </c>
      <c r="D53" s="46">
        <v>0</v>
      </c>
      <c r="E53" s="46">
        <v>559847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5"/>
        <v>559847</v>
      </c>
      <c r="O53" s="47">
        <f t="shared" si="10"/>
        <v>1.5240276904398293</v>
      </c>
      <c r="P53" s="9"/>
    </row>
    <row r="54" spans="1:119">
      <c r="A54" s="12"/>
      <c r="B54" s="44">
        <v>605</v>
      </c>
      <c r="C54" s="20" t="s">
        <v>132</v>
      </c>
      <c r="D54" s="46">
        <v>61999</v>
      </c>
      <c r="E54" s="46">
        <v>133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5"/>
        <v>62132</v>
      </c>
      <c r="O54" s="47">
        <f t="shared" si="10"/>
        <v>0.16913708292159729</v>
      </c>
      <c r="P54" s="9"/>
    </row>
    <row r="55" spans="1:119">
      <c r="A55" s="12"/>
      <c r="B55" s="44">
        <v>616</v>
      </c>
      <c r="C55" s="20" t="s">
        <v>70</v>
      </c>
      <c r="D55" s="46">
        <v>0</v>
      </c>
      <c r="E55" s="46">
        <v>58994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v>58994</v>
      </c>
      <c r="O55" s="47">
        <f t="shared" si="10"/>
        <v>0.16059475101198595</v>
      </c>
      <c r="P55" s="9"/>
    </row>
    <row r="56" spans="1:119">
      <c r="A56" s="12"/>
      <c r="B56" s="44">
        <v>634</v>
      </c>
      <c r="C56" s="20" t="s">
        <v>135</v>
      </c>
      <c r="D56" s="46">
        <v>0</v>
      </c>
      <c r="E56" s="46">
        <v>1867409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ref="N56:N63" si="17">SUM(D56:M56)</f>
        <v>1867409</v>
      </c>
      <c r="O56" s="47">
        <f t="shared" si="10"/>
        <v>5.083501430527539</v>
      </c>
      <c r="P56" s="9"/>
    </row>
    <row r="57" spans="1:119">
      <c r="A57" s="12"/>
      <c r="B57" s="44">
        <v>674</v>
      </c>
      <c r="C57" s="20" t="s">
        <v>137</v>
      </c>
      <c r="D57" s="46">
        <v>0</v>
      </c>
      <c r="E57" s="46">
        <v>1803875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7"/>
        <v>1803875</v>
      </c>
      <c r="O57" s="47">
        <f t="shared" si="10"/>
        <v>4.9105477926864793</v>
      </c>
      <c r="P57" s="9"/>
    </row>
    <row r="58" spans="1:119">
      <c r="A58" s="12"/>
      <c r="B58" s="44">
        <v>694</v>
      </c>
      <c r="C58" s="20" t="s">
        <v>138</v>
      </c>
      <c r="D58" s="46">
        <v>0</v>
      </c>
      <c r="E58" s="46">
        <v>313692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7"/>
        <v>313692</v>
      </c>
      <c r="O58" s="47">
        <f t="shared" si="10"/>
        <v>0.85393919101013482</v>
      </c>
      <c r="P58" s="9"/>
    </row>
    <row r="59" spans="1:119">
      <c r="A59" s="12"/>
      <c r="B59" s="44">
        <v>712</v>
      </c>
      <c r="C59" s="20" t="s">
        <v>105</v>
      </c>
      <c r="D59" s="46">
        <v>0</v>
      </c>
      <c r="E59" s="46">
        <v>1364257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7"/>
        <v>1364257</v>
      </c>
      <c r="O59" s="47">
        <f t="shared" si="10"/>
        <v>3.7138101032538717</v>
      </c>
      <c r="P59" s="9"/>
    </row>
    <row r="60" spans="1:119">
      <c r="A60" s="12"/>
      <c r="B60" s="44">
        <v>739</v>
      </c>
      <c r="C60" s="20" t="s">
        <v>79</v>
      </c>
      <c r="D60" s="46">
        <v>0</v>
      </c>
      <c r="E60" s="46">
        <v>91474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7"/>
        <v>91474</v>
      </c>
      <c r="O60" s="47">
        <f t="shared" si="10"/>
        <v>0.24901251405346989</v>
      </c>
      <c r="P60" s="9"/>
    </row>
    <row r="61" spans="1:119">
      <c r="A61" s="12"/>
      <c r="B61" s="44">
        <v>761</v>
      </c>
      <c r="C61" s="20" t="s">
        <v>89</v>
      </c>
      <c r="D61" s="46">
        <v>0</v>
      </c>
      <c r="E61" s="46">
        <v>1063773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7"/>
        <v>1063773</v>
      </c>
      <c r="O61" s="47">
        <f t="shared" si="10"/>
        <v>2.8958260173623303</v>
      </c>
      <c r="P61" s="9"/>
    </row>
    <row r="62" spans="1:119" ht="15.75" thickBot="1">
      <c r="A62" s="12"/>
      <c r="B62" s="44">
        <v>764</v>
      </c>
      <c r="C62" s="20" t="s">
        <v>142</v>
      </c>
      <c r="D62" s="46">
        <v>0</v>
      </c>
      <c r="E62" s="46">
        <v>2664132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7"/>
        <v>2664132</v>
      </c>
      <c r="O62" s="47">
        <f t="shared" si="10"/>
        <v>7.252358124606979</v>
      </c>
      <c r="P62" s="9"/>
    </row>
    <row r="63" spans="1:119" ht="16.5" thickBot="1">
      <c r="A63" s="14" t="s">
        <v>10</v>
      </c>
      <c r="B63" s="23"/>
      <c r="C63" s="22"/>
      <c r="D63" s="15">
        <f t="shared" ref="D63:M63" si="18">SUM(D5,D13,D22,D29,D33,D38,D43,D47,D50)</f>
        <v>365574150</v>
      </c>
      <c r="E63" s="15">
        <f t="shared" si="18"/>
        <v>189594858</v>
      </c>
      <c r="F63" s="15">
        <f t="shared" si="18"/>
        <v>32090882</v>
      </c>
      <c r="G63" s="15">
        <f t="shared" si="18"/>
        <v>111323394</v>
      </c>
      <c r="H63" s="15">
        <f t="shared" si="18"/>
        <v>9909</v>
      </c>
      <c r="I63" s="15">
        <f t="shared" si="18"/>
        <v>306127913</v>
      </c>
      <c r="J63" s="15">
        <f t="shared" si="18"/>
        <v>109395747</v>
      </c>
      <c r="K63" s="15">
        <f t="shared" si="18"/>
        <v>0</v>
      </c>
      <c r="L63" s="15">
        <f t="shared" si="18"/>
        <v>0</v>
      </c>
      <c r="M63" s="15">
        <f t="shared" si="18"/>
        <v>39265</v>
      </c>
      <c r="N63" s="15">
        <f t="shared" si="17"/>
        <v>1114156118</v>
      </c>
      <c r="O63" s="37">
        <f t="shared" si="10"/>
        <v>3032.9800379477715</v>
      </c>
      <c r="P63" s="6"/>
      <c r="Q63" s="2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</row>
    <row r="64" spans="1:119">
      <c r="A64" s="16"/>
      <c r="B64" s="18"/>
      <c r="C64" s="18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9"/>
    </row>
    <row r="65" spans="1:15">
      <c r="A65" s="38"/>
      <c r="B65" s="39"/>
      <c r="C65" s="39"/>
      <c r="D65" s="40"/>
      <c r="E65" s="40"/>
      <c r="F65" s="40"/>
      <c r="G65" s="40"/>
      <c r="H65" s="40"/>
      <c r="I65" s="40"/>
      <c r="J65" s="40"/>
      <c r="K65" s="40"/>
      <c r="L65" s="48" t="s">
        <v>154</v>
      </c>
      <c r="M65" s="48"/>
      <c r="N65" s="48"/>
      <c r="O65" s="41">
        <v>367347</v>
      </c>
    </row>
    <row r="66" spans="1:15">
      <c r="A66" s="49"/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1"/>
    </row>
    <row r="67" spans="1:15" ht="15.75" customHeight="1" thickBot="1">
      <c r="A67" s="52" t="s">
        <v>91</v>
      </c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4"/>
    </row>
  </sheetData>
  <mergeCells count="10">
    <mergeCell ref="L65:N65"/>
    <mergeCell ref="A66:O66"/>
    <mergeCell ref="A67:O6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150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SUM(D6:D12)</f>
        <v>63189927</v>
      </c>
      <c r="E5" s="26">
        <f t="shared" si="0"/>
        <v>16541526</v>
      </c>
      <c r="F5" s="26">
        <f t="shared" si="0"/>
        <v>33059394</v>
      </c>
      <c r="G5" s="26">
        <f t="shared" si="0"/>
        <v>4227398</v>
      </c>
      <c r="H5" s="26">
        <f t="shared" si="0"/>
        <v>0</v>
      </c>
      <c r="I5" s="26">
        <f t="shared" si="0"/>
        <v>0</v>
      </c>
      <c r="J5" s="26">
        <f t="shared" si="0"/>
        <v>85962296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202980541</v>
      </c>
      <c r="O5" s="32">
        <f t="shared" ref="O5:O36" si="1">(N5/O$74)</f>
        <v>567.82538674574096</v>
      </c>
      <c r="P5" s="6"/>
    </row>
    <row r="6" spans="1:133">
      <c r="A6" s="12"/>
      <c r="B6" s="44">
        <v>511</v>
      </c>
      <c r="C6" s="20" t="s">
        <v>20</v>
      </c>
      <c r="D6" s="46">
        <v>1153487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1153487</v>
      </c>
      <c r="O6" s="47">
        <f t="shared" si="1"/>
        <v>3.2268078440148824</v>
      </c>
      <c r="P6" s="9"/>
    </row>
    <row r="7" spans="1:133">
      <c r="A7" s="12"/>
      <c r="B7" s="44">
        <v>512</v>
      </c>
      <c r="C7" s="20" t="s">
        <v>21</v>
      </c>
      <c r="D7" s="46">
        <v>1184698</v>
      </c>
      <c r="E7" s="46">
        <v>8413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1193111</v>
      </c>
      <c r="O7" s="47">
        <f t="shared" si="1"/>
        <v>3.3376535093854032</v>
      </c>
      <c r="P7" s="9"/>
    </row>
    <row r="8" spans="1:133">
      <c r="A8" s="12"/>
      <c r="B8" s="44">
        <v>513</v>
      </c>
      <c r="C8" s="20" t="s">
        <v>22</v>
      </c>
      <c r="D8" s="46">
        <v>6463521</v>
      </c>
      <c r="E8" s="46">
        <v>4212842</v>
      </c>
      <c r="F8" s="46">
        <v>0</v>
      </c>
      <c r="G8" s="46">
        <v>362021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11038384</v>
      </c>
      <c r="O8" s="47">
        <f t="shared" si="1"/>
        <v>30.879189862086328</v>
      </c>
      <c r="P8" s="9"/>
    </row>
    <row r="9" spans="1:133">
      <c r="A9" s="12"/>
      <c r="B9" s="44">
        <v>514</v>
      </c>
      <c r="C9" s="20" t="s">
        <v>23</v>
      </c>
      <c r="D9" s="46">
        <v>2494755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2494755</v>
      </c>
      <c r="O9" s="47">
        <f t="shared" si="1"/>
        <v>6.9789213080817971</v>
      </c>
      <c r="P9" s="9"/>
    </row>
    <row r="10" spans="1:133">
      <c r="A10" s="12"/>
      <c r="B10" s="44">
        <v>515</v>
      </c>
      <c r="C10" s="20" t="s">
        <v>24</v>
      </c>
      <c r="D10" s="46">
        <v>103140</v>
      </c>
      <c r="E10" s="46">
        <v>6210314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6313454</v>
      </c>
      <c r="O10" s="47">
        <f t="shared" si="1"/>
        <v>17.661493272162698</v>
      </c>
      <c r="P10" s="9"/>
    </row>
    <row r="11" spans="1:133">
      <c r="A11" s="12"/>
      <c r="B11" s="44">
        <v>517</v>
      </c>
      <c r="C11" s="20" t="s">
        <v>25</v>
      </c>
      <c r="D11" s="46">
        <v>0</v>
      </c>
      <c r="E11" s="46">
        <v>0</v>
      </c>
      <c r="F11" s="46">
        <v>33059267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33059267</v>
      </c>
      <c r="O11" s="47">
        <f t="shared" si="1"/>
        <v>92.481234788933335</v>
      </c>
      <c r="P11" s="9"/>
    </row>
    <row r="12" spans="1:133">
      <c r="A12" s="12"/>
      <c r="B12" s="44">
        <v>519</v>
      </c>
      <c r="C12" s="20" t="s">
        <v>114</v>
      </c>
      <c r="D12" s="46">
        <v>51790326</v>
      </c>
      <c r="E12" s="46">
        <v>6109957</v>
      </c>
      <c r="F12" s="46">
        <v>127</v>
      </c>
      <c r="G12" s="46">
        <v>3865377</v>
      </c>
      <c r="H12" s="46">
        <v>0</v>
      </c>
      <c r="I12" s="46">
        <v>0</v>
      </c>
      <c r="J12" s="46">
        <v>85962296</v>
      </c>
      <c r="K12" s="46">
        <v>0</v>
      </c>
      <c r="L12" s="46">
        <v>0</v>
      </c>
      <c r="M12" s="46">
        <v>0</v>
      </c>
      <c r="N12" s="46">
        <f t="shared" si="2"/>
        <v>147728083</v>
      </c>
      <c r="O12" s="47">
        <f t="shared" si="1"/>
        <v>413.26008616107646</v>
      </c>
      <c r="P12" s="9"/>
    </row>
    <row r="13" spans="1:133" ht="15.75">
      <c r="A13" s="28" t="s">
        <v>27</v>
      </c>
      <c r="B13" s="29"/>
      <c r="C13" s="30"/>
      <c r="D13" s="31">
        <f t="shared" ref="D13:M13" si="3">SUM(D14:D21)</f>
        <v>173487028</v>
      </c>
      <c r="E13" s="31">
        <f t="shared" si="3"/>
        <v>31812442</v>
      </c>
      <c r="F13" s="31">
        <f t="shared" si="3"/>
        <v>0</v>
      </c>
      <c r="G13" s="31">
        <f t="shared" si="3"/>
        <v>6851275</v>
      </c>
      <c r="H13" s="31">
        <f t="shared" si="3"/>
        <v>0</v>
      </c>
      <c r="I13" s="31">
        <f t="shared" si="3"/>
        <v>27069194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>SUM(D13:M13)</f>
        <v>239219939</v>
      </c>
      <c r="O13" s="43">
        <f t="shared" si="1"/>
        <v>669.20283939911042</v>
      </c>
      <c r="P13" s="10"/>
    </row>
    <row r="14" spans="1:133">
      <c r="A14" s="12"/>
      <c r="B14" s="44">
        <v>521</v>
      </c>
      <c r="C14" s="20" t="s">
        <v>28</v>
      </c>
      <c r="D14" s="46">
        <v>169430785</v>
      </c>
      <c r="E14" s="46">
        <v>3987214</v>
      </c>
      <c r="F14" s="46">
        <v>0</v>
      </c>
      <c r="G14" s="46">
        <v>1458436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174876435</v>
      </c>
      <c r="O14" s="47">
        <f t="shared" si="1"/>
        <v>489.20590539066217</v>
      </c>
      <c r="P14" s="9"/>
    </row>
    <row r="15" spans="1:133">
      <c r="A15" s="12"/>
      <c r="B15" s="44">
        <v>522</v>
      </c>
      <c r="C15" s="20" t="s">
        <v>29</v>
      </c>
      <c r="D15" s="46">
        <v>36073</v>
      </c>
      <c r="E15" s="46">
        <v>3887705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1" si="4">SUM(D15:M15)</f>
        <v>3923778</v>
      </c>
      <c r="O15" s="47">
        <f t="shared" si="1"/>
        <v>10.976523904103841</v>
      </c>
      <c r="P15" s="9"/>
    </row>
    <row r="16" spans="1:133">
      <c r="A16" s="12"/>
      <c r="B16" s="44">
        <v>523</v>
      </c>
      <c r="C16" s="20" t="s">
        <v>115</v>
      </c>
      <c r="D16" s="46">
        <v>0</v>
      </c>
      <c r="E16" s="46">
        <v>1914675</v>
      </c>
      <c r="F16" s="46">
        <v>0</v>
      </c>
      <c r="G16" s="46">
        <v>752544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2667219</v>
      </c>
      <c r="O16" s="47">
        <f t="shared" si="1"/>
        <v>7.4613785772232637</v>
      </c>
      <c r="P16" s="9"/>
    </row>
    <row r="17" spans="1:16">
      <c r="A17" s="12"/>
      <c r="B17" s="44">
        <v>524</v>
      </c>
      <c r="C17" s="20" t="s">
        <v>31</v>
      </c>
      <c r="D17" s="46">
        <v>0</v>
      </c>
      <c r="E17" s="46">
        <v>20383198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20383198</v>
      </c>
      <c r="O17" s="47">
        <f t="shared" si="1"/>
        <v>57.020723417349707</v>
      </c>
      <c r="P17" s="9"/>
    </row>
    <row r="18" spans="1:16">
      <c r="A18" s="12"/>
      <c r="B18" s="44">
        <v>525</v>
      </c>
      <c r="C18" s="20" t="s">
        <v>32</v>
      </c>
      <c r="D18" s="46">
        <v>1679113</v>
      </c>
      <c r="E18" s="46">
        <v>1384100</v>
      </c>
      <c r="F18" s="46">
        <v>0</v>
      </c>
      <c r="G18" s="46">
        <v>4624667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7687880</v>
      </c>
      <c r="O18" s="47">
        <f t="shared" si="1"/>
        <v>21.506364170419896</v>
      </c>
      <c r="P18" s="9"/>
    </row>
    <row r="19" spans="1:16">
      <c r="A19" s="12"/>
      <c r="B19" s="44">
        <v>526</v>
      </c>
      <c r="C19" s="20" t="s">
        <v>33</v>
      </c>
      <c r="D19" s="46">
        <v>1309399</v>
      </c>
      <c r="E19" s="46">
        <v>0</v>
      </c>
      <c r="F19" s="46">
        <v>0</v>
      </c>
      <c r="G19" s="46">
        <v>15628</v>
      </c>
      <c r="H19" s="46">
        <v>0</v>
      </c>
      <c r="I19" s="46">
        <v>27069194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28394221</v>
      </c>
      <c r="O19" s="47">
        <f t="shared" si="1"/>
        <v>79.431059949086631</v>
      </c>
      <c r="P19" s="9"/>
    </row>
    <row r="20" spans="1:16">
      <c r="A20" s="12"/>
      <c r="B20" s="44">
        <v>527</v>
      </c>
      <c r="C20" s="20" t="s">
        <v>34</v>
      </c>
      <c r="D20" s="46">
        <v>1031658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1031658</v>
      </c>
      <c r="O20" s="47">
        <f t="shared" si="1"/>
        <v>2.8859988250762303</v>
      </c>
      <c r="P20" s="9"/>
    </row>
    <row r="21" spans="1:16">
      <c r="A21" s="12"/>
      <c r="B21" s="44">
        <v>529</v>
      </c>
      <c r="C21" s="20" t="s">
        <v>35</v>
      </c>
      <c r="D21" s="46">
        <v>0</v>
      </c>
      <c r="E21" s="46">
        <v>255550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255550</v>
      </c>
      <c r="O21" s="47">
        <f t="shared" si="1"/>
        <v>0.71488516518868717</v>
      </c>
      <c r="P21" s="9"/>
    </row>
    <row r="22" spans="1:16" ht="15.75">
      <c r="A22" s="28" t="s">
        <v>36</v>
      </c>
      <c r="B22" s="29"/>
      <c r="C22" s="30"/>
      <c r="D22" s="31">
        <f t="shared" ref="D22:M22" si="5">SUM(D23:D28)</f>
        <v>890645</v>
      </c>
      <c r="E22" s="31">
        <f t="shared" si="5"/>
        <v>14215596</v>
      </c>
      <c r="F22" s="31">
        <f t="shared" si="5"/>
        <v>0</v>
      </c>
      <c r="G22" s="31">
        <f t="shared" si="5"/>
        <v>5201773</v>
      </c>
      <c r="H22" s="31">
        <f t="shared" si="5"/>
        <v>4433</v>
      </c>
      <c r="I22" s="31">
        <f t="shared" si="5"/>
        <v>143680975</v>
      </c>
      <c r="J22" s="31">
        <f t="shared" si="5"/>
        <v>0</v>
      </c>
      <c r="K22" s="31">
        <f t="shared" si="5"/>
        <v>0</v>
      </c>
      <c r="L22" s="31">
        <f t="shared" si="5"/>
        <v>0</v>
      </c>
      <c r="M22" s="31">
        <f t="shared" si="5"/>
        <v>0</v>
      </c>
      <c r="N22" s="42">
        <f>SUM(D22:M22)</f>
        <v>163993422</v>
      </c>
      <c r="O22" s="43">
        <f t="shared" si="1"/>
        <v>458.76135619772288</v>
      </c>
      <c r="P22" s="10"/>
    </row>
    <row r="23" spans="1:16">
      <c r="A23" s="12"/>
      <c r="B23" s="44">
        <v>533</v>
      </c>
      <c r="C23" s="20" t="s">
        <v>37</v>
      </c>
      <c r="D23" s="46">
        <v>0</v>
      </c>
      <c r="E23" s="46">
        <v>250480</v>
      </c>
      <c r="F23" s="46">
        <v>0</v>
      </c>
      <c r="G23" s="46">
        <v>0</v>
      </c>
      <c r="H23" s="46">
        <v>0</v>
      </c>
      <c r="I23" s="46">
        <v>38402600</v>
      </c>
      <c r="J23" s="46">
        <v>0</v>
      </c>
      <c r="K23" s="46">
        <v>0</v>
      </c>
      <c r="L23" s="46">
        <v>0</v>
      </c>
      <c r="M23" s="46">
        <v>0</v>
      </c>
      <c r="N23" s="46">
        <f t="shared" ref="N23:N28" si="6">SUM(D23:M23)</f>
        <v>38653080</v>
      </c>
      <c r="O23" s="47">
        <f t="shared" si="1"/>
        <v>108.12957730718662</v>
      </c>
      <c r="P23" s="9"/>
    </row>
    <row r="24" spans="1:16">
      <c r="A24" s="12"/>
      <c r="B24" s="44">
        <v>534</v>
      </c>
      <c r="C24" s="20" t="s">
        <v>116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42722840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42722840</v>
      </c>
      <c r="O24" s="47">
        <f t="shared" si="1"/>
        <v>119.5144767393068</v>
      </c>
      <c r="P24" s="9"/>
    </row>
    <row r="25" spans="1:16">
      <c r="A25" s="12"/>
      <c r="B25" s="44">
        <v>535</v>
      </c>
      <c r="C25" s="20" t="s">
        <v>85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62555535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62555535</v>
      </c>
      <c r="O25" s="47">
        <f t="shared" si="1"/>
        <v>174.99520239460654</v>
      </c>
      <c r="P25" s="9"/>
    </row>
    <row r="26" spans="1:16">
      <c r="A26" s="12"/>
      <c r="B26" s="44">
        <v>537</v>
      </c>
      <c r="C26" s="20" t="s">
        <v>117</v>
      </c>
      <c r="D26" s="46">
        <v>871515</v>
      </c>
      <c r="E26" s="46">
        <v>7095583</v>
      </c>
      <c r="F26" s="46">
        <v>0</v>
      </c>
      <c r="G26" s="46">
        <v>1018801</v>
      </c>
      <c r="H26" s="46">
        <v>4433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8990332</v>
      </c>
      <c r="O26" s="47">
        <f t="shared" si="1"/>
        <v>25.149892298654432</v>
      </c>
      <c r="P26" s="9"/>
    </row>
    <row r="27" spans="1:16">
      <c r="A27" s="12"/>
      <c r="B27" s="44">
        <v>538</v>
      </c>
      <c r="C27" s="20" t="s">
        <v>118</v>
      </c>
      <c r="D27" s="46">
        <v>0</v>
      </c>
      <c r="E27" s="46">
        <v>550317</v>
      </c>
      <c r="F27" s="46">
        <v>0</v>
      </c>
      <c r="G27" s="46">
        <v>3593332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4143649</v>
      </c>
      <c r="O27" s="47">
        <f t="shared" si="1"/>
        <v>11.591599295045738</v>
      </c>
      <c r="P27" s="9"/>
    </row>
    <row r="28" spans="1:16">
      <c r="A28" s="12"/>
      <c r="B28" s="44">
        <v>539</v>
      </c>
      <c r="C28" s="20" t="s">
        <v>42</v>
      </c>
      <c r="D28" s="46">
        <v>19130</v>
      </c>
      <c r="E28" s="46">
        <v>6319216</v>
      </c>
      <c r="F28" s="46">
        <v>0</v>
      </c>
      <c r="G28" s="46">
        <v>589640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6927986</v>
      </c>
      <c r="O28" s="47">
        <f t="shared" si="1"/>
        <v>19.380608162922762</v>
      </c>
      <c r="P28" s="9"/>
    </row>
    <row r="29" spans="1:16" ht="15.75">
      <c r="A29" s="28" t="s">
        <v>43</v>
      </c>
      <c r="B29" s="29"/>
      <c r="C29" s="30"/>
      <c r="D29" s="31">
        <f t="shared" ref="D29:M29" si="7">SUM(D30:D32)</f>
        <v>319032</v>
      </c>
      <c r="E29" s="31">
        <f t="shared" si="7"/>
        <v>45051260</v>
      </c>
      <c r="F29" s="31">
        <f t="shared" si="7"/>
        <v>0</v>
      </c>
      <c r="G29" s="31">
        <f t="shared" si="7"/>
        <v>41733671</v>
      </c>
      <c r="H29" s="31">
        <f t="shared" si="7"/>
        <v>0</v>
      </c>
      <c r="I29" s="31">
        <f t="shared" si="7"/>
        <v>12889142</v>
      </c>
      <c r="J29" s="31">
        <f t="shared" si="7"/>
        <v>0</v>
      </c>
      <c r="K29" s="31">
        <f t="shared" si="7"/>
        <v>0</v>
      </c>
      <c r="L29" s="31">
        <f t="shared" si="7"/>
        <v>0</v>
      </c>
      <c r="M29" s="31">
        <f t="shared" si="7"/>
        <v>0</v>
      </c>
      <c r="N29" s="31">
        <f t="shared" ref="N29:N37" si="8">SUM(D29:M29)</f>
        <v>99993105</v>
      </c>
      <c r="O29" s="43">
        <f t="shared" si="1"/>
        <v>279.72446638878785</v>
      </c>
      <c r="P29" s="10"/>
    </row>
    <row r="30" spans="1:16">
      <c r="A30" s="12"/>
      <c r="B30" s="44">
        <v>541</v>
      </c>
      <c r="C30" s="20" t="s">
        <v>119</v>
      </c>
      <c r="D30" s="46">
        <v>319032</v>
      </c>
      <c r="E30" s="46">
        <v>45051260</v>
      </c>
      <c r="F30" s="46">
        <v>0</v>
      </c>
      <c r="G30" s="46">
        <v>41733671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87103963</v>
      </c>
      <c r="O30" s="47">
        <f t="shared" si="1"/>
        <v>243.66789660670827</v>
      </c>
      <c r="P30" s="9"/>
    </row>
    <row r="31" spans="1:16">
      <c r="A31" s="12"/>
      <c r="B31" s="44">
        <v>542</v>
      </c>
      <c r="C31" s="20" t="s">
        <v>45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3410160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3410160</v>
      </c>
      <c r="O31" s="47">
        <f t="shared" si="1"/>
        <v>9.5397096259825993</v>
      </c>
      <c r="P31" s="9"/>
    </row>
    <row r="32" spans="1:16">
      <c r="A32" s="12"/>
      <c r="B32" s="44">
        <v>544</v>
      </c>
      <c r="C32" s="20" t="s">
        <v>120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9478982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9478982</v>
      </c>
      <c r="O32" s="47">
        <f t="shared" si="1"/>
        <v>26.516860156097014</v>
      </c>
      <c r="P32" s="9"/>
    </row>
    <row r="33" spans="1:16" ht="15.75">
      <c r="A33" s="28" t="s">
        <v>47</v>
      </c>
      <c r="B33" s="29"/>
      <c r="C33" s="30"/>
      <c r="D33" s="31">
        <f t="shared" ref="D33:M33" si="9">SUM(D34:D36)</f>
        <v>2084172</v>
      </c>
      <c r="E33" s="31">
        <f t="shared" si="9"/>
        <v>6578717</v>
      </c>
      <c r="F33" s="31">
        <f t="shared" si="9"/>
        <v>0</v>
      </c>
      <c r="G33" s="31">
        <f t="shared" si="9"/>
        <v>0</v>
      </c>
      <c r="H33" s="31">
        <f t="shared" si="9"/>
        <v>0</v>
      </c>
      <c r="I33" s="31">
        <f t="shared" si="9"/>
        <v>0</v>
      </c>
      <c r="J33" s="31">
        <f t="shared" si="9"/>
        <v>0</v>
      </c>
      <c r="K33" s="31">
        <f t="shared" si="9"/>
        <v>0</v>
      </c>
      <c r="L33" s="31">
        <f t="shared" si="9"/>
        <v>0</v>
      </c>
      <c r="M33" s="31">
        <f t="shared" si="9"/>
        <v>0</v>
      </c>
      <c r="N33" s="31">
        <f t="shared" si="8"/>
        <v>8662889</v>
      </c>
      <c r="O33" s="43">
        <f t="shared" si="1"/>
        <v>24.233890955884409</v>
      </c>
      <c r="P33" s="10"/>
    </row>
    <row r="34" spans="1:16">
      <c r="A34" s="13"/>
      <c r="B34" s="45">
        <v>553</v>
      </c>
      <c r="C34" s="21" t="s">
        <v>121</v>
      </c>
      <c r="D34" s="46">
        <v>373679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373679</v>
      </c>
      <c r="O34" s="47">
        <f t="shared" si="1"/>
        <v>1.0453436652026744</v>
      </c>
      <c r="P34" s="9"/>
    </row>
    <row r="35" spans="1:16">
      <c r="A35" s="13"/>
      <c r="B35" s="45">
        <v>554</v>
      </c>
      <c r="C35" s="21" t="s">
        <v>49</v>
      </c>
      <c r="D35" s="46">
        <v>0</v>
      </c>
      <c r="E35" s="46">
        <v>5275368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5275368</v>
      </c>
      <c r="O35" s="47">
        <f t="shared" si="1"/>
        <v>14.757512518533023</v>
      </c>
      <c r="P35" s="9"/>
    </row>
    <row r="36" spans="1:16">
      <c r="A36" s="13"/>
      <c r="B36" s="45">
        <v>559</v>
      </c>
      <c r="C36" s="21" t="s">
        <v>50</v>
      </c>
      <c r="D36" s="46">
        <v>1710493</v>
      </c>
      <c r="E36" s="46">
        <v>1303349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3013842</v>
      </c>
      <c r="O36" s="47">
        <f t="shared" si="1"/>
        <v>8.4310347721487116</v>
      </c>
      <c r="P36" s="9"/>
    </row>
    <row r="37" spans="1:16" ht="15.75">
      <c r="A37" s="28" t="s">
        <v>51</v>
      </c>
      <c r="B37" s="29"/>
      <c r="C37" s="30"/>
      <c r="D37" s="31">
        <f t="shared" ref="D37:M37" si="10">SUM(D38:D41)</f>
        <v>11462158</v>
      </c>
      <c r="E37" s="31">
        <f t="shared" si="10"/>
        <v>3667140</v>
      </c>
      <c r="F37" s="31">
        <f t="shared" si="10"/>
        <v>0</v>
      </c>
      <c r="G37" s="31">
        <f t="shared" si="10"/>
        <v>19</v>
      </c>
      <c r="H37" s="31">
        <f t="shared" si="10"/>
        <v>0</v>
      </c>
      <c r="I37" s="31">
        <f t="shared" si="10"/>
        <v>0</v>
      </c>
      <c r="J37" s="31">
        <f t="shared" si="10"/>
        <v>0</v>
      </c>
      <c r="K37" s="31">
        <f t="shared" si="10"/>
        <v>0</v>
      </c>
      <c r="L37" s="31">
        <f t="shared" si="10"/>
        <v>0</v>
      </c>
      <c r="M37" s="31">
        <f t="shared" si="10"/>
        <v>0</v>
      </c>
      <c r="N37" s="31">
        <f t="shared" si="8"/>
        <v>15129317</v>
      </c>
      <c r="O37" s="43">
        <f t="shared" ref="O37:O68" si="11">(N37/O$74)</f>
        <v>42.323319439393515</v>
      </c>
      <c r="P37" s="10"/>
    </row>
    <row r="38" spans="1:16">
      <c r="A38" s="12"/>
      <c r="B38" s="44">
        <v>562</v>
      </c>
      <c r="C38" s="20" t="s">
        <v>122</v>
      </c>
      <c r="D38" s="46">
        <v>5055599</v>
      </c>
      <c r="E38" s="46">
        <v>79911</v>
      </c>
      <c r="F38" s="46">
        <v>0</v>
      </c>
      <c r="G38" s="46">
        <v>19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ref="N38:N45" si="12">SUM(D38:M38)</f>
        <v>5135529</v>
      </c>
      <c r="O38" s="47">
        <f t="shared" si="11"/>
        <v>14.366321649369178</v>
      </c>
      <c r="P38" s="9"/>
    </row>
    <row r="39" spans="1:16">
      <c r="A39" s="12"/>
      <c r="B39" s="44">
        <v>563</v>
      </c>
      <c r="C39" s="20" t="s">
        <v>123</v>
      </c>
      <c r="D39" s="46">
        <v>1649400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2"/>
        <v>1649400</v>
      </c>
      <c r="O39" s="47">
        <f t="shared" si="11"/>
        <v>4.6140934903628272</v>
      </c>
      <c r="P39" s="9"/>
    </row>
    <row r="40" spans="1:16">
      <c r="A40" s="12"/>
      <c r="B40" s="44">
        <v>564</v>
      </c>
      <c r="C40" s="20" t="s">
        <v>124</v>
      </c>
      <c r="D40" s="46">
        <v>4413812</v>
      </c>
      <c r="E40" s="46">
        <v>3474552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2"/>
        <v>7888364</v>
      </c>
      <c r="O40" s="47">
        <f t="shared" si="11"/>
        <v>22.067205639634096</v>
      </c>
      <c r="P40" s="9"/>
    </row>
    <row r="41" spans="1:16">
      <c r="A41" s="12"/>
      <c r="B41" s="44">
        <v>569</v>
      </c>
      <c r="C41" s="20" t="s">
        <v>55</v>
      </c>
      <c r="D41" s="46">
        <v>343347</v>
      </c>
      <c r="E41" s="46">
        <v>112677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2"/>
        <v>456024</v>
      </c>
      <c r="O41" s="47">
        <f t="shared" si="11"/>
        <v>1.2756986600274149</v>
      </c>
      <c r="P41" s="9"/>
    </row>
    <row r="42" spans="1:16" ht="15.75">
      <c r="A42" s="28" t="s">
        <v>56</v>
      </c>
      <c r="B42" s="29"/>
      <c r="C42" s="30"/>
      <c r="D42" s="31">
        <f t="shared" ref="D42:M42" si="13">SUM(D43:D45)</f>
        <v>15917558</v>
      </c>
      <c r="E42" s="31">
        <f t="shared" si="13"/>
        <v>27282053</v>
      </c>
      <c r="F42" s="31">
        <f t="shared" si="13"/>
        <v>0</v>
      </c>
      <c r="G42" s="31">
        <f t="shared" si="13"/>
        <v>7537662</v>
      </c>
      <c r="H42" s="31">
        <f t="shared" si="13"/>
        <v>0</v>
      </c>
      <c r="I42" s="31">
        <f t="shared" si="13"/>
        <v>0</v>
      </c>
      <c r="J42" s="31">
        <f t="shared" si="13"/>
        <v>0</v>
      </c>
      <c r="K42" s="31">
        <f t="shared" si="13"/>
        <v>0</v>
      </c>
      <c r="L42" s="31">
        <f t="shared" si="13"/>
        <v>0</v>
      </c>
      <c r="M42" s="31">
        <f t="shared" si="13"/>
        <v>0</v>
      </c>
      <c r="N42" s="31">
        <f>SUM(D42:M42)</f>
        <v>50737273</v>
      </c>
      <c r="O42" s="43">
        <f t="shared" si="11"/>
        <v>141.9343525330797</v>
      </c>
      <c r="P42" s="9"/>
    </row>
    <row r="43" spans="1:16">
      <c r="A43" s="12"/>
      <c r="B43" s="44">
        <v>571</v>
      </c>
      <c r="C43" s="20" t="s">
        <v>57</v>
      </c>
      <c r="D43" s="46">
        <v>4685117</v>
      </c>
      <c r="E43" s="46">
        <v>467651</v>
      </c>
      <c r="F43" s="46">
        <v>0</v>
      </c>
      <c r="G43" s="46">
        <v>656868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2"/>
        <v>5809636</v>
      </c>
      <c r="O43" s="47">
        <f t="shared" si="11"/>
        <v>16.252093882004083</v>
      </c>
      <c r="P43" s="9"/>
    </row>
    <row r="44" spans="1:16">
      <c r="A44" s="12"/>
      <c r="B44" s="44">
        <v>572</v>
      </c>
      <c r="C44" s="20" t="s">
        <v>125</v>
      </c>
      <c r="D44" s="46">
        <v>11232441</v>
      </c>
      <c r="E44" s="46">
        <v>25005318</v>
      </c>
      <c r="F44" s="46">
        <v>0</v>
      </c>
      <c r="G44" s="46">
        <v>6586505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2"/>
        <v>42824264</v>
      </c>
      <c r="O44" s="47">
        <f t="shared" si="11"/>
        <v>119.79820404509469</v>
      </c>
      <c r="P44" s="9"/>
    </row>
    <row r="45" spans="1:16">
      <c r="A45" s="12"/>
      <c r="B45" s="44">
        <v>573</v>
      </c>
      <c r="C45" s="20" t="s">
        <v>59</v>
      </c>
      <c r="D45" s="46">
        <v>0</v>
      </c>
      <c r="E45" s="46">
        <v>1809084</v>
      </c>
      <c r="F45" s="46">
        <v>0</v>
      </c>
      <c r="G45" s="46">
        <v>294289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2"/>
        <v>2103373</v>
      </c>
      <c r="O45" s="47">
        <f t="shared" si="11"/>
        <v>5.8840546059809213</v>
      </c>
      <c r="P45" s="9"/>
    </row>
    <row r="46" spans="1:16" ht="15.75">
      <c r="A46" s="28" t="s">
        <v>126</v>
      </c>
      <c r="B46" s="29"/>
      <c r="C46" s="30"/>
      <c r="D46" s="31">
        <f t="shared" ref="D46:M46" si="14">SUM(D47:D50)</f>
        <v>80897267</v>
      </c>
      <c r="E46" s="31">
        <f t="shared" si="14"/>
        <v>18222844</v>
      </c>
      <c r="F46" s="31">
        <f t="shared" si="14"/>
        <v>5335386</v>
      </c>
      <c r="G46" s="31">
        <f t="shared" si="14"/>
        <v>35160969</v>
      </c>
      <c r="H46" s="31">
        <f t="shared" si="14"/>
        <v>0</v>
      </c>
      <c r="I46" s="31">
        <f t="shared" si="14"/>
        <v>56990996</v>
      </c>
      <c r="J46" s="31">
        <f t="shared" si="14"/>
        <v>4465330</v>
      </c>
      <c r="K46" s="31">
        <f t="shared" si="14"/>
        <v>0</v>
      </c>
      <c r="L46" s="31">
        <f t="shared" si="14"/>
        <v>0</v>
      </c>
      <c r="M46" s="31">
        <f t="shared" si="14"/>
        <v>0</v>
      </c>
      <c r="N46" s="31">
        <f>SUM(D46:M46)</f>
        <v>201072792</v>
      </c>
      <c r="O46" s="43">
        <f t="shared" si="11"/>
        <v>562.48857806249475</v>
      </c>
      <c r="P46" s="9"/>
    </row>
    <row r="47" spans="1:16">
      <c r="A47" s="12"/>
      <c r="B47" s="44">
        <v>581</v>
      </c>
      <c r="C47" s="20" t="s">
        <v>127</v>
      </c>
      <c r="D47" s="46">
        <v>80897267</v>
      </c>
      <c r="E47" s="46">
        <v>17694635</v>
      </c>
      <c r="F47" s="46">
        <v>81593</v>
      </c>
      <c r="G47" s="46">
        <v>35160969</v>
      </c>
      <c r="H47" s="46">
        <v>0</v>
      </c>
      <c r="I47" s="46">
        <v>7455126</v>
      </c>
      <c r="J47" s="46">
        <v>1635600</v>
      </c>
      <c r="K47" s="46">
        <v>0</v>
      </c>
      <c r="L47" s="46">
        <v>0</v>
      </c>
      <c r="M47" s="46">
        <v>0</v>
      </c>
      <c r="N47" s="46">
        <f>SUM(D47:M47)</f>
        <v>142925190</v>
      </c>
      <c r="O47" s="47">
        <f t="shared" si="11"/>
        <v>399.82429294765996</v>
      </c>
      <c r="P47" s="9"/>
    </row>
    <row r="48" spans="1:16">
      <c r="A48" s="12"/>
      <c r="B48" s="44">
        <v>585</v>
      </c>
      <c r="C48" s="20" t="s">
        <v>86</v>
      </c>
      <c r="D48" s="46">
        <v>0</v>
      </c>
      <c r="E48" s="46">
        <v>0</v>
      </c>
      <c r="F48" s="46">
        <v>5253793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ref="N48:N56" si="15">SUM(D48:M48)</f>
        <v>5253793</v>
      </c>
      <c r="O48" s="47">
        <f t="shared" si="11"/>
        <v>14.697157803452038</v>
      </c>
      <c r="P48" s="9"/>
    </row>
    <row r="49" spans="1:16">
      <c r="A49" s="12"/>
      <c r="B49" s="44">
        <v>587</v>
      </c>
      <c r="C49" s="20" t="s">
        <v>148</v>
      </c>
      <c r="D49" s="46">
        <v>0</v>
      </c>
      <c r="E49" s="46">
        <v>528209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5"/>
        <v>528209</v>
      </c>
      <c r="O49" s="47">
        <f t="shared" si="11"/>
        <v>1.4776316893725348</v>
      </c>
      <c r="P49" s="9"/>
    </row>
    <row r="50" spans="1:16">
      <c r="A50" s="12"/>
      <c r="B50" s="44">
        <v>590</v>
      </c>
      <c r="C50" s="20" t="s">
        <v>128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49535870</v>
      </c>
      <c r="J50" s="46">
        <v>2829730</v>
      </c>
      <c r="K50" s="46">
        <v>0</v>
      </c>
      <c r="L50" s="46">
        <v>0</v>
      </c>
      <c r="M50" s="46">
        <v>0</v>
      </c>
      <c r="N50" s="46">
        <f t="shared" si="15"/>
        <v>52365600</v>
      </c>
      <c r="O50" s="47">
        <f t="shared" si="11"/>
        <v>146.48949562201022</v>
      </c>
      <c r="P50" s="9"/>
    </row>
    <row r="51" spans="1:16" ht="15.75">
      <c r="A51" s="28" t="s">
        <v>63</v>
      </c>
      <c r="B51" s="29"/>
      <c r="C51" s="30"/>
      <c r="D51" s="31">
        <f t="shared" ref="D51:M51" si="16">SUM(D52:D71)</f>
        <v>552338</v>
      </c>
      <c r="E51" s="31">
        <f t="shared" si="16"/>
        <v>8597224</v>
      </c>
      <c r="F51" s="31">
        <f t="shared" si="16"/>
        <v>0</v>
      </c>
      <c r="G51" s="31">
        <f t="shared" si="16"/>
        <v>0</v>
      </c>
      <c r="H51" s="31">
        <f t="shared" si="16"/>
        <v>0</v>
      </c>
      <c r="I51" s="31">
        <f t="shared" si="16"/>
        <v>0</v>
      </c>
      <c r="J51" s="31">
        <f t="shared" si="16"/>
        <v>0</v>
      </c>
      <c r="K51" s="31">
        <f t="shared" si="16"/>
        <v>0</v>
      </c>
      <c r="L51" s="31">
        <f t="shared" si="16"/>
        <v>0</v>
      </c>
      <c r="M51" s="31">
        <f t="shared" si="16"/>
        <v>0</v>
      </c>
      <c r="N51" s="31">
        <f>SUM(D51:M51)</f>
        <v>9149562</v>
      </c>
      <c r="O51" s="43">
        <f t="shared" si="11"/>
        <v>25.595328279296165</v>
      </c>
      <c r="P51" s="9"/>
    </row>
    <row r="52" spans="1:16">
      <c r="A52" s="12"/>
      <c r="B52" s="44">
        <v>602</v>
      </c>
      <c r="C52" s="20" t="s">
        <v>129</v>
      </c>
      <c r="D52" s="46">
        <v>271232</v>
      </c>
      <c r="E52" s="46">
        <v>308834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5"/>
        <v>580066</v>
      </c>
      <c r="O52" s="47">
        <f t="shared" si="11"/>
        <v>1.6226984082580356</v>
      </c>
      <c r="P52" s="9"/>
    </row>
    <row r="53" spans="1:16">
      <c r="A53" s="12"/>
      <c r="B53" s="44">
        <v>603</v>
      </c>
      <c r="C53" s="20" t="s">
        <v>130</v>
      </c>
      <c r="D53" s="46">
        <v>227298</v>
      </c>
      <c r="E53" s="46">
        <v>129369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5"/>
        <v>356667</v>
      </c>
      <c r="O53" s="47">
        <f t="shared" si="11"/>
        <v>0.99775365764959301</v>
      </c>
      <c r="P53" s="9"/>
    </row>
    <row r="54" spans="1:16">
      <c r="A54" s="12"/>
      <c r="B54" s="44">
        <v>604</v>
      </c>
      <c r="C54" s="20" t="s">
        <v>131</v>
      </c>
      <c r="D54" s="46">
        <v>0</v>
      </c>
      <c r="E54" s="46">
        <v>619784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5"/>
        <v>619784</v>
      </c>
      <c r="O54" s="47">
        <f t="shared" si="11"/>
        <v>1.7338070327579937</v>
      </c>
      <c r="P54" s="9"/>
    </row>
    <row r="55" spans="1:16">
      <c r="A55" s="12"/>
      <c r="B55" s="44">
        <v>605</v>
      </c>
      <c r="C55" s="20" t="s">
        <v>132</v>
      </c>
      <c r="D55" s="46">
        <v>53808</v>
      </c>
      <c r="E55" s="46">
        <v>6375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5"/>
        <v>60183</v>
      </c>
      <c r="O55" s="47">
        <f t="shared" si="11"/>
        <v>0.16835818390354435</v>
      </c>
      <c r="P55" s="9"/>
    </row>
    <row r="56" spans="1:16">
      <c r="A56" s="12"/>
      <c r="B56" s="44">
        <v>608</v>
      </c>
      <c r="C56" s="20" t="s">
        <v>133</v>
      </c>
      <c r="D56" s="46">
        <v>0</v>
      </c>
      <c r="E56" s="46">
        <v>220491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5"/>
        <v>220491</v>
      </c>
      <c r="O56" s="47">
        <f t="shared" si="11"/>
        <v>0.61680980222116544</v>
      </c>
      <c r="P56" s="9"/>
    </row>
    <row r="57" spans="1:16">
      <c r="A57" s="12"/>
      <c r="B57" s="44">
        <v>614</v>
      </c>
      <c r="C57" s="20" t="s">
        <v>134</v>
      </c>
      <c r="D57" s="46">
        <v>0</v>
      </c>
      <c r="E57" s="46">
        <v>491608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ref="N57:N63" si="17">SUM(D57:M57)</f>
        <v>491608</v>
      </c>
      <c r="O57" s="47">
        <f t="shared" si="11"/>
        <v>1.3752426777072202</v>
      </c>
      <c r="P57" s="9"/>
    </row>
    <row r="58" spans="1:16">
      <c r="A58" s="12"/>
      <c r="B58" s="44">
        <v>615</v>
      </c>
      <c r="C58" s="20" t="s">
        <v>87</v>
      </c>
      <c r="D58" s="46">
        <v>0</v>
      </c>
      <c r="E58" s="46">
        <v>432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7"/>
        <v>432</v>
      </c>
      <c r="O58" s="47">
        <f t="shared" si="11"/>
        <v>1.2084930203933198E-3</v>
      </c>
      <c r="P58" s="9"/>
    </row>
    <row r="59" spans="1:16">
      <c r="A59" s="12"/>
      <c r="B59" s="44">
        <v>616</v>
      </c>
      <c r="C59" s="20" t="s">
        <v>70</v>
      </c>
      <c r="D59" s="46">
        <v>0</v>
      </c>
      <c r="E59" s="46">
        <v>81814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7"/>
        <v>81814</v>
      </c>
      <c r="O59" s="47">
        <f t="shared" si="11"/>
        <v>0.22886955548717375</v>
      </c>
      <c r="P59" s="9"/>
    </row>
    <row r="60" spans="1:16">
      <c r="A60" s="12"/>
      <c r="B60" s="44">
        <v>634</v>
      </c>
      <c r="C60" s="20" t="s">
        <v>135</v>
      </c>
      <c r="D60" s="46">
        <v>0</v>
      </c>
      <c r="E60" s="46">
        <v>687418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7"/>
        <v>687418</v>
      </c>
      <c r="O60" s="47">
        <f t="shared" si="11"/>
        <v>1.9230089238257755</v>
      </c>
      <c r="P60" s="9"/>
    </row>
    <row r="61" spans="1:16">
      <c r="A61" s="12"/>
      <c r="B61" s="44">
        <v>654</v>
      </c>
      <c r="C61" s="20" t="s">
        <v>136</v>
      </c>
      <c r="D61" s="46">
        <v>0</v>
      </c>
      <c r="E61" s="46">
        <v>612539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7"/>
        <v>612539</v>
      </c>
      <c r="O61" s="47">
        <f t="shared" si="11"/>
        <v>1.7135395977284806</v>
      </c>
      <c r="P61" s="9"/>
    </row>
    <row r="62" spans="1:16">
      <c r="A62" s="12"/>
      <c r="B62" s="44">
        <v>674</v>
      </c>
      <c r="C62" s="20" t="s">
        <v>137</v>
      </c>
      <c r="D62" s="46">
        <v>0</v>
      </c>
      <c r="E62" s="46">
        <v>240938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7"/>
        <v>240938</v>
      </c>
      <c r="O62" s="47">
        <f t="shared" si="11"/>
        <v>0.67400900774890204</v>
      </c>
      <c r="P62" s="9"/>
    </row>
    <row r="63" spans="1:16">
      <c r="A63" s="12"/>
      <c r="B63" s="44">
        <v>694</v>
      </c>
      <c r="C63" s="20" t="s">
        <v>138</v>
      </c>
      <c r="D63" s="46">
        <v>0</v>
      </c>
      <c r="E63" s="46">
        <v>323987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7"/>
        <v>323987</v>
      </c>
      <c r="O63" s="47">
        <f t="shared" si="11"/>
        <v>0.90633339860687612</v>
      </c>
      <c r="P63" s="9"/>
    </row>
    <row r="64" spans="1:16">
      <c r="A64" s="12"/>
      <c r="B64" s="44">
        <v>704</v>
      </c>
      <c r="C64" s="20" t="s">
        <v>88</v>
      </c>
      <c r="D64" s="46">
        <v>0</v>
      </c>
      <c r="E64" s="46">
        <v>191800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ref="N64:N71" si="18">SUM(D64:M64)</f>
        <v>191800</v>
      </c>
      <c r="O64" s="47">
        <f t="shared" si="11"/>
        <v>0.53654852155425625</v>
      </c>
      <c r="P64" s="9"/>
    </row>
    <row r="65" spans="1:119">
      <c r="A65" s="12"/>
      <c r="B65" s="44">
        <v>712</v>
      </c>
      <c r="C65" s="20" t="s">
        <v>105</v>
      </c>
      <c r="D65" s="46">
        <v>0</v>
      </c>
      <c r="E65" s="46">
        <v>1122112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8"/>
        <v>1122112</v>
      </c>
      <c r="O65" s="47">
        <f t="shared" si="11"/>
        <v>3.1390382409712703</v>
      </c>
      <c r="P65" s="9"/>
    </row>
    <row r="66" spans="1:119">
      <c r="A66" s="12"/>
      <c r="B66" s="44">
        <v>713</v>
      </c>
      <c r="C66" s="20" t="s">
        <v>139</v>
      </c>
      <c r="D66" s="46">
        <v>0</v>
      </c>
      <c r="E66" s="46">
        <v>1021396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8"/>
        <v>1021396</v>
      </c>
      <c r="O66" s="47">
        <f t="shared" si="11"/>
        <v>2.8572915209667946</v>
      </c>
      <c r="P66" s="9"/>
    </row>
    <row r="67" spans="1:119">
      <c r="A67" s="12"/>
      <c r="B67" s="44">
        <v>724</v>
      </c>
      <c r="C67" s="20" t="s">
        <v>140</v>
      </c>
      <c r="D67" s="46">
        <v>0</v>
      </c>
      <c r="E67" s="46">
        <v>496567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8"/>
        <v>496567</v>
      </c>
      <c r="O67" s="47">
        <f t="shared" si="11"/>
        <v>1.3891151705038185</v>
      </c>
      <c r="P67" s="9"/>
    </row>
    <row r="68" spans="1:119">
      <c r="A68" s="12"/>
      <c r="B68" s="44">
        <v>739</v>
      </c>
      <c r="C68" s="20" t="s">
        <v>79</v>
      </c>
      <c r="D68" s="46">
        <v>0</v>
      </c>
      <c r="E68" s="46">
        <v>88698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8"/>
        <v>88698</v>
      </c>
      <c r="O68" s="47">
        <f t="shared" si="11"/>
        <v>0.24812711556214506</v>
      </c>
      <c r="P68" s="9"/>
    </row>
    <row r="69" spans="1:119">
      <c r="A69" s="12"/>
      <c r="B69" s="44">
        <v>744</v>
      </c>
      <c r="C69" s="20" t="s">
        <v>141</v>
      </c>
      <c r="D69" s="46">
        <v>0</v>
      </c>
      <c r="E69" s="46">
        <v>404063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8"/>
        <v>404063</v>
      </c>
      <c r="O69" s="47">
        <f>(N69/O$74)</f>
        <v>1.1303410076370044</v>
      </c>
      <c r="P69" s="9"/>
    </row>
    <row r="70" spans="1:119">
      <c r="A70" s="12"/>
      <c r="B70" s="44">
        <v>761</v>
      </c>
      <c r="C70" s="20" t="s">
        <v>89</v>
      </c>
      <c r="D70" s="46">
        <v>0</v>
      </c>
      <c r="E70" s="46">
        <v>75134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8"/>
        <v>75134</v>
      </c>
      <c r="O70" s="47">
        <f>(N70/O$74)</f>
        <v>0.2101826726718326</v>
      </c>
      <c r="P70" s="9"/>
    </row>
    <row r="71" spans="1:119" ht="15.75" thickBot="1">
      <c r="A71" s="12"/>
      <c r="B71" s="44">
        <v>764</v>
      </c>
      <c r="C71" s="20" t="s">
        <v>142</v>
      </c>
      <c r="D71" s="46">
        <v>0</v>
      </c>
      <c r="E71" s="46">
        <v>1473865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8"/>
        <v>1473865</v>
      </c>
      <c r="O71" s="47">
        <f>(N71/O$74)</f>
        <v>4.1230452905138897</v>
      </c>
      <c r="P71" s="9"/>
    </row>
    <row r="72" spans="1:119" ht="16.5" thickBot="1">
      <c r="A72" s="14" t="s">
        <v>10</v>
      </c>
      <c r="B72" s="23"/>
      <c r="C72" s="22"/>
      <c r="D72" s="15">
        <f t="shared" ref="D72:M72" si="19">SUM(D5,D13,D22,D29,D33,D37,D42,D46,D51)</f>
        <v>348800125</v>
      </c>
      <c r="E72" s="15">
        <f t="shared" si="19"/>
        <v>171968802</v>
      </c>
      <c r="F72" s="15">
        <f t="shared" si="19"/>
        <v>38394780</v>
      </c>
      <c r="G72" s="15">
        <f t="shared" si="19"/>
        <v>100712767</v>
      </c>
      <c r="H72" s="15">
        <f t="shared" si="19"/>
        <v>4433</v>
      </c>
      <c r="I72" s="15">
        <f t="shared" si="19"/>
        <v>240630307</v>
      </c>
      <c r="J72" s="15">
        <f t="shared" si="19"/>
        <v>90427626</v>
      </c>
      <c r="K72" s="15">
        <f t="shared" si="19"/>
        <v>0</v>
      </c>
      <c r="L72" s="15">
        <f t="shared" si="19"/>
        <v>0</v>
      </c>
      <c r="M72" s="15">
        <f t="shared" si="19"/>
        <v>0</v>
      </c>
      <c r="N72" s="15">
        <f>SUM(D72:M72)</f>
        <v>990938840</v>
      </c>
      <c r="O72" s="37">
        <f>(N72/O$74)</f>
        <v>2772.0895180015104</v>
      </c>
      <c r="P72" s="6"/>
      <c r="Q72" s="2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</row>
    <row r="73" spans="1:119">
      <c r="A73" s="16"/>
      <c r="B73" s="18"/>
      <c r="C73" s="18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9"/>
    </row>
    <row r="74" spans="1:119">
      <c r="A74" s="38"/>
      <c r="B74" s="39"/>
      <c r="C74" s="39"/>
      <c r="D74" s="40"/>
      <c r="E74" s="40"/>
      <c r="F74" s="40"/>
      <c r="G74" s="40"/>
      <c r="H74" s="40"/>
      <c r="I74" s="40"/>
      <c r="J74" s="40"/>
      <c r="K74" s="40"/>
      <c r="L74" s="48" t="s">
        <v>151</v>
      </c>
      <c r="M74" s="48"/>
      <c r="N74" s="48"/>
      <c r="O74" s="41">
        <v>357470</v>
      </c>
    </row>
    <row r="75" spans="1:119">
      <c r="A75" s="49"/>
      <c r="B75" s="50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1"/>
    </row>
    <row r="76" spans="1:119" ht="15.75" customHeight="1" thickBot="1">
      <c r="A76" s="52" t="s">
        <v>91</v>
      </c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4"/>
    </row>
  </sheetData>
  <mergeCells count="10">
    <mergeCell ref="L74:N74"/>
    <mergeCell ref="A75:O75"/>
    <mergeCell ref="A76:O7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146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SUM(D6:D12)</f>
        <v>57703656</v>
      </c>
      <c r="E5" s="26">
        <f t="shared" si="0"/>
        <v>15128863</v>
      </c>
      <c r="F5" s="26">
        <f t="shared" si="0"/>
        <v>32822804</v>
      </c>
      <c r="G5" s="26">
        <f t="shared" si="0"/>
        <v>3512675</v>
      </c>
      <c r="H5" s="26">
        <f t="shared" si="0"/>
        <v>0</v>
      </c>
      <c r="I5" s="26">
        <f t="shared" si="0"/>
        <v>0</v>
      </c>
      <c r="J5" s="26">
        <f t="shared" si="0"/>
        <v>81446332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190614330</v>
      </c>
      <c r="O5" s="32">
        <f t="shared" ref="O5:O36" si="1">(N5/O$74)</f>
        <v>544.29823359089892</v>
      </c>
      <c r="P5" s="6"/>
    </row>
    <row r="6" spans="1:133">
      <c r="A6" s="12"/>
      <c r="B6" s="44">
        <v>511</v>
      </c>
      <c r="C6" s="20" t="s">
        <v>20</v>
      </c>
      <c r="D6" s="46">
        <v>1125979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1125979</v>
      </c>
      <c r="O6" s="47">
        <f t="shared" si="1"/>
        <v>3.2152272117235197</v>
      </c>
      <c r="P6" s="9"/>
    </row>
    <row r="7" spans="1:133">
      <c r="A7" s="12"/>
      <c r="B7" s="44">
        <v>512</v>
      </c>
      <c r="C7" s="20" t="s">
        <v>21</v>
      </c>
      <c r="D7" s="46">
        <v>1158627</v>
      </c>
      <c r="E7" s="46">
        <v>125941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1284568</v>
      </c>
      <c r="O7" s="47">
        <f t="shared" si="1"/>
        <v>3.6680772811120441</v>
      </c>
      <c r="P7" s="9"/>
    </row>
    <row r="8" spans="1:133">
      <c r="A8" s="12"/>
      <c r="B8" s="44">
        <v>513</v>
      </c>
      <c r="C8" s="20" t="s">
        <v>22</v>
      </c>
      <c r="D8" s="46">
        <v>9771013</v>
      </c>
      <c r="E8" s="46">
        <v>3736648</v>
      </c>
      <c r="F8" s="46">
        <v>0</v>
      </c>
      <c r="G8" s="46">
        <v>169998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13677659</v>
      </c>
      <c r="O8" s="47">
        <f t="shared" si="1"/>
        <v>39.056484543206494</v>
      </c>
      <c r="P8" s="9"/>
    </row>
    <row r="9" spans="1:133">
      <c r="A9" s="12"/>
      <c r="B9" s="44">
        <v>514</v>
      </c>
      <c r="C9" s="20" t="s">
        <v>23</v>
      </c>
      <c r="D9" s="46">
        <v>2563319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2563319</v>
      </c>
      <c r="O9" s="47">
        <f t="shared" si="1"/>
        <v>7.3195441488055462</v>
      </c>
      <c r="P9" s="9"/>
    </row>
    <row r="10" spans="1:133">
      <c r="A10" s="12"/>
      <c r="B10" s="44">
        <v>515</v>
      </c>
      <c r="C10" s="20" t="s">
        <v>24</v>
      </c>
      <c r="D10" s="46">
        <v>101036</v>
      </c>
      <c r="E10" s="46">
        <v>6129638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6230674</v>
      </c>
      <c r="O10" s="47">
        <f t="shared" si="1"/>
        <v>17.791657386308472</v>
      </c>
      <c r="P10" s="9"/>
    </row>
    <row r="11" spans="1:133">
      <c r="A11" s="12"/>
      <c r="B11" s="44">
        <v>517</v>
      </c>
      <c r="C11" s="20" t="s">
        <v>25</v>
      </c>
      <c r="D11" s="46">
        <v>0</v>
      </c>
      <c r="E11" s="46">
        <v>0</v>
      </c>
      <c r="F11" s="46">
        <v>32822764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32822764</v>
      </c>
      <c r="O11" s="47">
        <f t="shared" si="1"/>
        <v>93.725232865603274</v>
      </c>
      <c r="P11" s="9"/>
    </row>
    <row r="12" spans="1:133">
      <c r="A12" s="12"/>
      <c r="B12" s="44">
        <v>519</v>
      </c>
      <c r="C12" s="20" t="s">
        <v>114</v>
      </c>
      <c r="D12" s="46">
        <v>42983682</v>
      </c>
      <c r="E12" s="46">
        <v>5136636</v>
      </c>
      <c r="F12" s="46">
        <v>40</v>
      </c>
      <c r="G12" s="46">
        <v>3342677</v>
      </c>
      <c r="H12" s="46">
        <v>0</v>
      </c>
      <c r="I12" s="46">
        <v>0</v>
      </c>
      <c r="J12" s="46">
        <v>81446332</v>
      </c>
      <c r="K12" s="46">
        <v>0</v>
      </c>
      <c r="L12" s="46">
        <v>0</v>
      </c>
      <c r="M12" s="46">
        <v>0</v>
      </c>
      <c r="N12" s="46">
        <f t="shared" si="2"/>
        <v>132909367</v>
      </c>
      <c r="O12" s="47">
        <f t="shared" si="1"/>
        <v>379.52201015413959</v>
      </c>
      <c r="P12" s="9"/>
    </row>
    <row r="13" spans="1:133" ht="15.75">
      <c r="A13" s="28" t="s">
        <v>27</v>
      </c>
      <c r="B13" s="29"/>
      <c r="C13" s="30"/>
      <c r="D13" s="31">
        <f t="shared" ref="D13:M13" si="3">SUM(D14:D21)</f>
        <v>158712186</v>
      </c>
      <c r="E13" s="31">
        <f t="shared" si="3"/>
        <v>29623729</v>
      </c>
      <c r="F13" s="31">
        <f t="shared" si="3"/>
        <v>0</v>
      </c>
      <c r="G13" s="31">
        <f t="shared" si="3"/>
        <v>11478729</v>
      </c>
      <c r="H13" s="31">
        <f t="shared" si="3"/>
        <v>0</v>
      </c>
      <c r="I13" s="31">
        <f t="shared" si="3"/>
        <v>25343913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>SUM(D13:M13)</f>
        <v>225158557</v>
      </c>
      <c r="O13" s="43">
        <f t="shared" si="1"/>
        <v>642.93909515079872</v>
      </c>
      <c r="P13" s="10"/>
    </row>
    <row r="14" spans="1:133">
      <c r="A14" s="12"/>
      <c r="B14" s="44">
        <v>521</v>
      </c>
      <c r="C14" s="20" t="s">
        <v>28</v>
      </c>
      <c r="D14" s="46">
        <v>154773840</v>
      </c>
      <c r="E14" s="46">
        <v>4171357</v>
      </c>
      <c r="F14" s="46">
        <v>0</v>
      </c>
      <c r="G14" s="46">
        <v>1440911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160386108</v>
      </c>
      <c r="O14" s="47">
        <f t="shared" si="1"/>
        <v>457.98170198913772</v>
      </c>
      <c r="P14" s="9"/>
    </row>
    <row r="15" spans="1:133">
      <c r="A15" s="12"/>
      <c r="B15" s="44">
        <v>522</v>
      </c>
      <c r="C15" s="20" t="s">
        <v>29</v>
      </c>
      <c r="D15" s="46">
        <v>36056</v>
      </c>
      <c r="E15" s="46">
        <v>4353438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1" si="4">SUM(D15:M15)</f>
        <v>4389494</v>
      </c>
      <c r="O15" s="47">
        <f t="shared" si="1"/>
        <v>12.534177417604697</v>
      </c>
      <c r="P15" s="9"/>
    </row>
    <row r="16" spans="1:133">
      <c r="A16" s="12"/>
      <c r="B16" s="44">
        <v>523</v>
      </c>
      <c r="C16" s="20" t="s">
        <v>115</v>
      </c>
      <c r="D16" s="46">
        <v>0</v>
      </c>
      <c r="E16" s="46">
        <v>1507790</v>
      </c>
      <c r="F16" s="46">
        <v>0</v>
      </c>
      <c r="G16" s="46">
        <v>868254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2376044</v>
      </c>
      <c r="O16" s="47">
        <f t="shared" si="1"/>
        <v>6.7847813547609661</v>
      </c>
      <c r="P16" s="9"/>
    </row>
    <row r="17" spans="1:16">
      <c r="A17" s="12"/>
      <c r="B17" s="44">
        <v>524</v>
      </c>
      <c r="C17" s="20" t="s">
        <v>31</v>
      </c>
      <c r="D17" s="46">
        <v>0</v>
      </c>
      <c r="E17" s="46">
        <v>18033933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18033933</v>
      </c>
      <c r="O17" s="47">
        <f t="shared" si="1"/>
        <v>51.495802422601813</v>
      </c>
      <c r="P17" s="9"/>
    </row>
    <row r="18" spans="1:16">
      <c r="A18" s="12"/>
      <c r="B18" s="44">
        <v>525</v>
      </c>
      <c r="C18" s="20" t="s">
        <v>32</v>
      </c>
      <c r="D18" s="46">
        <v>1461915</v>
      </c>
      <c r="E18" s="46">
        <v>1426611</v>
      </c>
      <c r="F18" s="46">
        <v>0</v>
      </c>
      <c r="G18" s="46">
        <v>7721250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10609776</v>
      </c>
      <c r="O18" s="47">
        <f t="shared" si="1"/>
        <v>30.296160501653333</v>
      </c>
      <c r="P18" s="9"/>
    </row>
    <row r="19" spans="1:16">
      <c r="A19" s="12"/>
      <c r="B19" s="44">
        <v>526</v>
      </c>
      <c r="C19" s="20" t="s">
        <v>33</v>
      </c>
      <c r="D19" s="46">
        <v>1198367</v>
      </c>
      <c r="E19" s="46">
        <v>0</v>
      </c>
      <c r="F19" s="46">
        <v>0</v>
      </c>
      <c r="G19" s="46">
        <v>1448314</v>
      </c>
      <c r="H19" s="46">
        <v>0</v>
      </c>
      <c r="I19" s="46">
        <v>25343913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27990594</v>
      </c>
      <c r="O19" s="47">
        <f t="shared" si="1"/>
        <v>79.926996419209487</v>
      </c>
      <c r="P19" s="9"/>
    </row>
    <row r="20" spans="1:16">
      <c r="A20" s="12"/>
      <c r="B20" s="44">
        <v>527</v>
      </c>
      <c r="C20" s="20" t="s">
        <v>34</v>
      </c>
      <c r="D20" s="46">
        <v>1242008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1242008</v>
      </c>
      <c r="O20" s="47">
        <f t="shared" si="1"/>
        <v>3.5465474212026202</v>
      </c>
      <c r="P20" s="9"/>
    </row>
    <row r="21" spans="1:16">
      <c r="A21" s="12"/>
      <c r="B21" s="44">
        <v>529</v>
      </c>
      <c r="C21" s="20" t="s">
        <v>35</v>
      </c>
      <c r="D21" s="46">
        <v>0</v>
      </c>
      <c r="E21" s="46">
        <v>130600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130600</v>
      </c>
      <c r="O21" s="47">
        <f t="shared" si="1"/>
        <v>0.37292762462807177</v>
      </c>
      <c r="P21" s="9"/>
    </row>
    <row r="22" spans="1:16" ht="15.75">
      <c r="A22" s="28" t="s">
        <v>36</v>
      </c>
      <c r="B22" s="29"/>
      <c r="C22" s="30"/>
      <c r="D22" s="31">
        <f t="shared" ref="D22:M22" si="5">SUM(D23:D28)</f>
        <v>850697</v>
      </c>
      <c r="E22" s="31">
        <f t="shared" si="5"/>
        <v>15715696</v>
      </c>
      <c r="F22" s="31">
        <f t="shared" si="5"/>
        <v>0</v>
      </c>
      <c r="G22" s="31">
        <f t="shared" si="5"/>
        <v>6218094</v>
      </c>
      <c r="H22" s="31">
        <f t="shared" si="5"/>
        <v>12089</v>
      </c>
      <c r="I22" s="31">
        <f t="shared" si="5"/>
        <v>125717060</v>
      </c>
      <c r="J22" s="31">
        <f t="shared" si="5"/>
        <v>0</v>
      </c>
      <c r="K22" s="31">
        <f t="shared" si="5"/>
        <v>0</v>
      </c>
      <c r="L22" s="31">
        <f t="shared" si="5"/>
        <v>0</v>
      </c>
      <c r="M22" s="31">
        <f t="shared" si="5"/>
        <v>0</v>
      </c>
      <c r="N22" s="42">
        <f>SUM(D22:M22)</f>
        <v>148513636</v>
      </c>
      <c r="O22" s="43">
        <f t="shared" si="1"/>
        <v>424.07991958926561</v>
      </c>
      <c r="P22" s="10"/>
    </row>
    <row r="23" spans="1:16">
      <c r="A23" s="12"/>
      <c r="B23" s="44">
        <v>533</v>
      </c>
      <c r="C23" s="20" t="s">
        <v>37</v>
      </c>
      <c r="D23" s="46">
        <v>0</v>
      </c>
      <c r="E23" s="46">
        <v>215784</v>
      </c>
      <c r="F23" s="46">
        <v>0</v>
      </c>
      <c r="G23" s="46">
        <v>0</v>
      </c>
      <c r="H23" s="46">
        <v>0</v>
      </c>
      <c r="I23" s="46">
        <v>37381861</v>
      </c>
      <c r="J23" s="46">
        <v>0</v>
      </c>
      <c r="K23" s="46">
        <v>0</v>
      </c>
      <c r="L23" s="46">
        <v>0</v>
      </c>
      <c r="M23" s="46">
        <v>0</v>
      </c>
      <c r="N23" s="46">
        <f t="shared" ref="N23:N28" si="6">SUM(D23:M23)</f>
        <v>37597645</v>
      </c>
      <c r="O23" s="47">
        <f t="shared" si="1"/>
        <v>107.35988086875575</v>
      </c>
      <c r="P23" s="9"/>
    </row>
    <row r="24" spans="1:16">
      <c r="A24" s="12"/>
      <c r="B24" s="44">
        <v>534</v>
      </c>
      <c r="C24" s="20" t="s">
        <v>116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38037899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38037899</v>
      </c>
      <c r="O24" s="47">
        <f t="shared" si="1"/>
        <v>108.61702388906974</v>
      </c>
      <c r="P24" s="9"/>
    </row>
    <row r="25" spans="1:16">
      <c r="A25" s="12"/>
      <c r="B25" s="44">
        <v>535</v>
      </c>
      <c r="C25" s="20" t="s">
        <v>85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50297300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50297300</v>
      </c>
      <c r="O25" s="47">
        <f t="shared" si="1"/>
        <v>143.62368004751542</v>
      </c>
      <c r="P25" s="9"/>
    </row>
    <row r="26" spans="1:16">
      <c r="A26" s="12"/>
      <c r="B26" s="44">
        <v>537</v>
      </c>
      <c r="C26" s="20" t="s">
        <v>117</v>
      </c>
      <c r="D26" s="46">
        <v>846643</v>
      </c>
      <c r="E26" s="46">
        <v>7740496</v>
      </c>
      <c r="F26" s="46">
        <v>0</v>
      </c>
      <c r="G26" s="46">
        <v>1034572</v>
      </c>
      <c r="H26" s="46">
        <v>12089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9633800</v>
      </c>
      <c r="O26" s="47">
        <f t="shared" si="1"/>
        <v>27.509266080719129</v>
      </c>
      <c r="P26" s="9"/>
    </row>
    <row r="27" spans="1:16">
      <c r="A27" s="12"/>
      <c r="B27" s="44">
        <v>538</v>
      </c>
      <c r="C27" s="20" t="s">
        <v>118</v>
      </c>
      <c r="D27" s="46">
        <v>0</v>
      </c>
      <c r="E27" s="46">
        <v>522682</v>
      </c>
      <c r="F27" s="46">
        <v>0</v>
      </c>
      <c r="G27" s="46">
        <v>4729321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5252003</v>
      </c>
      <c r="O27" s="47">
        <f t="shared" si="1"/>
        <v>14.997067406810926</v>
      </c>
      <c r="P27" s="9"/>
    </row>
    <row r="28" spans="1:16">
      <c r="A28" s="12"/>
      <c r="B28" s="44">
        <v>539</v>
      </c>
      <c r="C28" s="20" t="s">
        <v>42</v>
      </c>
      <c r="D28" s="46">
        <v>4054</v>
      </c>
      <c r="E28" s="46">
        <v>7236734</v>
      </c>
      <c r="F28" s="46">
        <v>0</v>
      </c>
      <c r="G28" s="46">
        <v>454201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7694989</v>
      </c>
      <c r="O28" s="47">
        <f t="shared" si="1"/>
        <v>21.973001296394653</v>
      </c>
      <c r="P28" s="9"/>
    </row>
    <row r="29" spans="1:16" ht="15.75">
      <c r="A29" s="28" t="s">
        <v>43</v>
      </c>
      <c r="B29" s="29"/>
      <c r="C29" s="30"/>
      <c r="D29" s="31">
        <f t="shared" ref="D29:M29" si="7">SUM(D30:D32)</f>
        <v>267847</v>
      </c>
      <c r="E29" s="31">
        <f t="shared" si="7"/>
        <v>37644878</v>
      </c>
      <c r="F29" s="31">
        <f t="shared" si="7"/>
        <v>0</v>
      </c>
      <c r="G29" s="31">
        <f t="shared" si="7"/>
        <v>25794066</v>
      </c>
      <c r="H29" s="31">
        <f t="shared" si="7"/>
        <v>0</v>
      </c>
      <c r="I29" s="31">
        <f t="shared" si="7"/>
        <v>12529398</v>
      </c>
      <c r="J29" s="31">
        <f t="shared" si="7"/>
        <v>0</v>
      </c>
      <c r="K29" s="31">
        <f t="shared" si="7"/>
        <v>0</v>
      </c>
      <c r="L29" s="31">
        <f t="shared" si="7"/>
        <v>0</v>
      </c>
      <c r="M29" s="31">
        <f t="shared" si="7"/>
        <v>0</v>
      </c>
      <c r="N29" s="31">
        <f t="shared" ref="N29:N38" si="8">SUM(D29:M29)</f>
        <v>76236189</v>
      </c>
      <c r="O29" s="43">
        <f t="shared" si="1"/>
        <v>217.69204344920931</v>
      </c>
      <c r="P29" s="10"/>
    </row>
    <row r="30" spans="1:16">
      <c r="A30" s="12"/>
      <c r="B30" s="44">
        <v>541</v>
      </c>
      <c r="C30" s="20" t="s">
        <v>119</v>
      </c>
      <c r="D30" s="46">
        <v>267847</v>
      </c>
      <c r="E30" s="46">
        <v>37644878</v>
      </c>
      <c r="F30" s="46">
        <v>0</v>
      </c>
      <c r="G30" s="46">
        <v>25794066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63706791</v>
      </c>
      <c r="O30" s="47">
        <f t="shared" si="1"/>
        <v>181.91441225349942</v>
      </c>
      <c r="P30" s="9"/>
    </row>
    <row r="31" spans="1:16">
      <c r="A31" s="12"/>
      <c r="B31" s="44">
        <v>542</v>
      </c>
      <c r="C31" s="20" t="s">
        <v>45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2962034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2962034</v>
      </c>
      <c r="O31" s="47">
        <f t="shared" si="1"/>
        <v>8.4580727694302151</v>
      </c>
      <c r="P31" s="9"/>
    </row>
    <row r="32" spans="1:16">
      <c r="A32" s="12"/>
      <c r="B32" s="44">
        <v>544</v>
      </c>
      <c r="C32" s="20" t="s">
        <v>120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9567364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9567364</v>
      </c>
      <c r="O32" s="47">
        <f t="shared" si="1"/>
        <v>27.319558426279691</v>
      </c>
      <c r="P32" s="9"/>
    </row>
    <row r="33" spans="1:16" ht="15.75">
      <c r="A33" s="28" t="s">
        <v>47</v>
      </c>
      <c r="B33" s="29"/>
      <c r="C33" s="30"/>
      <c r="D33" s="31">
        <f t="shared" ref="D33:M33" si="9">SUM(D34:D36)</f>
        <v>1654888</v>
      </c>
      <c r="E33" s="31">
        <f t="shared" si="9"/>
        <v>9501261</v>
      </c>
      <c r="F33" s="31">
        <f t="shared" si="9"/>
        <v>0</v>
      </c>
      <c r="G33" s="31">
        <f t="shared" si="9"/>
        <v>0</v>
      </c>
      <c r="H33" s="31">
        <f t="shared" si="9"/>
        <v>0</v>
      </c>
      <c r="I33" s="31">
        <f t="shared" si="9"/>
        <v>0</v>
      </c>
      <c r="J33" s="31">
        <f t="shared" si="9"/>
        <v>0</v>
      </c>
      <c r="K33" s="31">
        <f t="shared" si="9"/>
        <v>0</v>
      </c>
      <c r="L33" s="31">
        <f t="shared" si="9"/>
        <v>0</v>
      </c>
      <c r="M33" s="31">
        <f t="shared" si="9"/>
        <v>0</v>
      </c>
      <c r="N33" s="31">
        <f t="shared" si="8"/>
        <v>11156149</v>
      </c>
      <c r="O33" s="43">
        <f t="shared" si="1"/>
        <v>31.856325777694018</v>
      </c>
      <c r="P33" s="10"/>
    </row>
    <row r="34" spans="1:16">
      <c r="A34" s="13"/>
      <c r="B34" s="45">
        <v>553</v>
      </c>
      <c r="C34" s="21" t="s">
        <v>121</v>
      </c>
      <c r="D34" s="46">
        <v>337061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337061</v>
      </c>
      <c r="O34" s="47">
        <f t="shared" si="1"/>
        <v>0.96247594245606827</v>
      </c>
      <c r="P34" s="9"/>
    </row>
    <row r="35" spans="1:16">
      <c r="A35" s="13"/>
      <c r="B35" s="45">
        <v>554</v>
      </c>
      <c r="C35" s="21" t="s">
        <v>49</v>
      </c>
      <c r="D35" s="46">
        <v>0</v>
      </c>
      <c r="E35" s="46">
        <v>6417121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6417121</v>
      </c>
      <c r="O35" s="47">
        <f t="shared" si="1"/>
        <v>18.32405583063489</v>
      </c>
      <c r="P35" s="9"/>
    </row>
    <row r="36" spans="1:16">
      <c r="A36" s="13"/>
      <c r="B36" s="45">
        <v>559</v>
      </c>
      <c r="C36" s="21" t="s">
        <v>50</v>
      </c>
      <c r="D36" s="46">
        <v>1317827</v>
      </c>
      <c r="E36" s="46">
        <v>3084140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4401967</v>
      </c>
      <c r="O36" s="47">
        <f t="shared" si="1"/>
        <v>12.569794004603057</v>
      </c>
      <c r="P36" s="9"/>
    </row>
    <row r="37" spans="1:16" ht="15.75">
      <c r="A37" s="28" t="s">
        <v>51</v>
      </c>
      <c r="B37" s="29"/>
      <c r="C37" s="30"/>
      <c r="D37" s="31">
        <f t="shared" ref="D37:M37" si="10">SUM(D38:D42)</f>
        <v>11014690</v>
      </c>
      <c r="E37" s="31">
        <f t="shared" si="10"/>
        <v>3142115</v>
      </c>
      <c r="F37" s="31">
        <f t="shared" si="10"/>
        <v>0</v>
      </c>
      <c r="G37" s="31">
        <f t="shared" si="10"/>
        <v>0</v>
      </c>
      <c r="H37" s="31">
        <f t="shared" si="10"/>
        <v>0</v>
      </c>
      <c r="I37" s="31">
        <f t="shared" si="10"/>
        <v>0</v>
      </c>
      <c r="J37" s="31">
        <f t="shared" si="10"/>
        <v>0</v>
      </c>
      <c r="K37" s="31">
        <f t="shared" si="10"/>
        <v>0</v>
      </c>
      <c r="L37" s="31">
        <f t="shared" si="10"/>
        <v>0</v>
      </c>
      <c r="M37" s="31">
        <f t="shared" si="10"/>
        <v>0</v>
      </c>
      <c r="N37" s="31">
        <f t="shared" si="8"/>
        <v>14156805</v>
      </c>
      <c r="O37" s="43">
        <f t="shared" ref="O37:O68" si="11">(N37/O$74)</f>
        <v>40.424683468398236</v>
      </c>
      <c r="P37" s="10"/>
    </row>
    <row r="38" spans="1:16">
      <c r="A38" s="12"/>
      <c r="B38" s="44">
        <v>561</v>
      </c>
      <c r="C38" s="20" t="s">
        <v>147</v>
      </c>
      <c r="D38" s="46">
        <v>10131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10131</v>
      </c>
      <c r="O38" s="47">
        <f t="shared" si="11"/>
        <v>2.8929018109548205E-2</v>
      </c>
      <c r="P38" s="9"/>
    </row>
    <row r="39" spans="1:16">
      <c r="A39" s="12"/>
      <c r="B39" s="44">
        <v>562</v>
      </c>
      <c r="C39" s="20" t="s">
        <v>122</v>
      </c>
      <c r="D39" s="46">
        <v>4900141</v>
      </c>
      <c r="E39" s="46">
        <v>64162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ref="N39:N46" si="12">SUM(D39:M39)</f>
        <v>4964303</v>
      </c>
      <c r="O39" s="47">
        <f t="shared" si="11"/>
        <v>14.175541544594262</v>
      </c>
      <c r="P39" s="9"/>
    </row>
    <row r="40" spans="1:16">
      <c r="A40" s="12"/>
      <c r="B40" s="44">
        <v>563</v>
      </c>
      <c r="C40" s="20" t="s">
        <v>123</v>
      </c>
      <c r="D40" s="46">
        <v>1384800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2"/>
        <v>1384800</v>
      </c>
      <c r="O40" s="47">
        <f t="shared" si="11"/>
        <v>3.9542892387821884</v>
      </c>
      <c r="P40" s="9"/>
    </row>
    <row r="41" spans="1:16">
      <c r="A41" s="12"/>
      <c r="B41" s="44">
        <v>564</v>
      </c>
      <c r="C41" s="20" t="s">
        <v>124</v>
      </c>
      <c r="D41" s="46">
        <v>4417239</v>
      </c>
      <c r="E41" s="46">
        <v>2951485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2"/>
        <v>7368724</v>
      </c>
      <c r="O41" s="47">
        <f t="shared" si="11"/>
        <v>21.041353276109216</v>
      </c>
      <c r="P41" s="9"/>
    </row>
    <row r="42" spans="1:16">
      <c r="A42" s="12"/>
      <c r="B42" s="44">
        <v>569</v>
      </c>
      <c r="C42" s="20" t="s">
        <v>55</v>
      </c>
      <c r="D42" s="46">
        <v>302379</v>
      </c>
      <c r="E42" s="46">
        <v>126468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2"/>
        <v>428847</v>
      </c>
      <c r="O42" s="47">
        <f t="shared" si="11"/>
        <v>1.2245703908030223</v>
      </c>
      <c r="P42" s="9"/>
    </row>
    <row r="43" spans="1:16" ht="15.75">
      <c r="A43" s="28" t="s">
        <v>56</v>
      </c>
      <c r="B43" s="29"/>
      <c r="C43" s="30"/>
      <c r="D43" s="31">
        <f t="shared" ref="D43:M43" si="13">SUM(D44:D46)</f>
        <v>16139157</v>
      </c>
      <c r="E43" s="31">
        <f t="shared" si="13"/>
        <v>27236100</v>
      </c>
      <c r="F43" s="31">
        <f t="shared" si="13"/>
        <v>0</v>
      </c>
      <c r="G43" s="31">
        <f t="shared" si="13"/>
        <v>3730413</v>
      </c>
      <c r="H43" s="31">
        <f t="shared" si="13"/>
        <v>0</v>
      </c>
      <c r="I43" s="31">
        <f t="shared" si="13"/>
        <v>0</v>
      </c>
      <c r="J43" s="31">
        <f t="shared" si="13"/>
        <v>0</v>
      </c>
      <c r="K43" s="31">
        <f t="shared" si="13"/>
        <v>0</v>
      </c>
      <c r="L43" s="31">
        <f t="shared" si="13"/>
        <v>0</v>
      </c>
      <c r="M43" s="31">
        <f t="shared" si="13"/>
        <v>0</v>
      </c>
      <c r="N43" s="31">
        <f>SUM(D43:M43)</f>
        <v>47105670</v>
      </c>
      <c r="O43" s="43">
        <f t="shared" si="11"/>
        <v>134.50999708739528</v>
      </c>
      <c r="P43" s="9"/>
    </row>
    <row r="44" spans="1:16">
      <c r="A44" s="12"/>
      <c r="B44" s="44">
        <v>571</v>
      </c>
      <c r="C44" s="20" t="s">
        <v>57</v>
      </c>
      <c r="D44" s="46">
        <v>4611292</v>
      </c>
      <c r="E44" s="46">
        <v>482419</v>
      </c>
      <c r="F44" s="46">
        <v>0</v>
      </c>
      <c r="G44" s="46">
        <v>734202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2"/>
        <v>5827913</v>
      </c>
      <c r="O44" s="47">
        <f t="shared" si="11"/>
        <v>16.641575433606889</v>
      </c>
      <c r="P44" s="9"/>
    </row>
    <row r="45" spans="1:16">
      <c r="A45" s="12"/>
      <c r="B45" s="44">
        <v>572</v>
      </c>
      <c r="C45" s="20" t="s">
        <v>125</v>
      </c>
      <c r="D45" s="46">
        <v>11527865</v>
      </c>
      <c r="E45" s="46">
        <v>25073960</v>
      </c>
      <c r="F45" s="46">
        <v>0</v>
      </c>
      <c r="G45" s="46">
        <v>2698709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2"/>
        <v>39300534</v>
      </c>
      <c r="O45" s="47">
        <f t="shared" si="11"/>
        <v>112.22247160210392</v>
      </c>
      <c r="P45" s="9"/>
    </row>
    <row r="46" spans="1:16">
      <c r="A46" s="12"/>
      <c r="B46" s="44">
        <v>573</v>
      </c>
      <c r="C46" s="20" t="s">
        <v>59</v>
      </c>
      <c r="D46" s="46">
        <v>0</v>
      </c>
      <c r="E46" s="46">
        <v>1679721</v>
      </c>
      <c r="F46" s="46">
        <v>0</v>
      </c>
      <c r="G46" s="46">
        <v>297502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2"/>
        <v>1977223</v>
      </c>
      <c r="O46" s="47">
        <f t="shared" si="11"/>
        <v>5.6459500516844567</v>
      </c>
      <c r="P46" s="9"/>
    </row>
    <row r="47" spans="1:16" ht="15.75">
      <c r="A47" s="28" t="s">
        <v>126</v>
      </c>
      <c r="B47" s="29"/>
      <c r="C47" s="30"/>
      <c r="D47" s="31">
        <f t="shared" ref="D47:M47" si="14">SUM(D48:D50)</f>
        <v>78417690</v>
      </c>
      <c r="E47" s="31">
        <f t="shared" si="14"/>
        <v>17743079</v>
      </c>
      <c r="F47" s="31">
        <f t="shared" si="14"/>
        <v>80979</v>
      </c>
      <c r="G47" s="31">
        <f t="shared" si="14"/>
        <v>42178978</v>
      </c>
      <c r="H47" s="31">
        <f t="shared" si="14"/>
        <v>0</v>
      </c>
      <c r="I47" s="31">
        <f t="shared" si="14"/>
        <v>54186835</v>
      </c>
      <c r="J47" s="31">
        <f t="shared" si="14"/>
        <v>3465894</v>
      </c>
      <c r="K47" s="31">
        <f t="shared" si="14"/>
        <v>0</v>
      </c>
      <c r="L47" s="31">
        <f t="shared" si="14"/>
        <v>0</v>
      </c>
      <c r="M47" s="31">
        <f t="shared" si="14"/>
        <v>0</v>
      </c>
      <c r="N47" s="31">
        <f>SUM(D47:M47)</f>
        <v>196073455</v>
      </c>
      <c r="O47" s="43">
        <f t="shared" si="11"/>
        <v>559.88673679761962</v>
      </c>
      <c r="P47" s="9"/>
    </row>
    <row r="48" spans="1:16">
      <c r="A48" s="12"/>
      <c r="B48" s="44">
        <v>581</v>
      </c>
      <c r="C48" s="20" t="s">
        <v>127</v>
      </c>
      <c r="D48" s="46">
        <v>78417690</v>
      </c>
      <c r="E48" s="46">
        <v>16852176</v>
      </c>
      <c r="F48" s="46">
        <v>80979</v>
      </c>
      <c r="G48" s="46">
        <v>42178978</v>
      </c>
      <c r="H48" s="46">
        <v>0</v>
      </c>
      <c r="I48" s="46">
        <v>6433408</v>
      </c>
      <c r="J48" s="46">
        <v>1276600</v>
      </c>
      <c r="K48" s="46">
        <v>0</v>
      </c>
      <c r="L48" s="46">
        <v>0</v>
      </c>
      <c r="M48" s="46">
        <v>0</v>
      </c>
      <c r="N48" s="46">
        <f>SUM(D48:M48)</f>
        <v>145239831</v>
      </c>
      <c r="O48" s="47">
        <f t="shared" si="11"/>
        <v>414.73158634159711</v>
      </c>
      <c r="P48" s="9"/>
    </row>
    <row r="49" spans="1:16">
      <c r="A49" s="12"/>
      <c r="B49" s="44">
        <v>587</v>
      </c>
      <c r="C49" s="20" t="s">
        <v>148</v>
      </c>
      <c r="D49" s="46">
        <v>0</v>
      </c>
      <c r="E49" s="46">
        <v>890903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ref="N49:N56" si="15">SUM(D49:M49)</f>
        <v>890903</v>
      </c>
      <c r="O49" s="47">
        <f t="shared" si="11"/>
        <v>2.543968909372305</v>
      </c>
      <c r="P49" s="9"/>
    </row>
    <row r="50" spans="1:16">
      <c r="A50" s="12"/>
      <c r="B50" s="44">
        <v>590</v>
      </c>
      <c r="C50" s="20" t="s">
        <v>128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47753427</v>
      </c>
      <c r="J50" s="46">
        <v>2189294</v>
      </c>
      <c r="K50" s="46">
        <v>0</v>
      </c>
      <c r="L50" s="46">
        <v>0</v>
      </c>
      <c r="M50" s="46">
        <v>0</v>
      </c>
      <c r="N50" s="46">
        <f t="shared" si="15"/>
        <v>49942721</v>
      </c>
      <c r="O50" s="47">
        <f t="shared" si="11"/>
        <v>142.61118154665022</v>
      </c>
      <c r="P50" s="9"/>
    </row>
    <row r="51" spans="1:16" ht="15.75">
      <c r="A51" s="28" t="s">
        <v>63</v>
      </c>
      <c r="B51" s="29"/>
      <c r="C51" s="30"/>
      <c r="D51" s="31">
        <f t="shared" ref="D51:M51" si="16">SUM(D52:D71)</f>
        <v>1948537</v>
      </c>
      <c r="E51" s="31">
        <f t="shared" si="16"/>
        <v>9181976</v>
      </c>
      <c r="F51" s="31">
        <f t="shared" si="16"/>
        <v>0</v>
      </c>
      <c r="G51" s="31">
        <f t="shared" si="16"/>
        <v>0</v>
      </c>
      <c r="H51" s="31">
        <f t="shared" si="16"/>
        <v>0</v>
      </c>
      <c r="I51" s="31">
        <f t="shared" si="16"/>
        <v>0</v>
      </c>
      <c r="J51" s="31">
        <f t="shared" si="16"/>
        <v>0</v>
      </c>
      <c r="K51" s="31">
        <f t="shared" si="16"/>
        <v>0</v>
      </c>
      <c r="L51" s="31">
        <f t="shared" si="16"/>
        <v>0</v>
      </c>
      <c r="M51" s="31">
        <f t="shared" si="16"/>
        <v>0</v>
      </c>
      <c r="N51" s="31">
        <f>SUM(D51:M51)</f>
        <v>11130513</v>
      </c>
      <c r="O51" s="43">
        <f t="shared" si="11"/>
        <v>31.783122312265494</v>
      </c>
      <c r="P51" s="9"/>
    </row>
    <row r="52" spans="1:16">
      <c r="A52" s="12"/>
      <c r="B52" s="44">
        <v>602</v>
      </c>
      <c r="C52" s="20" t="s">
        <v>129</v>
      </c>
      <c r="D52" s="46">
        <v>257502</v>
      </c>
      <c r="E52" s="46">
        <v>329843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5"/>
        <v>587345</v>
      </c>
      <c r="O52" s="47">
        <f t="shared" si="11"/>
        <v>1.677160610162135</v>
      </c>
      <c r="P52" s="9"/>
    </row>
    <row r="53" spans="1:16">
      <c r="A53" s="12"/>
      <c r="B53" s="44">
        <v>603</v>
      </c>
      <c r="C53" s="20" t="s">
        <v>130</v>
      </c>
      <c r="D53" s="46">
        <v>226799</v>
      </c>
      <c r="E53" s="46">
        <v>90224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5"/>
        <v>317023</v>
      </c>
      <c r="O53" s="47">
        <f t="shared" si="11"/>
        <v>0.90525753707860035</v>
      </c>
      <c r="P53" s="9"/>
    </row>
    <row r="54" spans="1:16">
      <c r="A54" s="12"/>
      <c r="B54" s="44">
        <v>604</v>
      </c>
      <c r="C54" s="20" t="s">
        <v>131</v>
      </c>
      <c r="D54" s="46">
        <v>59936</v>
      </c>
      <c r="E54" s="46">
        <v>1170536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5"/>
        <v>1230472</v>
      </c>
      <c r="O54" s="47">
        <f t="shared" si="11"/>
        <v>3.51360643285875</v>
      </c>
      <c r="P54" s="9"/>
    </row>
    <row r="55" spans="1:16">
      <c r="A55" s="12"/>
      <c r="B55" s="44">
        <v>605</v>
      </c>
      <c r="C55" s="20" t="s">
        <v>132</v>
      </c>
      <c r="D55" s="46">
        <v>53751</v>
      </c>
      <c r="E55" s="46">
        <v>6375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5"/>
        <v>60126</v>
      </c>
      <c r="O55" s="47">
        <f t="shared" si="11"/>
        <v>0.17168948207034798</v>
      </c>
      <c r="P55" s="9"/>
    </row>
    <row r="56" spans="1:16">
      <c r="A56" s="12"/>
      <c r="B56" s="44">
        <v>608</v>
      </c>
      <c r="C56" s="20" t="s">
        <v>133</v>
      </c>
      <c r="D56" s="46">
        <v>6530</v>
      </c>
      <c r="E56" s="46">
        <v>123451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5"/>
        <v>129981</v>
      </c>
      <c r="O56" s="47">
        <f t="shared" si="11"/>
        <v>0.37116007332910722</v>
      </c>
      <c r="P56" s="9"/>
    </row>
    <row r="57" spans="1:16">
      <c r="A57" s="12"/>
      <c r="B57" s="44">
        <v>614</v>
      </c>
      <c r="C57" s="20" t="s">
        <v>134</v>
      </c>
      <c r="D57" s="46">
        <v>9693</v>
      </c>
      <c r="E57" s="46">
        <v>652067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ref="N57:N63" si="17">SUM(D57:M57)</f>
        <v>661760</v>
      </c>
      <c r="O57" s="47">
        <f t="shared" si="11"/>
        <v>1.889652257839761</v>
      </c>
      <c r="P57" s="9"/>
    </row>
    <row r="58" spans="1:16">
      <c r="A58" s="12"/>
      <c r="B58" s="44">
        <v>615</v>
      </c>
      <c r="C58" s="20" t="s">
        <v>87</v>
      </c>
      <c r="D58" s="46">
        <v>0</v>
      </c>
      <c r="E58" s="46">
        <v>214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7"/>
        <v>214</v>
      </c>
      <c r="O58" s="47">
        <f t="shared" si="11"/>
        <v>6.1107589334155718E-4</v>
      </c>
      <c r="P58" s="9"/>
    </row>
    <row r="59" spans="1:16">
      <c r="A59" s="12"/>
      <c r="B59" s="44">
        <v>616</v>
      </c>
      <c r="C59" s="20" t="s">
        <v>70</v>
      </c>
      <c r="D59" s="46">
        <v>0</v>
      </c>
      <c r="E59" s="46">
        <v>96673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7"/>
        <v>96673</v>
      </c>
      <c r="O59" s="47">
        <f t="shared" si="11"/>
        <v>0.27604925157480542</v>
      </c>
      <c r="P59" s="9"/>
    </row>
    <row r="60" spans="1:16">
      <c r="A60" s="12"/>
      <c r="B60" s="44">
        <v>634</v>
      </c>
      <c r="C60" s="20" t="s">
        <v>135</v>
      </c>
      <c r="D60" s="46">
        <v>88801</v>
      </c>
      <c r="E60" s="46">
        <v>809899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7"/>
        <v>898700</v>
      </c>
      <c r="O60" s="47">
        <f t="shared" si="11"/>
        <v>2.5662332025516701</v>
      </c>
      <c r="P60" s="9"/>
    </row>
    <row r="61" spans="1:16">
      <c r="A61" s="12"/>
      <c r="B61" s="44">
        <v>654</v>
      </c>
      <c r="C61" s="20" t="s">
        <v>136</v>
      </c>
      <c r="D61" s="46">
        <v>66718</v>
      </c>
      <c r="E61" s="46">
        <v>608488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7"/>
        <v>675206</v>
      </c>
      <c r="O61" s="47">
        <f t="shared" si="11"/>
        <v>1.928047241306446</v>
      </c>
      <c r="P61" s="9"/>
    </row>
    <row r="62" spans="1:16">
      <c r="A62" s="12"/>
      <c r="B62" s="44">
        <v>674</v>
      </c>
      <c r="C62" s="20" t="s">
        <v>137</v>
      </c>
      <c r="D62" s="46">
        <v>3836</v>
      </c>
      <c r="E62" s="46">
        <v>216764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7"/>
        <v>220600</v>
      </c>
      <c r="O62" s="47">
        <f t="shared" si="11"/>
        <v>0.62992215921096972</v>
      </c>
      <c r="P62" s="9"/>
    </row>
    <row r="63" spans="1:16">
      <c r="A63" s="12"/>
      <c r="B63" s="44">
        <v>694</v>
      </c>
      <c r="C63" s="20" t="s">
        <v>138</v>
      </c>
      <c r="D63" s="46">
        <v>6017</v>
      </c>
      <c r="E63" s="46">
        <v>288088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7"/>
        <v>294105</v>
      </c>
      <c r="O63" s="47">
        <f t="shared" si="11"/>
        <v>0.83981530659447978</v>
      </c>
      <c r="P63" s="9"/>
    </row>
    <row r="64" spans="1:16">
      <c r="A64" s="12"/>
      <c r="B64" s="44">
        <v>704</v>
      </c>
      <c r="C64" s="20" t="s">
        <v>88</v>
      </c>
      <c r="D64" s="46">
        <v>0</v>
      </c>
      <c r="E64" s="46">
        <v>192000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ref="N64:N71" si="18">SUM(D64:M64)</f>
        <v>192000</v>
      </c>
      <c r="O64" s="47">
        <f t="shared" si="11"/>
        <v>0.54825500711018216</v>
      </c>
      <c r="P64" s="9"/>
    </row>
    <row r="65" spans="1:119">
      <c r="A65" s="12"/>
      <c r="B65" s="44">
        <v>712</v>
      </c>
      <c r="C65" s="20" t="s">
        <v>105</v>
      </c>
      <c r="D65" s="46">
        <v>0</v>
      </c>
      <c r="E65" s="46">
        <v>1010887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8"/>
        <v>1010887</v>
      </c>
      <c r="O65" s="47">
        <f t="shared" si="11"/>
        <v>2.8865826008989099</v>
      </c>
      <c r="P65" s="9"/>
    </row>
    <row r="66" spans="1:119">
      <c r="A66" s="12"/>
      <c r="B66" s="44">
        <v>713</v>
      </c>
      <c r="C66" s="20" t="s">
        <v>139</v>
      </c>
      <c r="D66" s="46">
        <v>1056654</v>
      </c>
      <c r="E66" s="46">
        <v>1008004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8"/>
        <v>2064658</v>
      </c>
      <c r="O66" s="47">
        <f t="shared" si="11"/>
        <v>5.8956202420317414</v>
      </c>
      <c r="P66" s="9"/>
    </row>
    <row r="67" spans="1:119">
      <c r="A67" s="12"/>
      <c r="B67" s="44">
        <v>724</v>
      </c>
      <c r="C67" s="20" t="s">
        <v>140</v>
      </c>
      <c r="D67" s="46">
        <v>39514</v>
      </c>
      <c r="E67" s="46">
        <v>710259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8"/>
        <v>749773</v>
      </c>
      <c r="O67" s="47">
        <f t="shared" si="11"/>
        <v>2.1409729241980342</v>
      </c>
      <c r="P67" s="9"/>
    </row>
    <row r="68" spans="1:119">
      <c r="A68" s="12"/>
      <c r="B68" s="44">
        <v>739</v>
      </c>
      <c r="C68" s="20" t="s">
        <v>79</v>
      </c>
      <c r="D68" s="46">
        <v>0</v>
      </c>
      <c r="E68" s="46">
        <v>84385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8"/>
        <v>84385</v>
      </c>
      <c r="O68" s="47">
        <f t="shared" si="11"/>
        <v>0.24096093111975375</v>
      </c>
      <c r="P68" s="9"/>
    </row>
    <row r="69" spans="1:119">
      <c r="A69" s="12"/>
      <c r="B69" s="44">
        <v>744</v>
      </c>
      <c r="C69" s="20" t="s">
        <v>141</v>
      </c>
      <c r="D69" s="46">
        <v>9477</v>
      </c>
      <c r="E69" s="46">
        <v>412358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8"/>
        <v>421835</v>
      </c>
      <c r="O69" s="47">
        <f>(N69/O$74)</f>
        <v>1.2045476610641859</v>
      </c>
      <c r="P69" s="9"/>
    </row>
    <row r="70" spans="1:119">
      <c r="A70" s="12"/>
      <c r="B70" s="44">
        <v>761</v>
      </c>
      <c r="C70" s="20" t="s">
        <v>89</v>
      </c>
      <c r="D70" s="46">
        <v>0</v>
      </c>
      <c r="E70" s="46">
        <v>74870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8"/>
        <v>74870</v>
      </c>
      <c r="O70" s="47">
        <f>(N70/O$74)</f>
        <v>0.21379089782468405</v>
      </c>
      <c r="P70" s="9"/>
    </row>
    <row r="71" spans="1:119" ht="15.75" thickBot="1">
      <c r="A71" s="12"/>
      <c r="B71" s="44">
        <v>764</v>
      </c>
      <c r="C71" s="20" t="s">
        <v>142</v>
      </c>
      <c r="D71" s="46">
        <v>63309</v>
      </c>
      <c r="E71" s="46">
        <v>1296591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8"/>
        <v>1359900</v>
      </c>
      <c r="O71" s="47">
        <f>(N71/O$74)</f>
        <v>3.8831874175475867</v>
      </c>
      <c r="P71" s="9"/>
    </row>
    <row r="72" spans="1:119" ht="16.5" thickBot="1">
      <c r="A72" s="14" t="s">
        <v>10</v>
      </c>
      <c r="B72" s="23"/>
      <c r="C72" s="22"/>
      <c r="D72" s="15">
        <f t="shared" ref="D72:M72" si="19">SUM(D5,D13,D22,D29,D33,D37,D43,D47,D51)</f>
        <v>326709348</v>
      </c>
      <c r="E72" s="15">
        <f t="shared" si="19"/>
        <v>164917697</v>
      </c>
      <c r="F72" s="15">
        <f t="shared" si="19"/>
        <v>32903783</v>
      </c>
      <c r="G72" s="15">
        <f t="shared" si="19"/>
        <v>92912955</v>
      </c>
      <c r="H72" s="15">
        <f t="shared" si="19"/>
        <v>12089</v>
      </c>
      <c r="I72" s="15">
        <f t="shared" si="19"/>
        <v>217777206</v>
      </c>
      <c r="J72" s="15">
        <f t="shared" si="19"/>
        <v>84912226</v>
      </c>
      <c r="K72" s="15">
        <f t="shared" si="19"/>
        <v>0</v>
      </c>
      <c r="L72" s="15">
        <f t="shared" si="19"/>
        <v>0</v>
      </c>
      <c r="M72" s="15">
        <f t="shared" si="19"/>
        <v>0</v>
      </c>
      <c r="N72" s="15">
        <f>SUM(D72:M72)</f>
        <v>920145304</v>
      </c>
      <c r="O72" s="37">
        <f>(N72/O$74)</f>
        <v>2627.4701572235454</v>
      </c>
      <c r="P72" s="6"/>
      <c r="Q72" s="2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</row>
    <row r="73" spans="1:119">
      <c r="A73" s="16"/>
      <c r="B73" s="18"/>
      <c r="C73" s="18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9"/>
    </row>
    <row r="74" spans="1:119">
      <c r="A74" s="38"/>
      <c r="B74" s="39"/>
      <c r="C74" s="39"/>
      <c r="D74" s="40"/>
      <c r="E74" s="40"/>
      <c r="F74" s="40"/>
      <c r="G74" s="40"/>
      <c r="H74" s="40"/>
      <c r="I74" s="40"/>
      <c r="J74" s="40"/>
      <c r="K74" s="40"/>
      <c r="L74" s="48" t="s">
        <v>149</v>
      </c>
      <c r="M74" s="48"/>
      <c r="N74" s="48"/>
      <c r="O74" s="41">
        <v>350202</v>
      </c>
    </row>
    <row r="75" spans="1:119">
      <c r="A75" s="49"/>
      <c r="B75" s="50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1"/>
    </row>
    <row r="76" spans="1:119" ht="15.75" customHeight="1" thickBot="1">
      <c r="A76" s="52" t="s">
        <v>91</v>
      </c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4"/>
    </row>
  </sheetData>
  <mergeCells count="10">
    <mergeCell ref="L74:N74"/>
    <mergeCell ref="A75:O75"/>
    <mergeCell ref="A76:O7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144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SUM(D6:D12)</f>
        <v>52769207</v>
      </c>
      <c r="E5" s="26">
        <f t="shared" si="0"/>
        <v>15622137</v>
      </c>
      <c r="F5" s="26">
        <f t="shared" si="0"/>
        <v>32971142</v>
      </c>
      <c r="G5" s="26">
        <f t="shared" si="0"/>
        <v>5105579</v>
      </c>
      <c r="H5" s="26">
        <f t="shared" si="0"/>
        <v>0</v>
      </c>
      <c r="I5" s="26">
        <f t="shared" si="0"/>
        <v>0</v>
      </c>
      <c r="J5" s="26">
        <f t="shared" si="0"/>
        <v>55530477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161998542</v>
      </c>
      <c r="O5" s="32">
        <f t="shared" ref="O5:O36" si="1">(N5/O$66)</f>
        <v>471.1972065316665</v>
      </c>
      <c r="P5" s="6"/>
    </row>
    <row r="6" spans="1:133">
      <c r="A6" s="12"/>
      <c r="B6" s="44">
        <v>511</v>
      </c>
      <c r="C6" s="20" t="s">
        <v>20</v>
      </c>
      <c r="D6" s="46">
        <v>1102263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1102263</v>
      </c>
      <c r="O6" s="47">
        <f t="shared" si="1"/>
        <v>3.2060982774969315</v>
      </c>
      <c r="P6" s="9"/>
    </row>
    <row r="7" spans="1:133">
      <c r="A7" s="12"/>
      <c r="B7" s="44">
        <v>512</v>
      </c>
      <c r="C7" s="20" t="s">
        <v>21</v>
      </c>
      <c r="D7" s="46">
        <v>945632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945632</v>
      </c>
      <c r="O7" s="47">
        <f t="shared" si="1"/>
        <v>2.7505133768855328</v>
      </c>
      <c r="P7" s="9"/>
    </row>
    <row r="8" spans="1:133">
      <c r="A8" s="12"/>
      <c r="B8" s="44">
        <v>513</v>
      </c>
      <c r="C8" s="20" t="s">
        <v>22</v>
      </c>
      <c r="D8" s="46">
        <v>9253544</v>
      </c>
      <c r="E8" s="46">
        <v>3165783</v>
      </c>
      <c r="F8" s="46">
        <v>0</v>
      </c>
      <c r="G8" s="46">
        <v>52786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12472113</v>
      </c>
      <c r="O8" s="47">
        <f t="shared" si="1"/>
        <v>36.27702282127504</v>
      </c>
      <c r="P8" s="9"/>
    </row>
    <row r="9" spans="1:133">
      <c r="A9" s="12"/>
      <c r="B9" s="44">
        <v>514</v>
      </c>
      <c r="C9" s="20" t="s">
        <v>23</v>
      </c>
      <c r="D9" s="46">
        <v>2587446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2587446</v>
      </c>
      <c r="O9" s="47">
        <f t="shared" si="1"/>
        <v>7.5259771612730582</v>
      </c>
      <c r="P9" s="9"/>
    </row>
    <row r="10" spans="1:133">
      <c r="A10" s="12"/>
      <c r="B10" s="44">
        <v>515</v>
      </c>
      <c r="C10" s="20" t="s">
        <v>24</v>
      </c>
      <c r="D10" s="46">
        <v>100100</v>
      </c>
      <c r="E10" s="46">
        <v>6016564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6116664</v>
      </c>
      <c r="O10" s="47">
        <f t="shared" si="1"/>
        <v>17.791240306920844</v>
      </c>
      <c r="P10" s="9"/>
    </row>
    <row r="11" spans="1:133">
      <c r="A11" s="12"/>
      <c r="B11" s="44">
        <v>517</v>
      </c>
      <c r="C11" s="20" t="s">
        <v>25</v>
      </c>
      <c r="D11" s="46">
        <v>0</v>
      </c>
      <c r="E11" s="46">
        <v>0</v>
      </c>
      <c r="F11" s="46">
        <v>32971093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32971093</v>
      </c>
      <c r="O11" s="47">
        <f t="shared" si="1"/>
        <v>95.901399642817665</v>
      </c>
      <c r="P11" s="9"/>
    </row>
    <row r="12" spans="1:133">
      <c r="A12" s="12"/>
      <c r="B12" s="44">
        <v>519</v>
      </c>
      <c r="C12" s="20" t="s">
        <v>114</v>
      </c>
      <c r="D12" s="46">
        <v>38780222</v>
      </c>
      <c r="E12" s="46">
        <v>6439790</v>
      </c>
      <c r="F12" s="46">
        <v>49</v>
      </c>
      <c r="G12" s="46">
        <v>5052793</v>
      </c>
      <c r="H12" s="46">
        <v>0</v>
      </c>
      <c r="I12" s="46">
        <v>0</v>
      </c>
      <c r="J12" s="46">
        <v>55530477</v>
      </c>
      <c r="K12" s="46">
        <v>0</v>
      </c>
      <c r="L12" s="46">
        <v>0</v>
      </c>
      <c r="M12" s="46">
        <v>0</v>
      </c>
      <c r="N12" s="46">
        <f t="shared" si="2"/>
        <v>105803331</v>
      </c>
      <c r="O12" s="47">
        <f t="shared" si="1"/>
        <v>307.7449549449974</v>
      </c>
      <c r="P12" s="9"/>
    </row>
    <row r="13" spans="1:133" ht="15.75">
      <c r="A13" s="28" t="s">
        <v>27</v>
      </c>
      <c r="B13" s="29"/>
      <c r="C13" s="30"/>
      <c r="D13" s="31">
        <f t="shared" ref="D13:M13" si="3">SUM(D14:D21)</f>
        <v>149567808</v>
      </c>
      <c r="E13" s="31">
        <f t="shared" si="3"/>
        <v>30029010</v>
      </c>
      <c r="F13" s="31">
        <f t="shared" si="3"/>
        <v>0</v>
      </c>
      <c r="G13" s="31">
        <f t="shared" si="3"/>
        <v>3969916</v>
      </c>
      <c r="H13" s="31">
        <f t="shared" si="3"/>
        <v>0</v>
      </c>
      <c r="I13" s="31">
        <f t="shared" si="3"/>
        <v>22840332</v>
      </c>
      <c r="J13" s="31">
        <f t="shared" si="3"/>
        <v>21159525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>SUM(D13:M13)</f>
        <v>227566591</v>
      </c>
      <c r="O13" s="43">
        <f t="shared" si="1"/>
        <v>661.91177189196105</v>
      </c>
      <c r="P13" s="10"/>
    </row>
    <row r="14" spans="1:133">
      <c r="A14" s="12"/>
      <c r="B14" s="44">
        <v>521</v>
      </c>
      <c r="C14" s="20" t="s">
        <v>28</v>
      </c>
      <c r="D14" s="46">
        <v>146353524</v>
      </c>
      <c r="E14" s="46">
        <v>4255442</v>
      </c>
      <c r="F14" s="46">
        <v>0</v>
      </c>
      <c r="G14" s="46">
        <v>650406</v>
      </c>
      <c r="H14" s="46">
        <v>0</v>
      </c>
      <c r="I14" s="46">
        <v>0</v>
      </c>
      <c r="J14" s="46">
        <v>21159525</v>
      </c>
      <c r="K14" s="46">
        <v>0</v>
      </c>
      <c r="L14" s="46">
        <v>0</v>
      </c>
      <c r="M14" s="46">
        <v>0</v>
      </c>
      <c r="N14" s="46">
        <f>SUM(D14:M14)</f>
        <v>172418897</v>
      </c>
      <c r="O14" s="47">
        <f t="shared" si="1"/>
        <v>501.50638158009554</v>
      </c>
      <c r="P14" s="9"/>
    </row>
    <row r="15" spans="1:133">
      <c r="A15" s="12"/>
      <c r="B15" s="44">
        <v>522</v>
      </c>
      <c r="C15" s="20" t="s">
        <v>29</v>
      </c>
      <c r="D15" s="46">
        <v>34620</v>
      </c>
      <c r="E15" s="46">
        <v>6268561</v>
      </c>
      <c r="F15" s="46">
        <v>0</v>
      </c>
      <c r="G15" s="46">
        <v>10080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1" si="4">SUM(D15:M15)</f>
        <v>6313261</v>
      </c>
      <c r="O15" s="47">
        <f t="shared" si="1"/>
        <v>18.363072349782723</v>
      </c>
      <c r="P15" s="9"/>
    </row>
    <row r="16" spans="1:133">
      <c r="A16" s="12"/>
      <c r="B16" s="44">
        <v>523</v>
      </c>
      <c r="C16" s="20" t="s">
        <v>115</v>
      </c>
      <c r="D16" s="46">
        <v>0</v>
      </c>
      <c r="E16" s="46">
        <v>1519535</v>
      </c>
      <c r="F16" s="46">
        <v>0</v>
      </c>
      <c r="G16" s="46">
        <v>2694820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4214355</v>
      </c>
      <c r="O16" s="47">
        <f t="shared" si="1"/>
        <v>12.258087503853963</v>
      </c>
      <c r="P16" s="9"/>
    </row>
    <row r="17" spans="1:16">
      <c r="A17" s="12"/>
      <c r="B17" s="44">
        <v>524</v>
      </c>
      <c r="C17" s="20" t="s">
        <v>31</v>
      </c>
      <c r="D17" s="46">
        <v>0</v>
      </c>
      <c r="E17" s="46">
        <v>16404803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16404803</v>
      </c>
      <c r="O17" s="47">
        <f t="shared" si="1"/>
        <v>47.715845166694784</v>
      </c>
      <c r="P17" s="9"/>
    </row>
    <row r="18" spans="1:16">
      <c r="A18" s="12"/>
      <c r="B18" s="44">
        <v>525</v>
      </c>
      <c r="C18" s="20" t="s">
        <v>32</v>
      </c>
      <c r="D18" s="46">
        <v>1343275</v>
      </c>
      <c r="E18" s="46">
        <v>1407269</v>
      </c>
      <c r="F18" s="46">
        <v>0</v>
      </c>
      <c r="G18" s="46">
        <v>314661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3065205</v>
      </c>
      <c r="O18" s="47">
        <f t="shared" si="1"/>
        <v>8.9156113111616566</v>
      </c>
      <c r="P18" s="9"/>
    </row>
    <row r="19" spans="1:16">
      <c r="A19" s="12"/>
      <c r="B19" s="44">
        <v>526</v>
      </c>
      <c r="C19" s="20" t="s">
        <v>33</v>
      </c>
      <c r="D19" s="46">
        <v>735105</v>
      </c>
      <c r="E19" s="46">
        <v>0</v>
      </c>
      <c r="F19" s="46">
        <v>0</v>
      </c>
      <c r="G19" s="46">
        <v>299949</v>
      </c>
      <c r="H19" s="46">
        <v>0</v>
      </c>
      <c r="I19" s="46">
        <v>22840332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23875386</v>
      </c>
      <c r="O19" s="47">
        <f t="shared" si="1"/>
        <v>69.445163204402533</v>
      </c>
      <c r="P19" s="9"/>
    </row>
    <row r="20" spans="1:16">
      <c r="A20" s="12"/>
      <c r="B20" s="44">
        <v>527</v>
      </c>
      <c r="C20" s="20" t="s">
        <v>34</v>
      </c>
      <c r="D20" s="46">
        <v>1101284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1101284</v>
      </c>
      <c r="O20" s="47">
        <f t="shared" si="1"/>
        <v>3.2032507082564963</v>
      </c>
      <c r="P20" s="9"/>
    </row>
    <row r="21" spans="1:16">
      <c r="A21" s="12"/>
      <c r="B21" s="44">
        <v>529</v>
      </c>
      <c r="C21" s="20" t="s">
        <v>35</v>
      </c>
      <c r="D21" s="46">
        <v>0</v>
      </c>
      <c r="E21" s="46">
        <v>173400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173400</v>
      </c>
      <c r="O21" s="47">
        <f t="shared" si="1"/>
        <v>0.50436006771339315</v>
      </c>
      <c r="P21" s="9"/>
    </row>
    <row r="22" spans="1:16" ht="15.75">
      <c r="A22" s="28" t="s">
        <v>36</v>
      </c>
      <c r="B22" s="29"/>
      <c r="C22" s="30"/>
      <c r="D22" s="31">
        <f t="shared" ref="D22:M22" si="5">SUM(D23:D28)</f>
        <v>753446</v>
      </c>
      <c r="E22" s="31">
        <f t="shared" si="5"/>
        <v>19450518</v>
      </c>
      <c r="F22" s="31">
        <f t="shared" si="5"/>
        <v>0</v>
      </c>
      <c r="G22" s="31">
        <f t="shared" si="5"/>
        <v>3985360</v>
      </c>
      <c r="H22" s="31">
        <f t="shared" si="5"/>
        <v>51433</v>
      </c>
      <c r="I22" s="31">
        <f t="shared" si="5"/>
        <v>114592891</v>
      </c>
      <c r="J22" s="31">
        <f t="shared" si="5"/>
        <v>0</v>
      </c>
      <c r="K22" s="31">
        <f t="shared" si="5"/>
        <v>0</v>
      </c>
      <c r="L22" s="31">
        <f t="shared" si="5"/>
        <v>0</v>
      </c>
      <c r="M22" s="31">
        <f t="shared" si="5"/>
        <v>0</v>
      </c>
      <c r="N22" s="42">
        <f>SUM(D22:M22)</f>
        <v>138833648</v>
      </c>
      <c r="O22" s="43">
        <f t="shared" si="1"/>
        <v>403.81861652928137</v>
      </c>
      <c r="P22" s="10"/>
    </row>
    <row r="23" spans="1:16">
      <c r="A23" s="12"/>
      <c r="B23" s="44">
        <v>533</v>
      </c>
      <c r="C23" s="20" t="s">
        <v>37</v>
      </c>
      <c r="D23" s="46">
        <v>0</v>
      </c>
      <c r="E23" s="46">
        <v>191251</v>
      </c>
      <c r="F23" s="46">
        <v>0</v>
      </c>
      <c r="G23" s="46">
        <v>0</v>
      </c>
      <c r="H23" s="46">
        <v>0</v>
      </c>
      <c r="I23" s="46">
        <v>32250245</v>
      </c>
      <c r="J23" s="46">
        <v>0</v>
      </c>
      <c r="K23" s="46">
        <v>0</v>
      </c>
      <c r="L23" s="46">
        <v>0</v>
      </c>
      <c r="M23" s="46">
        <v>0</v>
      </c>
      <c r="N23" s="46">
        <f t="shared" ref="N23:N28" si="6">SUM(D23:M23)</f>
        <v>32441496</v>
      </c>
      <c r="O23" s="47">
        <f t="shared" si="1"/>
        <v>94.360986847080582</v>
      </c>
      <c r="P23" s="9"/>
    </row>
    <row r="24" spans="1:16">
      <c r="A24" s="12"/>
      <c r="B24" s="44">
        <v>534</v>
      </c>
      <c r="C24" s="20" t="s">
        <v>116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35211722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35211722</v>
      </c>
      <c r="O24" s="47">
        <f t="shared" si="1"/>
        <v>102.41860722159848</v>
      </c>
      <c r="P24" s="9"/>
    </row>
    <row r="25" spans="1:16">
      <c r="A25" s="12"/>
      <c r="B25" s="44">
        <v>535</v>
      </c>
      <c r="C25" s="20" t="s">
        <v>85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47130924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47130924</v>
      </c>
      <c r="O25" s="47">
        <f t="shared" si="1"/>
        <v>137.08740495983153</v>
      </c>
      <c r="P25" s="9"/>
    </row>
    <row r="26" spans="1:16">
      <c r="A26" s="12"/>
      <c r="B26" s="44">
        <v>537</v>
      </c>
      <c r="C26" s="20" t="s">
        <v>117</v>
      </c>
      <c r="D26" s="46">
        <v>752590</v>
      </c>
      <c r="E26" s="46">
        <v>9153891</v>
      </c>
      <c r="F26" s="46">
        <v>0</v>
      </c>
      <c r="G26" s="46">
        <v>1302999</v>
      </c>
      <c r="H26" s="46">
        <v>51433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11260913</v>
      </c>
      <c r="O26" s="47">
        <f t="shared" si="1"/>
        <v>32.754064839646077</v>
      </c>
      <c r="P26" s="9"/>
    </row>
    <row r="27" spans="1:16">
      <c r="A27" s="12"/>
      <c r="B27" s="44">
        <v>538</v>
      </c>
      <c r="C27" s="20" t="s">
        <v>118</v>
      </c>
      <c r="D27" s="46">
        <v>0</v>
      </c>
      <c r="E27" s="46">
        <v>525408</v>
      </c>
      <c r="F27" s="46">
        <v>0</v>
      </c>
      <c r="G27" s="46">
        <v>2063312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2588720</v>
      </c>
      <c r="O27" s="47">
        <f t="shared" si="1"/>
        <v>7.5296827825318058</v>
      </c>
      <c r="P27" s="9"/>
    </row>
    <row r="28" spans="1:16">
      <c r="A28" s="12"/>
      <c r="B28" s="44">
        <v>539</v>
      </c>
      <c r="C28" s="20" t="s">
        <v>42</v>
      </c>
      <c r="D28" s="46">
        <v>856</v>
      </c>
      <c r="E28" s="46">
        <v>9579968</v>
      </c>
      <c r="F28" s="46">
        <v>0</v>
      </c>
      <c r="G28" s="46">
        <v>619049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10199873</v>
      </c>
      <c r="O28" s="47">
        <f t="shared" si="1"/>
        <v>29.66786987859291</v>
      </c>
      <c r="P28" s="9"/>
    </row>
    <row r="29" spans="1:16" ht="15.75">
      <c r="A29" s="28" t="s">
        <v>43</v>
      </c>
      <c r="B29" s="29"/>
      <c r="C29" s="30"/>
      <c r="D29" s="31">
        <f t="shared" ref="D29:M29" si="7">SUM(D30:D32)</f>
        <v>275713</v>
      </c>
      <c r="E29" s="31">
        <f t="shared" si="7"/>
        <v>43121505</v>
      </c>
      <c r="F29" s="31">
        <f t="shared" si="7"/>
        <v>0</v>
      </c>
      <c r="G29" s="31">
        <f t="shared" si="7"/>
        <v>19425182</v>
      </c>
      <c r="H29" s="31">
        <f t="shared" si="7"/>
        <v>0</v>
      </c>
      <c r="I29" s="31">
        <f t="shared" si="7"/>
        <v>12243542</v>
      </c>
      <c r="J29" s="31">
        <f t="shared" si="7"/>
        <v>0</v>
      </c>
      <c r="K29" s="31">
        <f t="shared" si="7"/>
        <v>0</v>
      </c>
      <c r="L29" s="31">
        <f t="shared" si="7"/>
        <v>0</v>
      </c>
      <c r="M29" s="31">
        <f t="shared" si="7"/>
        <v>0</v>
      </c>
      <c r="N29" s="31">
        <f t="shared" ref="N29:N37" si="8">SUM(D29:M29)</f>
        <v>75065942</v>
      </c>
      <c r="O29" s="43">
        <f t="shared" si="1"/>
        <v>218.34062047341203</v>
      </c>
      <c r="P29" s="10"/>
    </row>
    <row r="30" spans="1:16">
      <c r="A30" s="12"/>
      <c r="B30" s="44">
        <v>541</v>
      </c>
      <c r="C30" s="20" t="s">
        <v>119</v>
      </c>
      <c r="D30" s="46">
        <v>275713</v>
      </c>
      <c r="E30" s="46">
        <v>43106536</v>
      </c>
      <c r="F30" s="46">
        <v>0</v>
      </c>
      <c r="G30" s="46">
        <v>19425182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62807431</v>
      </c>
      <c r="O30" s="47">
        <f t="shared" si="1"/>
        <v>182.68489130371552</v>
      </c>
      <c r="P30" s="9"/>
    </row>
    <row r="31" spans="1:16">
      <c r="A31" s="12"/>
      <c r="B31" s="44">
        <v>542</v>
      </c>
      <c r="C31" s="20" t="s">
        <v>45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3362259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3362259</v>
      </c>
      <c r="O31" s="47">
        <f t="shared" si="1"/>
        <v>9.7796376984427091</v>
      </c>
      <c r="P31" s="9"/>
    </row>
    <row r="32" spans="1:16">
      <c r="A32" s="12"/>
      <c r="B32" s="44">
        <v>544</v>
      </c>
      <c r="C32" s="20" t="s">
        <v>120</v>
      </c>
      <c r="D32" s="46">
        <v>0</v>
      </c>
      <c r="E32" s="46">
        <v>14969</v>
      </c>
      <c r="F32" s="46">
        <v>0</v>
      </c>
      <c r="G32" s="46">
        <v>0</v>
      </c>
      <c r="H32" s="46">
        <v>0</v>
      </c>
      <c r="I32" s="46">
        <v>8881283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8896252</v>
      </c>
      <c r="O32" s="47">
        <f t="shared" si="1"/>
        <v>25.876091471253805</v>
      </c>
      <c r="P32" s="9"/>
    </row>
    <row r="33" spans="1:16" ht="15.75">
      <c r="A33" s="28" t="s">
        <v>47</v>
      </c>
      <c r="B33" s="29"/>
      <c r="C33" s="30"/>
      <c r="D33" s="31">
        <f t="shared" ref="D33:M33" si="9">SUM(D34:D36)</f>
        <v>1079206</v>
      </c>
      <c r="E33" s="31">
        <f t="shared" si="9"/>
        <v>10879203</v>
      </c>
      <c r="F33" s="31">
        <f t="shared" si="9"/>
        <v>0</v>
      </c>
      <c r="G33" s="31">
        <f t="shared" si="9"/>
        <v>0</v>
      </c>
      <c r="H33" s="31">
        <f t="shared" si="9"/>
        <v>0</v>
      </c>
      <c r="I33" s="31">
        <f t="shared" si="9"/>
        <v>0</v>
      </c>
      <c r="J33" s="31">
        <f t="shared" si="9"/>
        <v>0</v>
      </c>
      <c r="K33" s="31">
        <f t="shared" si="9"/>
        <v>0</v>
      </c>
      <c r="L33" s="31">
        <f t="shared" si="9"/>
        <v>0</v>
      </c>
      <c r="M33" s="31">
        <f t="shared" si="9"/>
        <v>0</v>
      </c>
      <c r="N33" s="31">
        <f t="shared" si="8"/>
        <v>11958409</v>
      </c>
      <c r="O33" s="43">
        <f t="shared" si="1"/>
        <v>34.782837214443198</v>
      </c>
      <c r="P33" s="10"/>
    </row>
    <row r="34" spans="1:16">
      <c r="A34" s="13"/>
      <c r="B34" s="45">
        <v>553</v>
      </c>
      <c r="C34" s="21" t="s">
        <v>121</v>
      </c>
      <c r="D34" s="46">
        <v>336790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336790</v>
      </c>
      <c r="O34" s="47">
        <f t="shared" si="1"/>
        <v>0.97960453982233964</v>
      </c>
      <c r="P34" s="9"/>
    </row>
    <row r="35" spans="1:16">
      <c r="A35" s="13"/>
      <c r="B35" s="45">
        <v>554</v>
      </c>
      <c r="C35" s="21" t="s">
        <v>49</v>
      </c>
      <c r="D35" s="46">
        <v>0</v>
      </c>
      <c r="E35" s="46">
        <v>7139407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7139407</v>
      </c>
      <c r="O35" s="47">
        <f t="shared" si="1"/>
        <v>20.76604266409154</v>
      </c>
      <c r="P35" s="9"/>
    </row>
    <row r="36" spans="1:16">
      <c r="A36" s="13"/>
      <c r="B36" s="45">
        <v>559</v>
      </c>
      <c r="C36" s="21" t="s">
        <v>50</v>
      </c>
      <c r="D36" s="46">
        <v>742416</v>
      </c>
      <c r="E36" s="46">
        <v>3739796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4482212</v>
      </c>
      <c r="O36" s="47">
        <f t="shared" si="1"/>
        <v>13.037190010529317</v>
      </c>
      <c r="P36" s="9"/>
    </row>
    <row r="37" spans="1:16" ht="15.75">
      <c r="A37" s="28" t="s">
        <v>51</v>
      </c>
      <c r="B37" s="29"/>
      <c r="C37" s="30"/>
      <c r="D37" s="31">
        <f t="shared" ref="D37:M37" si="10">SUM(D38:D41)</f>
        <v>10057831</v>
      </c>
      <c r="E37" s="31">
        <f t="shared" si="10"/>
        <v>3151300</v>
      </c>
      <c r="F37" s="31">
        <f t="shared" si="10"/>
        <v>0</v>
      </c>
      <c r="G37" s="31">
        <f t="shared" si="10"/>
        <v>0</v>
      </c>
      <c r="H37" s="31">
        <f t="shared" si="10"/>
        <v>0</v>
      </c>
      <c r="I37" s="31">
        <f t="shared" si="10"/>
        <v>0</v>
      </c>
      <c r="J37" s="31">
        <f t="shared" si="10"/>
        <v>0</v>
      </c>
      <c r="K37" s="31">
        <f t="shared" si="10"/>
        <v>0</v>
      </c>
      <c r="L37" s="31">
        <f t="shared" si="10"/>
        <v>0</v>
      </c>
      <c r="M37" s="31">
        <f t="shared" si="10"/>
        <v>0</v>
      </c>
      <c r="N37" s="31">
        <f t="shared" si="8"/>
        <v>13209131</v>
      </c>
      <c r="O37" s="43">
        <f t="shared" ref="O37:O64" si="11">(N37/O$66)</f>
        <v>38.420750897318804</v>
      </c>
      <c r="P37" s="10"/>
    </row>
    <row r="38" spans="1:16">
      <c r="A38" s="12"/>
      <c r="B38" s="44">
        <v>562</v>
      </c>
      <c r="C38" s="20" t="s">
        <v>122</v>
      </c>
      <c r="D38" s="46">
        <v>3887103</v>
      </c>
      <c r="E38" s="46">
        <v>64860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ref="N38:N45" si="12">SUM(D38:M38)</f>
        <v>3951963</v>
      </c>
      <c r="O38" s="47">
        <f t="shared" si="11"/>
        <v>11.494880774399219</v>
      </c>
      <c r="P38" s="9"/>
    </row>
    <row r="39" spans="1:16">
      <c r="A39" s="12"/>
      <c r="B39" s="44">
        <v>563</v>
      </c>
      <c r="C39" s="20" t="s">
        <v>123</v>
      </c>
      <c r="D39" s="46">
        <v>811516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2"/>
        <v>811516</v>
      </c>
      <c r="O39" s="47">
        <f t="shared" si="11"/>
        <v>2.360416751502318</v>
      </c>
      <c r="P39" s="9"/>
    </row>
    <row r="40" spans="1:16">
      <c r="A40" s="12"/>
      <c r="B40" s="44">
        <v>564</v>
      </c>
      <c r="C40" s="20" t="s">
        <v>124</v>
      </c>
      <c r="D40" s="46">
        <v>4834575</v>
      </c>
      <c r="E40" s="46">
        <v>2963184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2"/>
        <v>7797759</v>
      </c>
      <c r="O40" s="47">
        <f t="shared" si="11"/>
        <v>22.680958807685819</v>
      </c>
      <c r="P40" s="9"/>
    </row>
    <row r="41" spans="1:16">
      <c r="A41" s="12"/>
      <c r="B41" s="44">
        <v>569</v>
      </c>
      <c r="C41" s="20" t="s">
        <v>55</v>
      </c>
      <c r="D41" s="46">
        <v>524637</v>
      </c>
      <c r="E41" s="46">
        <v>123256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2"/>
        <v>647893</v>
      </c>
      <c r="O41" s="47">
        <f t="shared" si="11"/>
        <v>1.8844945637314501</v>
      </c>
      <c r="P41" s="9"/>
    </row>
    <row r="42" spans="1:16" ht="15.75">
      <c r="A42" s="28" t="s">
        <v>56</v>
      </c>
      <c r="B42" s="29"/>
      <c r="C42" s="30"/>
      <c r="D42" s="31">
        <f t="shared" ref="D42:M42" si="13">SUM(D43:D45)</f>
        <v>14609071</v>
      </c>
      <c r="E42" s="31">
        <f t="shared" si="13"/>
        <v>23598934</v>
      </c>
      <c r="F42" s="31">
        <f t="shared" si="13"/>
        <v>0</v>
      </c>
      <c r="G42" s="31">
        <f t="shared" si="13"/>
        <v>4996319</v>
      </c>
      <c r="H42" s="31">
        <f t="shared" si="13"/>
        <v>0</v>
      </c>
      <c r="I42" s="31">
        <f t="shared" si="13"/>
        <v>0</v>
      </c>
      <c r="J42" s="31">
        <f t="shared" si="13"/>
        <v>0</v>
      </c>
      <c r="K42" s="31">
        <f t="shared" si="13"/>
        <v>0</v>
      </c>
      <c r="L42" s="31">
        <f t="shared" si="13"/>
        <v>0</v>
      </c>
      <c r="M42" s="31">
        <f t="shared" si="13"/>
        <v>0</v>
      </c>
      <c r="N42" s="31">
        <f>SUM(D42:M42)</f>
        <v>43204324</v>
      </c>
      <c r="O42" s="43">
        <f t="shared" si="11"/>
        <v>125.66629629845086</v>
      </c>
      <c r="P42" s="9"/>
    </row>
    <row r="43" spans="1:16">
      <c r="A43" s="12"/>
      <c r="B43" s="44">
        <v>571</v>
      </c>
      <c r="C43" s="20" t="s">
        <v>57</v>
      </c>
      <c r="D43" s="46">
        <v>4535059</v>
      </c>
      <c r="E43" s="46">
        <v>1001382</v>
      </c>
      <c r="F43" s="46">
        <v>0</v>
      </c>
      <c r="G43" s="46">
        <v>357108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2"/>
        <v>5893549</v>
      </c>
      <c r="O43" s="47">
        <f t="shared" si="11"/>
        <v>17.142276659239911</v>
      </c>
      <c r="P43" s="9"/>
    </row>
    <row r="44" spans="1:16">
      <c r="A44" s="12"/>
      <c r="B44" s="44">
        <v>572</v>
      </c>
      <c r="C44" s="20" t="s">
        <v>125</v>
      </c>
      <c r="D44" s="46">
        <v>10074012</v>
      </c>
      <c r="E44" s="46">
        <v>20841120</v>
      </c>
      <c r="F44" s="46">
        <v>0</v>
      </c>
      <c r="G44" s="46">
        <v>4399293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2"/>
        <v>35314425</v>
      </c>
      <c r="O44" s="47">
        <f t="shared" si="11"/>
        <v>102.71733439596046</v>
      </c>
      <c r="P44" s="9"/>
    </row>
    <row r="45" spans="1:16">
      <c r="A45" s="12"/>
      <c r="B45" s="44">
        <v>573</v>
      </c>
      <c r="C45" s="20" t="s">
        <v>59</v>
      </c>
      <c r="D45" s="46">
        <v>0</v>
      </c>
      <c r="E45" s="46">
        <v>1756432</v>
      </c>
      <c r="F45" s="46">
        <v>0</v>
      </c>
      <c r="G45" s="46">
        <v>239918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2"/>
        <v>1996350</v>
      </c>
      <c r="O45" s="47">
        <f t="shared" si="11"/>
        <v>5.8066852432504756</v>
      </c>
      <c r="P45" s="9"/>
    </row>
    <row r="46" spans="1:16" ht="15.75">
      <c r="A46" s="28" t="s">
        <v>126</v>
      </c>
      <c r="B46" s="29"/>
      <c r="C46" s="30"/>
      <c r="D46" s="31">
        <f t="shared" ref="D46:M46" si="14">SUM(D47:D48)</f>
        <v>94805257</v>
      </c>
      <c r="E46" s="31">
        <f t="shared" si="14"/>
        <v>12415771</v>
      </c>
      <c r="F46" s="31">
        <f t="shared" si="14"/>
        <v>110706</v>
      </c>
      <c r="G46" s="31">
        <f t="shared" si="14"/>
        <v>101428172</v>
      </c>
      <c r="H46" s="31">
        <f t="shared" si="14"/>
        <v>0</v>
      </c>
      <c r="I46" s="31">
        <f t="shared" si="14"/>
        <v>51931596</v>
      </c>
      <c r="J46" s="31">
        <f t="shared" si="14"/>
        <v>3323456</v>
      </c>
      <c r="K46" s="31">
        <f t="shared" si="14"/>
        <v>0</v>
      </c>
      <c r="L46" s="31">
        <f t="shared" si="14"/>
        <v>0</v>
      </c>
      <c r="M46" s="31">
        <f t="shared" si="14"/>
        <v>0</v>
      </c>
      <c r="N46" s="31">
        <f>SUM(D46:M46)</f>
        <v>264014958</v>
      </c>
      <c r="O46" s="43">
        <f t="shared" si="11"/>
        <v>767.9273477175816</v>
      </c>
      <c r="P46" s="9"/>
    </row>
    <row r="47" spans="1:16">
      <c r="A47" s="12"/>
      <c r="B47" s="44">
        <v>581</v>
      </c>
      <c r="C47" s="20" t="s">
        <v>127</v>
      </c>
      <c r="D47" s="46">
        <v>94805257</v>
      </c>
      <c r="E47" s="46">
        <v>12415771</v>
      </c>
      <c r="F47" s="46">
        <v>110706</v>
      </c>
      <c r="G47" s="46">
        <v>101428172</v>
      </c>
      <c r="H47" s="46">
        <v>0</v>
      </c>
      <c r="I47" s="46">
        <v>6202502</v>
      </c>
      <c r="J47" s="46">
        <v>1476600</v>
      </c>
      <c r="K47" s="46">
        <v>0</v>
      </c>
      <c r="L47" s="46">
        <v>0</v>
      </c>
      <c r="M47" s="46">
        <v>0</v>
      </c>
      <c r="N47" s="46">
        <f>SUM(D47:M47)</f>
        <v>216439008</v>
      </c>
      <c r="O47" s="47">
        <f t="shared" si="11"/>
        <v>629.5455174780833</v>
      </c>
      <c r="P47" s="9"/>
    </row>
    <row r="48" spans="1:16">
      <c r="A48" s="12"/>
      <c r="B48" s="44">
        <v>590</v>
      </c>
      <c r="C48" s="20" t="s">
        <v>128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45729094</v>
      </c>
      <c r="J48" s="46">
        <v>1846856</v>
      </c>
      <c r="K48" s="46">
        <v>0</v>
      </c>
      <c r="L48" s="46">
        <v>0</v>
      </c>
      <c r="M48" s="46">
        <v>0</v>
      </c>
      <c r="N48" s="46">
        <f t="shared" ref="N48:N54" si="15">SUM(D48:M48)</f>
        <v>47575950</v>
      </c>
      <c r="O48" s="47">
        <f t="shared" si="11"/>
        <v>138.38183023949833</v>
      </c>
      <c r="P48" s="9"/>
    </row>
    <row r="49" spans="1:119" ht="15.75">
      <c r="A49" s="28" t="s">
        <v>63</v>
      </c>
      <c r="B49" s="29"/>
      <c r="C49" s="30"/>
      <c r="D49" s="31">
        <f t="shared" ref="D49:M49" si="16">SUM(D50:D63)</f>
        <v>1883974</v>
      </c>
      <c r="E49" s="31">
        <f t="shared" si="16"/>
        <v>7363950</v>
      </c>
      <c r="F49" s="31">
        <f t="shared" si="16"/>
        <v>0</v>
      </c>
      <c r="G49" s="31">
        <f t="shared" si="16"/>
        <v>0</v>
      </c>
      <c r="H49" s="31">
        <f t="shared" si="16"/>
        <v>0</v>
      </c>
      <c r="I49" s="31">
        <f t="shared" si="16"/>
        <v>0</v>
      </c>
      <c r="J49" s="31">
        <f t="shared" si="16"/>
        <v>0</v>
      </c>
      <c r="K49" s="31">
        <f t="shared" si="16"/>
        <v>0</v>
      </c>
      <c r="L49" s="31">
        <f t="shared" si="16"/>
        <v>0</v>
      </c>
      <c r="M49" s="31">
        <f t="shared" si="16"/>
        <v>0</v>
      </c>
      <c r="N49" s="31">
        <f>SUM(D49:M49)</f>
        <v>9247924</v>
      </c>
      <c r="O49" s="43">
        <f t="shared" si="11"/>
        <v>26.898982553911846</v>
      </c>
      <c r="P49" s="9"/>
    </row>
    <row r="50" spans="1:119">
      <c r="A50" s="12"/>
      <c r="B50" s="44">
        <v>602</v>
      </c>
      <c r="C50" s="20" t="s">
        <v>129</v>
      </c>
      <c r="D50" s="46">
        <v>264968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5"/>
        <v>264968</v>
      </c>
      <c r="O50" s="47">
        <f t="shared" si="11"/>
        <v>0.77069941419770682</v>
      </c>
      <c r="P50" s="9"/>
    </row>
    <row r="51" spans="1:119">
      <c r="A51" s="12"/>
      <c r="B51" s="44">
        <v>603</v>
      </c>
      <c r="C51" s="20" t="s">
        <v>130</v>
      </c>
      <c r="D51" s="46">
        <v>205986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5"/>
        <v>205986</v>
      </c>
      <c r="O51" s="47">
        <f t="shared" si="11"/>
        <v>0.59914136625150527</v>
      </c>
      <c r="P51" s="9"/>
    </row>
    <row r="52" spans="1:119">
      <c r="A52" s="12"/>
      <c r="B52" s="44">
        <v>604</v>
      </c>
      <c r="C52" s="20" t="s">
        <v>131</v>
      </c>
      <c r="D52" s="46">
        <v>58693</v>
      </c>
      <c r="E52" s="46">
        <v>1061204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5"/>
        <v>1119897</v>
      </c>
      <c r="O52" s="47">
        <f t="shared" si="11"/>
        <v>3.2573894276356739</v>
      </c>
      <c r="P52" s="9"/>
    </row>
    <row r="53" spans="1:119">
      <c r="A53" s="12"/>
      <c r="B53" s="44">
        <v>605</v>
      </c>
      <c r="C53" s="20" t="s">
        <v>132</v>
      </c>
      <c r="D53" s="46">
        <v>55553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5"/>
        <v>55553</v>
      </c>
      <c r="O53" s="47">
        <f t="shared" si="11"/>
        <v>0.1615842839774056</v>
      </c>
      <c r="P53" s="9"/>
    </row>
    <row r="54" spans="1:119">
      <c r="A54" s="12"/>
      <c r="B54" s="44">
        <v>608</v>
      </c>
      <c r="C54" s="20" t="s">
        <v>133</v>
      </c>
      <c r="D54" s="46">
        <v>5706</v>
      </c>
      <c r="E54" s="46">
        <v>123748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5"/>
        <v>129454</v>
      </c>
      <c r="O54" s="47">
        <f t="shared" si="11"/>
        <v>0.37653649484296192</v>
      </c>
      <c r="P54" s="9"/>
    </row>
    <row r="55" spans="1:119">
      <c r="A55" s="12"/>
      <c r="B55" s="44">
        <v>614</v>
      </c>
      <c r="C55" s="20" t="s">
        <v>134</v>
      </c>
      <c r="D55" s="46">
        <v>9000</v>
      </c>
      <c r="E55" s="46">
        <v>677446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ref="N55:N64" si="17">SUM(D55:M55)</f>
        <v>686446</v>
      </c>
      <c r="O55" s="47">
        <f t="shared" si="11"/>
        <v>1.9966317822467583</v>
      </c>
      <c r="P55" s="9"/>
    </row>
    <row r="56" spans="1:119">
      <c r="A56" s="12"/>
      <c r="B56" s="44">
        <v>634</v>
      </c>
      <c r="C56" s="20" t="s">
        <v>135</v>
      </c>
      <c r="D56" s="46">
        <v>101900</v>
      </c>
      <c r="E56" s="46">
        <v>1051321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7"/>
        <v>1153221</v>
      </c>
      <c r="O56" s="47">
        <f t="shared" si="11"/>
        <v>3.354317310545023</v>
      </c>
      <c r="P56" s="9"/>
    </row>
    <row r="57" spans="1:119">
      <c r="A57" s="12"/>
      <c r="B57" s="44">
        <v>654</v>
      </c>
      <c r="C57" s="20" t="s">
        <v>136</v>
      </c>
      <c r="D57" s="46">
        <v>47600</v>
      </c>
      <c r="E57" s="46">
        <v>491110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7"/>
        <v>538710</v>
      </c>
      <c r="O57" s="47">
        <f t="shared" si="11"/>
        <v>1.5669193314756749</v>
      </c>
      <c r="P57" s="9"/>
    </row>
    <row r="58" spans="1:119">
      <c r="A58" s="12"/>
      <c r="B58" s="44">
        <v>674</v>
      </c>
      <c r="C58" s="20" t="s">
        <v>137</v>
      </c>
      <c r="D58" s="46">
        <v>3333</v>
      </c>
      <c r="E58" s="46">
        <v>214477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7"/>
        <v>217810</v>
      </c>
      <c r="O58" s="47">
        <f t="shared" si="11"/>
        <v>0.63353325460584875</v>
      </c>
      <c r="P58" s="9"/>
    </row>
    <row r="59" spans="1:119">
      <c r="A59" s="12"/>
      <c r="B59" s="44">
        <v>694</v>
      </c>
      <c r="C59" s="20" t="s">
        <v>138</v>
      </c>
      <c r="D59" s="46">
        <v>5888</v>
      </c>
      <c r="E59" s="46">
        <v>340970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7"/>
        <v>346858</v>
      </c>
      <c r="O59" s="47">
        <f t="shared" si="11"/>
        <v>1.0088888371795395</v>
      </c>
      <c r="P59" s="9"/>
    </row>
    <row r="60" spans="1:119">
      <c r="A60" s="12"/>
      <c r="B60" s="44">
        <v>713</v>
      </c>
      <c r="C60" s="20" t="s">
        <v>139</v>
      </c>
      <c r="D60" s="46">
        <v>1012945</v>
      </c>
      <c r="E60" s="46">
        <v>891703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7"/>
        <v>1904648</v>
      </c>
      <c r="O60" s="47">
        <f t="shared" si="11"/>
        <v>5.5399561375442845</v>
      </c>
      <c r="P60" s="9"/>
    </row>
    <row r="61" spans="1:119">
      <c r="A61" s="12"/>
      <c r="B61" s="44">
        <v>724</v>
      </c>
      <c r="C61" s="20" t="s">
        <v>140</v>
      </c>
      <c r="D61" s="46">
        <v>39984</v>
      </c>
      <c r="E61" s="46">
        <v>729117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7"/>
        <v>769101</v>
      </c>
      <c r="O61" s="47">
        <f t="shared" si="11"/>
        <v>2.2370463231743853</v>
      </c>
      <c r="P61" s="9"/>
    </row>
    <row r="62" spans="1:119">
      <c r="A62" s="12"/>
      <c r="B62" s="44">
        <v>744</v>
      </c>
      <c r="C62" s="20" t="s">
        <v>141</v>
      </c>
      <c r="D62" s="46">
        <v>9367</v>
      </c>
      <c r="E62" s="46">
        <v>427895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7"/>
        <v>437262</v>
      </c>
      <c r="O62" s="47">
        <f t="shared" si="11"/>
        <v>1.2718425140051541</v>
      </c>
      <c r="P62" s="9"/>
    </row>
    <row r="63" spans="1:119" ht="15.75" thickBot="1">
      <c r="A63" s="12"/>
      <c r="B63" s="44">
        <v>764</v>
      </c>
      <c r="C63" s="20" t="s">
        <v>142</v>
      </c>
      <c r="D63" s="46">
        <v>63051</v>
      </c>
      <c r="E63" s="46">
        <v>1354959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7"/>
        <v>1418010</v>
      </c>
      <c r="O63" s="47">
        <f t="shared" si="11"/>
        <v>4.1244960762299234</v>
      </c>
      <c r="P63" s="9"/>
    </row>
    <row r="64" spans="1:119" ht="16.5" thickBot="1">
      <c r="A64" s="14" t="s">
        <v>10</v>
      </c>
      <c r="B64" s="23"/>
      <c r="C64" s="22"/>
      <c r="D64" s="15">
        <f t="shared" ref="D64:M64" si="18">SUM(D5,D13,D22,D29,D33,D37,D42,D46,D49)</f>
        <v>325801513</v>
      </c>
      <c r="E64" s="15">
        <f t="shared" si="18"/>
        <v>165632328</v>
      </c>
      <c r="F64" s="15">
        <f t="shared" si="18"/>
        <v>33081848</v>
      </c>
      <c r="G64" s="15">
        <f t="shared" si="18"/>
        <v>138910528</v>
      </c>
      <c r="H64" s="15">
        <f t="shared" si="18"/>
        <v>51433</v>
      </c>
      <c r="I64" s="15">
        <f t="shared" si="18"/>
        <v>201608361</v>
      </c>
      <c r="J64" s="15">
        <f t="shared" si="18"/>
        <v>80013458</v>
      </c>
      <c r="K64" s="15">
        <f t="shared" si="18"/>
        <v>0</v>
      </c>
      <c r="L64" s="15">
        <f t="shared" si="18"/>
        <v>0</v>
      </c>
      <c r="M64" s="15">
        <f t="shared" si="18"/>
        <v>0</v>
      </c>
      <c r="N64" s="15">
        <f t="shared" si="17"/>
        <v>945099469</v>
      </c>
      <c r="O64" s="37">
        <f t="shared" si="11"/>
        <v>2748.9644301080275</v>
      </c>
      <c r="P64" s="6"/>
      <c r="Q64" s="2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</row>
    <row r="65" spans="1:15">
      <c r="A65" s="16"/>
      <c r="B65" s="18"/>
      <c r="C65" s="18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9"/>
    </row>
    <row r="66" spans="1:15">
      <c r="A66" s="38"/>
      <c r="B66" s="39"/>
      <c r="C66" s="39"/>
      <c r="D66" s="40"/>
      <c r="E66" s="40"/>
      <c r="F66" s="40"/>
      <c r="G66" s="40"/>
      <c r="H66" s="40"/>
      <c r="I66" s="40"/>
      <c r="J66" s="40"/>
      <c r="K66" s="40"/>
      <c r="L66" s="48" t="s">
        <v>145</v>
      </c>
      <c r="M66" s="48"/>
      <c r="N66" s="48"/>
      <c r="O66" s="41">
        <v>343802</v>
      </c>
    </row>
    <row r="67" spans="1:15">
      <c r="A67" s="49"/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1"/>
    </row>
    <row r="68" spans="1:15" ht="15.75" customHeight="1" thickBot="1">
      <c r="A68" s="52" t="s">
        <v>91</v>
      </c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4"/>
    </row>
  </sheetData>
  <mergeCells count="10">
    <mergeCell ref="L66:N66"/>
    <mergeCell ref="A67:O67"/>
    <mergeCell ref="A68:O6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38</vt:i4>
      </vt:variant>
    </vt:vector>
  </HeadingPairs>
  <TitlesOfParts>
    <vt:vector size="57" baseType="lpstr">
      <vt:lpstr>2023</vt:lpstr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'2005'!Print_Area</vt:lpstr>
      <vt:lpstr>'2006'!Print_Area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'2023'!Print_Area</vt:lpstr>
      <vt:lpstr>'2005'!Print_Titles</vt:lpstr>
      <vt:lpstr>'2006'!Print_Titles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  <vt:lpstr>'2023'!Print_Titles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2024-05-03T21:26:58Z</cp:lastPrinted>
  <dcterms:created xsi:type="dcterms:W3CDTF">2000-08-31T21:26:31Z</dcterms:created>
  <dcterms:modified xsi:type="dcterms:W3CDTF">2024-05-03T21:27:01Z</dcterms:modified>
</cp:coreProperties>
</file>