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2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3" r:id="rId17"/>
  </sheets>
  <definedNames>
    <definedName name="_xlnm.Print_Area" localSheetId="16">'2006'!$A$1:$O$94</definedName>
    <definedName name="_xlnm.Print_Area" localSheetId="15">'2007'!$A$1:$O$101</definedName>
    <definedName name="_xlnm.Print_Area" localSheetId="14">'2008'!$A$1:$O$97</definedName>
    <definedName name="_xlnm.Print_Area" localSheetId="13">'2009'!$A$1:$O$107</definedName>
    <definedName name="_xlnm.Print_Area" localSheetId="12">'2010'!$A$1:$O$89</definedName>
    <definedName name="_xlnm.Print_Area" localSheetId="11">'2011'!$A$1:$O$93</definedName>
    <definedName name="_xlnm.Print_Area" localSheetId="10">'2012'!$A$1:$O$93</definedName>
    <definedName name="_xlnm.Print_Area" localSheetId="9">'2013'!$A$1:$O$105</definedName>
    <definedName name="_xlnm.Print_Area" localSheetId="8">'2014'!$A$1:$O$104</definedName>
    <definedName name="_xlnm.Print_Area" localSheetId="7">'2015'!$A$1:$O$103</definedName>
    <definedName name="_xlnm.Print_Area" localSheetId="6">'2016'!$A$1:$O$105</definedName>
    <definedName name="_xlnm.Print_Area" localSheetId="5">'2017'!$A$1:$O$106</definedName>
    <definedName name="_xlnm.Print_Area" localSheetId="4">'2018'!$A$1:$O$99</definedName>
    <definedName name="_xlnm.Print_Area" localSheetId="3">'2019'!$A$1:$O$98</definedName>
    <definedName name="_xlnm.Print_Area" localSheetId="2">'2020'!$A$1:$O$93</definedName>
    <definedName name="_xlnm.Print_Area" localSheetId="1">'2021'!$A$1:$P$100</definedName>
    <definedName name="_xlnm.Print_Area" localSheetId="0">'2022'!$A$1:$P$78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3" i="50" l="1"/>
  <c r="P73" i="50" s="1"/>
  <c r="O72" i="50"/>
  <c r="P72" i="50" s="1"/>
  <c r="N71" i="50"/>
  <c r="M71" i="50"/>
  <c r="L71" i="50"/>
  <c r="K71" i="50"/>
  <c r="J71" i="50"/>
  <c r="I71" i="50"/>
  <c r="H71" i="50"/>
  <c r="G71" i="50"/>
  <c r="F71" i="50"/>
  <c r="E71" i="50"/>
  <c r="D71" i="50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 s="1"/>
  <c r="N64" i="50"/>
  <c r="M64" i="50"/>
  <c r="L64" i="50"/>
  <c r="K64" i="50"/>
  <c r="J64" i="50"/>
  <c r="I64" i="50"/>
  <c r="H64" i="50"/>
  <c r="G64" i="50"/>
  <c r="F64" i="50"/>
  <c r="E64" i="50"/>
  <c r="D64" i="50"/>
  <c r="O63" i="50"/>
  <c r="P63" i="50" s="1"/>
  <c r="N62" i="50"/>
  <c r="M62" i="50"/>
  <c r="L62" i="50"/>
  <c r="K62" i="50"/>
  <c r="J62" i="50"/>
  <c r="I62" i="50"/>
  <c r="H62" i="50"/>
  <c r="G62" i="50"/>
  <c r="F62" i="50"/>
  <c r="E62" i="50"/>
  <c r="D62" i="50"/>
  <c r="O61" i="50"/>
  <c r="P61" i="50" s="1"/>
  <c r="O60" i="50"/>
  <c r="P60" i="50" s="1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O45" i="50"/>
  <c r="P45" i="50" s="1"/>
  <c r="O44" i="50"/>
  <c r="P44" i="50" s="1"/>
  <c r="N43" i="50"/>
  <c r="M43" i="50"/>
  <c r="L43" i="50"/>
  <c r="K43" i="50"/>
  <c r="J43" i="50"/>
  <c r="I43" i="50"/>
  <c r="H43" i="50"/>
  <c r="G43" i="50"/>
  <c r="F43" i="50"/>
  <c r="E43" i="50"/>
  <c r="D43" i="50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O30" i="50"/>
  <c r="P30" i="50" s="1"/>
  <c r="O29" i="50"/>
  <c r="P29" i="50" s="1"/>
  <c r="O28" i="50"/>
  <c r="P28" i="50" s="1"/>
  <c r="O27" i="50"/>
  <c r="P27" i="50" s="1"/>
  <c r="O26" i="50"/>
  <c r="P26" i="50" s="1"/>
  <c r="O25" i="50"/>
  <c r="P25" i="50" s="1"/>
  <c r="O24" i="50"/>
  <c r="P24" i="50" s="1"/>
  <c r="O23" i="50"/>
  <c r="P23" i="50" s="1"/>
  <c r="O22" i="50"/>
  <c r="P22" i="50" s="1"/>
  <c r="N21" i="50"/>
  <c r="M21" i="50"/>
  <c r="L21" i="50"/>
  <c r="K21" i="50"/>
  <c r="J21" i="50"/>
  <c r="I21" i="50"/>
  <c r="H21" i="50"/>
  <c r="G21" i="50"/>
  <c r="F21" i="50"/>
  <c r="E21" i="50"/>
  <c r="D21" i="50"/>
  <c r="O20" i="50"/>
  <c r="P20" i="50" s="1"/>
  <c r="O19" i="50"/>
  <c r="P19" i="50" s="1"/>
  <c r="O18" i="50"/>
  <c r="P18" i="50" s="1"/>
  <c r="O17" i="50"/>
  <c r="P17" i="50" s="1"/>
  <c r="O16" i="50"/>
  <c r="P16" i="50" s="1"/>
  <c r="O15" i="50"/>
  <c r="P15" i="50" s="1"/>
  <c r="O14" i="50"/>
  <c r="P14" i="50" s="1"/>
  <c r="O13" i="50"/>
  <c r="P13" i="50" s="1"/>
  <c r="N12" i="50"/>
  <c r="M12" i="50"/>
  <c r="L12" i="50"/>
  <c r="K12" i="50"/>
  <c r="J12" i="50"/>
  <c r="I12" i="50"/>
  <c r="H12" i="50"/>
  <c r="G12" i="50"/>
  <c r="F12" i="50"/>
  <c r="E12" i="50"/>
  <c r="D12" i="50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62" i="50" l="1"/>
  <c r="P62" i="50" s="1"/>
  <c r="O71" i="50"/>
  <c r="P71" i="50" s="1"/>
  <c r="O64" i="50"/>
  <c r="P64" i="50" s="1"/>
  <c r="O43" i="50"/>
  <c r="P43" i="50" s="1"/>
  <c r="N74" i="50"/>
  <c r="O21" i="50"/>
  <c r="P21" i="50" s="1"/>
  <c r="F74" i="50"/>
  <c r="H74" i="50"/>
  <c r="I74" i="50"/>
  <c r="K74" i="50"/>
  <c r="J74" i="50"/>
  <c r="D74" i="50"/>
  <c r="M74" i="50"/>
  <c r="L74" i="50"/>
  <c r="O12" i="50"/>
  <c r="P12" i="50" s="1"/>
  <c r="G74" i="50"/>
  <c r="E74" i="50"/>
  <c r="O5" i="50"/>
  <c r="P5" i="50" s="1"/>
  <c r="L49" i="49"/>
  <c r="K49" i="49"/>
  <c r="J49" i="49"/>
  <c r="O80" i="49"/>
  <c r="P80" i="49"/>
  <c r="H49" i="49"/>
  <c r="O95" i="49"/>
  <c r="P95" i="49" s="1"/>
  <c r="N94" i="49"/>
  <c r="M94" i="49"/>
  <c r="L94" i="49"/>
  <c r="K94" i="49"/>
  <c r="J94" i="49"/>
  <c r="J96" i="49" s="1"/>
  <c r="I94" i="49"/>
  <c r="H94" i="49"/>
  <c r="G94" i="49"/>
  <c r="F94" i="49"/>
  <c r="E94" i="49"/>
  <c r="D94" i="49"/>
  <c r="O93" i="49"/>
  <c r="P93" i="49"/>
  <c r="O92" i="49"/>
  <c r="P92" i="49" s="1"/>
  <c r="O91" i="49"/>
  <c r="P91" i="49"/>
  <c r="O90" i="49"/>
  <c r="P90" i="49" s="1"/>
  <c r="O89" i="49"/>
  <c r="P89" i="49"/>
  <c r="O88" i="49"/>
  <c r="P88" i="49"/>
  <c r="N87" i="49"/>
  <c r="M87" i="49"/>
  <c r="L87" i="49"/>
  <c r="K87" i="49"/>
  <c r="J87" i="49"/>
  <c r="I87" i="49"/>
  <c r="H87" i="49"/>
  <c r="G87" i="49"/>
  <c r="F87" i="49"/>
  <c r="E87" i="49"/>
  <c r="D87" i="49"/>
  <c r="O86" i="49"/>
  <c r="P86" i="49" s="1"/>
  <c r="O85" i="49"/>
  <c r="P85" i="49" s="1"/>
  <c r="O84" i="49"/>
  <c r="P84" i="49"/>
  <c r="O83" i="49"/>
  <c r="P83" i="49" s="1"/>
  <c r="N82" i="49"/>
  <c r="M82" i="49"/>
  <c r="L82" i="49"/>
  <c r="K82" i="49"/>
  <c r="J82" i="49"/>
  <c r="I82" i="49"/>
  <c r="H82" i="49"/>
  <c r="G82" i="49"/>
  <c r="F82" i="49"/>
  <c r="E82" i="49"/>
  <c r="D82" i="49"/>
  <c r="O81" i="49"/>
  <c r="P81" i="49" s="1"/>
  <c r="O79" i="49"/>
  <c r="P79" i="49"/>
  <c r="O78" i="49"/>
  <c r="P78" i="49"/>
  <c r="O77" i="49"/>
  <c r="P77" i="49"/>
  <c r="O76" i="49"/>
  <c r="P76" i="49" s="1"/>
  <c r="O75" i="49"/>
  <c r="P75" i="49"/>
  <c r="O74" i="49"/>
  <c r="P74" i="49" s="1"/>
  <c r="O73" i="49"/>
  <c r="P73" i="49"/>
  <c r="O72" i="49"/>
  <c r="P72" i="49"/>
  <c r="O71" i="49"/>
  <c r="P71" i="49"/>
  <c r="O70" i="49"/>
  <c r="P70" i="49" s="1"/>
  <c r="O69" i="49"/>
  <c r="P69" i="49"/>
  <c r="O68" i="49"/>
  <c r="P68" i="49" s="1"/>
  <c r="O67" i="49"/>
  <c r="P67" i="49"/>
  <c r="O66" i="49"/>
  <c r="P66" i="49"/>
  <c r="O65" i="49"/>
  <c r="P65" i="49"/>
  <c r="O64" i="49"/>
  <c r="P64" i="49" s="1"/>
  <c r="O63" i="49"/>
  <c r="P63" i="49" s="1"/>
  <c r="O62" i="49"/>
  <c r="P62" i="49" s="1"/>
  <c r="O61" i="49"/>
  <c r="P61" i="49"/>
  <c r="O60" i="49"/>
  <c r="P60" i="49"/>
  <c r="O59" i="49"/>
  <c r="P59" i="49"/>
  <c r="O58" i="49"/>
  <c r="P58" i="49" s="1"/>
  <c r="O57" i="49"/>
  <c r="P57" i="49"/>
  <c r="O56" i="49"/>
  <c r="P56" i="49" s="1"/>
  <c r="O55" i="49"/>
  <c r="P55" i="49"/>
  <c r="O54" i="49"/>
  <c r="P54" i="49"/>
  <c r="O53" i="49"/>
  <c r="P53" i="49"/>
  <c r="O52" i="49"/>
  <c r="P52" i="49" s="1"/>
  <c r="O51" i="49"/>
  <c r="P51" i="49" s="1"/>
  <c r="O50" i="49"/>
  <c r="P50" i="49" s="1"/>
  <c r="N49" i="49"/>
  <c r="M49" i="49"/>
  <c r="G49" i="49"/>
  <c r="F49" i="49"/>
  <c r="E49" i="49"/>
  <c r="D49" i="49"/>
  <c r="O48" i="49"/>
  <c r="P48" i="49" s="1"/>
  <c r="O47" i="49"/>
  <c r="P47" i="49"/>
  <c r="O46" i="49"/>
  <c r="P46" i="49" s="1"/>
  <c r="O45" i="49"/>
  <c r="P45" i="49" s="1"/>
  <c r="O44" i="49"/>
  <c r="P44" i="49"/>
  <c r="O43" i="49"/>
  <c r="P43" i="49"/>
  <c r="O42" i="49"/>
  <c r="P42" i="49" s="1"/>
  <c r="O41" i="49"/>
  <c r="P41" i="49"/>
  <c r="O40" i="49"/>
  <c r="P40" i="49" s="1"/>
  <c r="O39" i="49"/>
  <c r="P39" i="49" s="1"/>
  <c r="O38" i="49"/>
  <c r="P38" i="49"/>
  <c r="O37" i="49"/>
  <c r="P37" i="49"/>
  <c r="O36" i="49"/>
  <c r="P36" i="49" s="1"/>
  <c r="O35" i="49"/>
  <c r="P35" i="49" s="1"/>
  <c r="O34" i="49"/>
  <c r="P34" i="49" s="1"/>
  <c r="O33" i="49"/>
  <c r="P33" i="49" s="1"/>
  <c r="O32" i="49"/>
  <c r="P32" i="49"/>
  <c r="O31" i="49"/>
  <c r="P31" i="49"/>
  <c r="O30" i="49"/>
  <c r="P30" i="49" s="1"/>
  <c r="O29" i="49"/>
  <c r="P29" i="49"/>
  <c r="O28" i="49"/>
  <c r="P28" i="49" s="1"/>
  <c r="O27" i="49"/>
  <c r="P27" i="49" s="1"/>
  <c r="O26" i="49"/>
  <c r="P26" i="49"/>
  <c r="N25" i="49"/>
  <c r="M25" i="49"/>
  <c r="L25" i="49"/>
  <c r="K25" i="49"/>
  <c r="J25" i="49"/>
  <c r="I25" i="49"/>
  <c r="H25" i="49"/>
  <c r="G25" i="49"/>
  <c r="F25" i="49"/>
  <c r="E25" i="49"/>
  <c r="D25" i="49"/>
  <c r="O24" i="49"/>
  <c r="P24" i="49" s="1"/>
  <c r="O23" i="49"/>
  <c r="P23" i="49"/>
  <c r="O22" i="49"/>
  <c r="P22" i="49"/>
  <c r="O21" i="49"/>
  <c r="P21" i="49" s="1"/>
  <c r="O20" i="49"/>
  <c r="P20" i="49"/>
  <c r="O19" i="49"/>
  <c r="P19" i="49"/>
  <c r="O18" i="49"/>
  <c r="P18" i="49" s="1"/>
  <c r="O17" i="49"/>
  <c r="P17" i="49"/>
  <c r="O16" i="49"/>
  <c r="P16" i="49"/>
  <c r="O15" i="49"/>
  <c r="P15" i="49" s="1"/>
  <c r="O14" i="49"/>
  <c r="P14" i="49"/>
  <c r="O13" i="49"/>
  <c r="P13" i="49"/>
  <c r="N12" i="49"/>
  <c r="M12" i="49"/>
  <c r="L12" i="49"/>
  <c r="K12" i="49"/>
  <c r="J12" i="49"/>
  <c r="I12" i="49"/>
  <c r="H12" i="49"/>
  <c r="G12" i="49"/>
  <c r="F12" i="49"/>
  <c r="E12" i="49"/>
  <c r="D12" i="49"/>
  <c r="O11" i="49"/>
  <c r="P11" i="49"/>
  <c r="O10" i="49"/>
  <c r="P10" i="49"/>
  <c r="O9" i="49"/>
  <c r="P9" i="49" s="1"/>
  <c r="O8" i="49"/>
  <c r="P8" i="49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N89" i="47"/>
  <c r="O89" i="47"/>
  <c r="N88" i="47"/>
  <c r="O88" i="47" s="1"/>
  <c r="M87" i="47"/>
  <c r="L87" i="47"/>
  <c r="K87" i="47"/>
  <c r="J87" i="47"/>
  <c r="I87" i="47"/>
  <c r="I90" i="47" s="1"/>
  <c r="H87" i="47"/>
  <c r="G87" i="47"/>
  <c r="F87" i="47"/>
  <c r="E87" i="47"/>
  <c r="D87" i="47"/>
  <c r="N86" i="47"/>
  <c r="O86" i="47" s="1"/>
  <c r="N85" i="47"/>
  <c r="O85" i="47"/>
  <c r="N84" i="47"/>
  <c r="O84" i="47"/>
  <c r="N83" i="47"/>
  <c r="O83" i="47" s="1"/>
  <c r="N82" i="47"/>
  <c r="O82" i="47"/>
  <c r="M81" i="47"/>
  <c r="L81" i="47"/>
  <c r="K81" i="47"/>
  <c r="J81" i="47"/>
  <c r="I81" i="47"/>
  <c r="H81" i="47"/>
  <c r="G81" i="47"/>
  <c r="F81" i="47"/>
  <c r="E81" i="47"/>
  <c r="D81" i="47"/>
  <c r="N80" i="47"/>
  <c r="O80" i="47"/>
  <c r="N79" i="47"/>
  <c r="O79" i="47"/>
  <c r="N78" i="47"/>
  <c r="O78" i="47" s="1"/>
  <c r="M77" i="47"/>
  <c r="L77" i="47"/>
  <c r="K77" i="47"/>
  <c r="J77" i="47"/>
  <c r="I77" i="47"/>
  <c r="H77" i="47"/>
  <c r="G77" i="47"/>
  <c r="F77" i="47"/>
  <c r="E77" i="47"/>
  <c r="D77" i="47"/>
  <c r="N76" i="47"/>
  <c r="O76" i="47" s="1"/>
  <c r="N75" i="47"/>
  <c r="O75" i="47"/>
  <c r="N74" i="47"/>
  <c r="O74" i="47"/>
  <c r="N73" i="47"/>
  <c r="O73" i="47" s="1"/>
  <c r="N72" i="47"/>
  <c r="O72" i="47"/>
  <c r="N71" i="47"/>
  <c r="O71" i="47"/>
  <c r="N70" i="47"/>
  <c r="O70" i="47" s="1"/>
  <c r="N69" i="47"/>
  <c r="O69" i="47"/>
  <c r="N68" i="47"/>
  <c r="O68" i="47"/>
  <c r="N67" i="47"/>
  <c r="O67" i="47" s="1"/>
  <c r="N66" i="47"/>
  <c r="O66" i="47"/>
  <c r="N65" i="47"/>
  <c r="O65" i="47"/>
  <c r="N64" i="47"/>
  <c r="O64" i="47" s="1"/>
  <c r="N63" i="47"/>
  <c r="O63" i="47"/>
  <c r="N62" i="47"/>
  <c r="O62" i="47"/>
  <c r="N61" i="47"/>
  <c r="O61" i="47" s="1"/>
  <c r="N60" i="47"/>
  <c r="O60" i="47"/>
  <c r="N59" i="47"/>
  <c r="O59" i="47"/>
  <c r="N58" i="47"/>
  <c r="O58" i="47" s="1"/>
  <c r="N57" i="47"/>
  <c r="O57" i="47"/>
  <c r="N56" i="47"/>
  <c r="O56" i="47"/>
  <c r="N55" i="47"/>
  <c r="O55" i="47" s="1"/>
  <c r="N54" i="47"/>
  <c r="O54" i="47" s="1"/>
  <c r="N53" i="47"/>
  <c r="O53" i="47"/>
  <c r="N52" i="47"/>
  <c r="O52" i="47" s="1"/>
  <c r="N51" i="47"/>
  <c r="O51" i="47"/>
  <c r="N50" i="47"/>
  <c r="O50" i="47"/>
  <c r="N49" i="47"/>
  <c r="O49" i="47" s="1"/>
  <c r="N48" i="47"/>
  <c r="O48" i="47" s="1"/>
  <c r="N47" i="47"/>
  <c r="O47" i="47"/>
  <c r="N46" i="47"/>
  <c r="O46" i="47" s="1"/>
  <c r="N45" i="47"/>
  <c r="O45" i="47"/>
  <c r="N44" i="47"/>
  <c r="O44" i="47"/>
  <c r="M43" i="47"/>
  <c r="L43" i="47"/>
  <c r="K43" i="47"/>
  <c r="J43" i="47"/>
  <c r="I43" i="47"/>
  <c r="H43" i="47"/>
  <c r="G43" i="47"/>
  <c r="F43" i="47"/>
  <c r="E43" i="47"/>
  <c r="D43" i="47"/>
  <c r="N42" i="47"/>
  <c r="O42" i="47"/>
  <c r="N41" i="47"/>
  <c r="O41" i="47" s="1"/>
  <c r="N40" i="47"/>
  <c r="O40" i="47" s="1"/>
  <c r="N39" i="47"/>
  <c r="O39" i="47"/>
  <c r="N38" i="47"/>
  <c r="O38" i="47" s="1"/>
  <c r="N37" i="47"/>
  <c r="O37" i="47"/>
  <c r="N36" i="47"/>
  <c r="O36" i="47"/>
  <c r="N35" i="47"/>
  <c r="O35" i="47" s="1"/>
  <c r="N34" i="47"/>
  <c r="O34" i="47" s="1"/>
  <c r="N33" i="47"/>
  <c r="O33" i="47"/>
  <c r="N32" i="47"/>
  <c r="O32" i="47" s="1"/>
  <c r="N31" i="47"/>
  <c r="O31" i="47"/>
  <c r="N30" i="47"/>
  <c r="O30" i="47"/>
  <c r="N29" i="47"/>
  <c r="O29" i="47" s="1"/>
  <c r="N28" i="47"/>
  <c r="O28" i="47" s="1"/>
  <c r="N27" i="47"/>
  <c r="O27" i="47" s="1"/>
  <c r="N26" i="47"/>
  <c r="O26" i="47" s="1"/>
  <c r="N25" i="47"/>
  <c r="O25" i="47"/>
  <c r="N24" i="47"/>
  <c r="O24" i="47"/>
  <c r="N23" i="47"/>
  <c r="O23" i="47" s="1"/>
  <c r="N22" i="47"/>
  <c r="O22" i="47" s="1"/>
  <c r="N21" i="47"/>
  <c r="O21" i="47"/>
  <c r="M20" i="47"/>
  <c r="L20" i="47"/>
  <c r="K20" i="47"/>
  <c r="J20" i="47"/>
  <c r="I20" i="47"/>
  <c r="H20" i="47"/>
  <c r="G20" i="47"/>
  <c r="F20" i="47"/>
  <c r="E20" i="47"/>
  <c r="D20" i="47"/>
  <c r="N19" i="47"/>
  <c r="O19" i="47"/>
  <c r="N18" i="47"/>
  <c r="O18" i="47" s="1"/>
  <c r="N17" i="47"/>
  <c r="O17" i="47"/>
  <c r="N16" i="47"/>
  <c r="O16" i="47"/>
  <c r="N15" i="47"/>
  <c r="O15" i="47" s="1"/>
  <c r="N14" i="47"/>
  <c r="O14" i="47" s="1"/>
  <c r="N13" i="47"/>
  <c r="O13" i="47" s="1"/>
  <c r="N12" i="47"/>
  <c r="O12" i="47" s="1"/>
  <c r="N11" i="47"/>
  <c r="O11" i="47"/>
  <c r="M10" i="47"/>
  <c r="L10" i="47"/>
  <c r="K10" i="47"/>
  <c r="J10" i="47"/>
  <c r="I10" i="47"/>
  <c r="H10" i="47"/>
  <c r="G10" i="47"/>
  <c r="F10" i="47"/>
  <c r="E10" i="47"/>
  <c r="D10" i="47"/>
  <c r="N9" i="47"/>
  <c r="O9" i="47"/>
  <c r="N8" i="47"/>
  <c r="O8" i="47"/>
  <c r="N7" i="47"/>
  <c r="O7" i="47" s="1"/>
  <c r="N6" i="47"/>
  <c r="O6" i="47" s="1"/>
  <c r="M5" i="47"/>
  <c r="L5" i="47"/>
  <c r="K5" i="47"/>
  <c r="J5" i="47"/>
  <c r="I5" i="47"/>
  <c r="H5" i="47"/>
  <c r="G5" i="47"/>
  <c r="F5" i="47"/>
  <c r="N5" i="47" s="1"/>
  <c r="E5" i="47"/>
  <c r="D5" i="47"/>
  <c r="N93" i="46"/>
  <c r="O93" i="46" s="1"/>
  <c r="N92" i="46"/>
  <c r="O92" i="46" s="1"/>
  <c r="N91" i="46"/>
  <c r="O91" i="46" s="1"/>
  <c r="M90" i="46"/>
  <c r="L90" i="46"/>
  <c r="K90" i="46"/>
  <c r="J90" i="46"/>
  <c r="I90" i="46"/>
  <c r="H90" i="46"/>
  <c r="G90" i="46"/>
  <c r="F90" i="46"/>
  <c r="E90" i="46"/>
  <c r="D90" i="46"/>
  <c r="N89" i="46"/>
  <c r="O89" i="46" s="1"/>
  <c r="N88" i="46"/>
  <c r="O88" i="46"/>
  <c r="N87" i="46"/>
  <c r="O87" i="46"/>
  <c r="N86" i="46"/>
  <c r="O86" i="46" s="1"/>
  <c r="N85" i="46"/>
  <c r="O85" i="46" s="1"/>
  <c r="N84" i="46"/>
  <c r="O84" i="46" s="1"/>
  <c r="M83" i="46"/>
  <c r="L83" i="46"/>
  <c r="K83" i="46"/>
  <c r="J83" i="46"/>
  <c r="I83" i="46"/>
  <c r="H83" i="46"/>
  <c r="G83" i="46"/>
  <c r="F83" i="46"/>
  <c r="E83" i="46"/>
  <c r="D83" i="46"/>
  <c r="N82" i="46"/>
  <c r="O82" i="46" s="1"/>
  <c r="N81" i="46"/>
  <c r="O81" i="46" s="1"/>
  <c r="N80" i="46"/>
  <c r="O80" i="46"/>
  <c r="M79" i="46"/>
  <c r="L79" i="46"/>
  <c r="K79" i="46"/>
  <c r="J79" i="46"/>
  <c r="I79" i="46"/>
  <c r="H79" i="46"/>
  <c r="G79" i="46"/>
  <c r="F79" i="46"/>
  <c r="E79" i="46"/>
  <c r="D79" i="46"/>
  <c r="N78" i="46"/>
  <c r="O78" i="46"/>
  <c r="N77" i="46"/>
  <c r="O77" i="46"/>
  <c r="N76" i="46"/>
  <c r="O76" i="46" s="1"/>
  <c r="N75" i="46"/>
  <c r="O75" i="46" s="1"/>
  <c r="N74" i="46"/>
  <c r="O74" i="46" s="1"/>
  <c r="N73" i="46"/>
  <c r="O73" i="46" s="1"/>
  <c r="N72" i="46"/>
  <c r="O72" i="46"/>
  <c r="N71" i="46"/>
  <c r="O71" i="46"/>
  <c r="N70" i="46"/>
  <c r="O70" i="46" s="1"/>
  <c r="N69" i="46"/>
  <c r="O69" i="46" s="1"/>
  <c r="N68" i="46"/>
  <c r="O68" i="46" s="1"/>
  <c r="N67" i="46"/>
  <c r="O67" i="46" s="1"/>
  <c r="N66" i="46"/>
  <c r="O66" i="46"/>
  <c r="N65" i="46"/>
  <c r="O65" i="46"/>
  <c r="N64" i="46"/>
  <c r="O64" i="46" s="1"/>
  <c r="N63" i="46"/>
  <c r="O63" i="46" s="1"/>
  <c r="N62" i="46"/>
  <c r="O62" i="46" s="1"/>
  <c r="N61" i="46"/>
  <c r="O61" i="46" s="1"/>
  <c r="N60" i="46"/>
  <c r="O60" i="46"/>
  <c r="N59" i="46"/>
  <c r="O59" i="46"/>
  <c r="N58" i="46"/>
  <c r="O58" i="46" s="1"/>
  <c r="N57" i="46"/>
  <c r="O57" i="46" s="1"/>
  <c r="N56" i="46"/>
  <c r="O56" i="46" s="1"/>
  <c r="N55" i="46"/>
  <c r="O55" i="46" s="1"/>
  <c r="N54" i="46"/>
  <c r="O54" i="46"/>
  <c r="N53" i="46"/>
  <c r="O53" i="46"/>
  <c r="N52" i="46"/>
  <c r="O52" i="46" s="1"/>
  <c r="N51" i="46"/>
  <c r="O51" i="46" s="1"/>
  <c r="N50" i="46"/>
  <c r="O50" i="46" s="1"/>
  <c r="N49" i="46"/>
  <c r="O49" i="46" s="1"/>
  <c r="N48" i="46"/>
  <c r="O48" i="46"/>
  <c r="N47" i="46"/>
  <c r="O47" i="46"/>
  <c r="N46" i="46"/>
  <c r="O46" i="46" s="1"/>
  <c r="N45" i="46"/>
  <c r="O45" i="46" s="1"/>
  <c r="N44" i="46"/>
  <c r="O44" i="46" s="1"/>
  <c r="N43" i="46"/>
  <c r="O43" i="46" s="1"/>
  <c r="M42" i="46"/>
  <c r="L42" i="46"/>
  <c r="K42" i="46"/>
  <c r="J42" i="46"/>
  <c r="I42" i="46"/>
  <c r="H42" i="46"/>
  <c r="G42" i="46"/>
  <c r="F42" i="46"/>
  <c r="E42" i="46"/>
  <c r="D42" i="46"/>
  <c r="N41" i="46"/>
  <c r="O41" i="46" s="1"/>
  <c r="N40" i="46"/>
  <c r="O40" i="46"/>
  <c r="N39" i="46"/>
  <c r="O39" i="46"/>
  <c r="N38" i="46"/>
  <c r="O38" i="46" s="1"/>
  <c r="N37" i="46"/>
  <c r="O37" i="46" s="1"/>
  <c r="N36" i="46"/>
  <c r="O36" i="46" s="1"/>
  <c r="N35" i="46"/>
  <c r="O35" i="46" s="1"/>
  <c r="N34" i="46"/>
  <c r="O34" i="46"/>
  <c r="N33" i="46"/>
  <c r="O33" i="46"/>
  <c r="N32" i="46"/>
  <c r="O32" i="46" s="1"/>
  <c r="N31" i="46"/>
  <c r="O31" i="46" s="1"/>
  <c r="N30" i="46"/>
  <c r="O30" i="46" s="1"/>
  <c r="N29" i="46"/>
  <c r="O29" i="46" s="1"/>
  <c r="N28" i="46"/>
  <c r="O28" i="46"/>
  <c r="N27" i="46"/>
  <c r="O27" i="46"/>
  <c r="N26" i="46"/>
  <c r="O26" i="46" s="1"/>
  <c r="N25" i="46"/>
  <c r="O25" i="46" s="1"/>
  <c r="N24" i="46"/>
  <c r="O24" i="46" s="1"/>
  <c r="N23" i="46"/>
  <c r="O23" i="46" s="1"/>
  <c r="N22" i="46"/>
  <c r="O22" i="46"/>
  <c r="N21" i="46"/>
  <c r="O21" i="46"/>
  <c r="N20" i="46"/>
  <c r="O20" i="46" s="1"/>
  <c r="N19" i="46"/>
  <c r="O19" i="46" s="1"/>
  <c r="M18" i="46"/>
  <c r="L18" i="46"/>
  <c r="K18" i="46"/>
  <c r="J18" i="46"/>
  <c r="I18" i="46"/>
  <c r="H18" i="46"/>
  <c r="G18" i="46"/>
  <c r="F18" i="46"/>
  <c r="F94" i="46" s="1"/>
  <c r="E18" i="46"/>
  <c r="D18" i="46"/>
  <c r="N17" i="46"/>
  <c r="O17" i="46" s="1"/>
  <c r="N16" i="46"/>
  <c r="O16" i="46" s="1"/>
  <c r="N15" i="46"/>
  <c r="O15" i="46" s="1"/>
  <c r="N14" i="46"/>
  <c r="O14" i="46"/>
  <c r="N13" i="46"/>
  <c r="O13" i="46"/>
  <c r="N12" i="46"/>
  <c r="O12" i="46" s="1"/>
  <c r="N11" i="46"/>
  <c r="O11" i="46" s="1"/>
  <c r="M10" i="46"/>
  <c r="L10" i="46"/>
  <c r="K10" i="46"/>
  <c r="J10" i="46"/>
  <c r="I10" i="46"/>
  <c r="H10" i="46"/>
  <c r="G10" i="46"/>
  <c r="F10" i="46"/>
  <c r="E10" i="46"/>
  <c r="D10" i="46"/>
  <c r="N9" i="46"/>
  <c r="O9" i="46" s="1"/>
  <c r="N8" i="46"/>
  <c r="O8" i="46" s="1"/>
  <c r="N7" i="46"/>
  <c r="O7" i="46" s="1"/>
  <c r="N6" i="46"/>
  <c r="O6" i="46"/>
  <c r="M5" i="46"/>
  <c r="L5" i="46"/>
  <c r="K5" i="46"/>
  <c r="J5" i="46"/>
  <c r="I5" i="46"/>
  <c r="H5" i="46"/>
  <c r="G5" i="46"/>
  <c r="F5" i="46"/>
  <c r="E5" i="46"/>
  <c r="D5" i="46"/>
  <c r="N94" i="45"/>
  <c r="O94" i="45"/>
  <c r="N93" i="45"/>
  <c r="O93" i="45"/>
  <c r="N92" i="45"/>
  <c r="O92" i="45" s="1"/>
  <c r="M91" i="45"/>
  <c r="L91" i="45"/>
  <c r="K91" i="45"/>
  <c r="J91" i="45"/>
  <c r="I91" i="45"/>
  <c r="H91" i="45"/>
  <c r="G91" i="45"/>
  <c r="F91" i="45"/>
  <c r="E91" i="45"/>
  <c r="D91" i="45"/>
  <c r="N90" i="45"/>
  <c r="O90" i="45" s="1"/>
  <c r="N89" i="45"/>
  <c r="O89" i="45" s="1"/>
  <c r="N88" i="45"/>
  <c r="O88" i="45" s="1"/>
  <c r="N87" i="45"/>
  <c r="O87" i="45" s="1"/>
  <c r="N86" i="45"/>
  <c r="O86" i="45"/>
  <c r="N85" i="45"/>
  <c r="O85" i="45"/>
  <c r="M84" i="45"/>
  <c r="N84" i="45" s="1"/>
  <c r="O84" i="45" s="1"/>
  <c r="L84" i="45"/>
  <c r="K84" i="45"/>
  <c r="J84" i="45"/>
  <c r="I84" i="45"/>
  <c r="H84" i="45"/>
  <c r="G84" i="45"/>
  <c r="F84" i="45"/>
  <c r="E84" i="45"/>
  <c r="D84" i="45"/>
  <c r="N83" i="45"/>
  <c r="O83" i="45"/>
  <c r="N82" i="45"/>
  <c r="O82" i="45" s="1"/>
  <c r="N81" i="45"/>
  <c r="O81" i="45" s="1"/>
  <c r="M80" i="45"/>
  <c r="L80" i="45"/>
  <c r="K80" i="45"/>
  <c r="J80" i="45"/>
  <c r="I80" i="45"/>
  <c r="H80" i="45"/>
  <c r="G80" i="45"/>
  <c r="F80" i="45"/>
  <c r="E80" i="45"/>
  <c r="D80" i="45"/>
  <c r="N79" i="45"/>
  <c r="O79" i="45" s="1"/>
  <c r="N78" i="45"/>
  <c r="O78" i="45" s="1"/>
  <c r="N77" i="45"/>
  <c r="O77" i="45" s="1"/>
  <c r="N76" i="45"/>
  <c r="O76" i="45"/>
  <c r="N75" i="45"/>
  <c r="O75" i="45"/>
  <c r="N74" i="45"/>
  <c r="O74" i="45" s="1"/>
  <c r="N73" i="45"/>
  <c r="O73" i="45" s="1"/>
  <c r="N72" i="45"/>
  <c r="O72" i="45" s="1"/>
  <c r="N71" i="45"/>
  <c r="O71" i="45" s="1"/>
  <c r="N70" i="45"/>
  <c r="O70" i="45"/>
  <c r="N69" i="45"/>
  <c r="O69" i="45"/>
  <c r="N68" i="45"/>
  <c r="O68" i="45" s="1"/>
  <c r="N67" i="45"/>
  <c r="O67" i="45" s="1"/>
  <c r="N66" i="45"/>
  <c r="O66" i="45" s="1"/>
  <c r="N65" i="45"/>
  <c r="O65" i="45" s="1"/>
  <c r="N64" i="45"/>
  <c r="O64" i="45"/>
  <c r="N63" i="45"/>
  <c r="O63" i="45"/>
  <c r="N62" i="45"/>
  <c r="O62" i="45" s="1"/>
  <c r="N61" i="45"/>
  <c r="O61" i="45" s="1"/>
  <c r="N60" i="45"/>
  <c r="O60" i="45" s="1"/>
  <c r="N59" i="45"/>
  <c r="O59" i="45" s="1"/>
  <c r="N58" i="45"/>
  <c r="O58" i="45"/>
  <c r="N57" i="45"/>
  <c r="O57" i="45"/>
  <c r="N56" i="45"/>
  <c r="O56" i="45" s="1"/>
  <c r="N55" i="45"/>
  <c r="O55" i="45" s="1"/>
  <c r="N54" i="45"/>
  <c r="O54" i="45" s="1"/>
  <c r="N53" i="45"/>
  <c r="O53" i="45" s="1"/>
  <c r="N52" i="45"/>
  <c r="O52" i="45"/>
  <c r="N51" i="45"/>
  <c r="O51" i="45"/>
  <c r="N50" i="45"/>
  <c r="O50" i="45" s="1"/>
  <c r="N49" i="45"/>
  <c r="O49" i="45" s="1"/>
  <c r="N48" i="45"/>
  <c r="O48" i="45" s="1"/>
  <c r="N47" i="45"/>
  <c r="O47" i="45" s="1"/>
  <c r="N46" i="45"/>
  <c r="O46" i="45"/>
  <c r="N45" i="45"/>
  <c r="O45" i="45"/>
  <c r="N44" i="45"/>
  <c r="O44" i="45" s="1"/>
  <c r="N43" i="45"/>
  <c r="O43" i="45" s="1"/>
  <c r="M42" i="45"/>
  <c r="L42" i="45"/>
  <c r="K42" i="45"/>
  <c r="J42" i="45"/>
  <c r="I42" i="45"/>
  <c r="H42" i="45"/>
  <c r="G42" i="45"/>
  <c r="F42" i="45"/>
  <c r="E42" i="45"/>
  <c r="D42" i="45"/>
  <c r="N41" i="45"/>
  <c r="O41" i="45" s="1"/>
  <c r="N40" i="45"/>
  <c r="O40" i="45" s="1"/>
  <c r="N39" i="45"/>
  <c r="O39" i="45" s="1"/>
  <c r="N38" i="45"/>
  <c r="O38" i="45"/>
  <c r="N37" i="45"/>
  <c r="O37" i="45"/>
  <c r="N36" i="45"/>
  <c r="O36" i="45" s="1"/>
  <c r="N35" i="45"/>
  <c r="O35" i="45" s="1"/>
  <c r="N34" i="45"/>
  <c r="O34" i="45" s="1"/>
  <c r="N33" i="45"/>
  <c r="O33" i="45" s="1"/>
  <c r="N32" i="45"/>
  <c r="O32" i="45"/>
  <c r="N31" i="45"/>
  <c r="O31" i="45"/>
  <c r="N30" i="45"/>
  <c r="O30" i="45" s="1"/>
  <c r="N29" i="45"/>
  <c r="O29" i="45" s="1"/>
  <c r="N28" i="45"/>
  <c r="O28" i="45" s="1"/>
  <c r="N27" i="45"/>
  <c r="O27" i="45" s="1"/>
  <c r="N26" i="45"/>
  <c r="O26" i="45"/>
  <c r="N25" i="45"/>
  <c r="O25" i="45"/>
  <c r="N24" i="45"/>
  <c r="O24" i="45" s="1"/>
  <c r="N23" i="45"/>
  <c r="O23" i="45" s="1"/>
  <c r="N22" i="45"/>
  <c r="O22" i="45" s="1"/>
  <c r="N21" i="45"/>
  <c r="O21" i="45" s="1"/>
  <c r="N20" i="45"/>
  <c r="O20" i="45"/>
  <c r="N19" i="45"/>
  <c r="O19" i="45"/>
  <c r="M18" i="45"/>
  <c r="L18" i="45"/>
  <c r="K18" i="45"/>
  <c r="J18" i="45"/>
  <c r="I18" i="45"/>
  <c r="H18" i="45"/>
  <c r="G18" i="45"/>
  <c r="F18" i="45"/>
  <c r="E18" i="45"/>
  <c r="D18" i="45"/>
  <c r="N17" i="45"/>
  <c r="O17" i="45"/>
  <c r="N16" i="45"/>
  <c r="O16" i="45" s="1"/>
  <c r="N15" i="45"/>
  <c r="O15" i="45" s="1"/>
  <c r="N14" i="45"/>
  <c r="O14" i="45" s="1"/>
  <c r="N13" i="45"/>
  <c r="O13" i="45" s="1"/>
  <c r="N12" i="45"/>
  <c r="O12" i="45"/>
  <c r="N11" i="45"/>
  <c r="O11" i="45"/>
  <c r="M10" i="45"/>
  <c r="L10" i="45"/>
  <c r="K10" i="45"/>
  <c r="J10" i="45"/>
  <c r="I10" i="45"/>
  <c r="H10" i="45"/>
  <c r="G10" i="45"/>
  <c r="F10" i="45"/>
  <c r="E10" i="45"/>
  <c r="D10" i="45"/>
  <c r="N9" i="45"/>
  <c r="O9" i="45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101" i="44"/>
  <c r="O101" i="44" s="1"/>
  <c r="N100" i="44"/>
  <c r="O100" i="44" s="1"/>
  <c r="N99" i="44"/>
  <c r="O99" i="44"/>
  <c r="M98" i="44"/>
  <c r="L98" i="44"/>
  <c r="K98" i="44"/>
  <c r="J98" i="44"/>
  <c r="I98" i="44"/>
  <c r="H98" i="44"/>
  <c r="G98" i="44"/>
  <c r="F98" i="44"/>
  <c r="E98" i="44"/>
  <c r="D98" i="44"/>
  <c r="N97" i="44"/>
  <c r="O97" i="44"/>
  <c r="N96" i="44"/>
  <c r="O96" i="44"/>
  <c r="N95" i="44"/>
  <c r="O95" i="44" s="1"/>
  <c r="N94" i="44"/>
  <c r="O94" i="44" s="1"/>
  <c r="N93" i="44"/>
  <c r="O93" i="44" s="1"/>
  <c r="N92" i="44"/>
  <c r="O92" i="44" s="1"/>
  <c r="M91" i="44"/>
  <c r="L91" i="44"/>
  <c r="K91" i="44"/>
  <c r="J91" i="44"/>
  <c r="I91" i="44"/>
  <c r="H91" i="44"/>
  <c r="G91" i="44"/>
  <c r="F91" i="44"/>
  <c r="E91" i="44"/>
  <c r="D91" i="44"/>
  <c r="N90" i="44"/>
  <c r="O90" i="44" s="1"/>
  <c r="N89" i="44"/>
  <c r="O89" i="44"/>
  <c r="N88" i="44"/>
  <c r="O88" i="44"/>
  <c r="N87" i="44"/>
  <c r="O87" i="44" s="1"/>
  <c r="M86" i="44"/>
  <c r="L86" i="44"/>
  <c r="K86" i="44"/>
  <c r="J86" i="44"/>
  <c r="I86" i="44"/>
  <c r="H86" i="44"/>
  <c r="G86" i="44"/>
  <c r="F86" i="44"/>
  <c r="E86" i="44"/>
  <c r="D86" i="44"/>
  <c r="N85" i="44"/>
  <c r="O85" i="44" s="1"/>
  <c r="N84" i="44"/>
  <c r="O84" i="44" s="1"/>
  <c r="N83" i="44"/>
  <c r="O83" i="44" s="1"/>
  <c r="N82" i="44"/>
  <c r="O82" i="44" s="1"/>
  <c r="N81" i="44"/>
  <c r="O81" i="44"/>
  <c r="N80" i="44"/>
  <c r="O80" i="44"/>
  <c r="N79" i="44"/>
  <c r="O79" i="44" s="1"/>
  <c r="N78" i="44"/>
  <c r="O78" i="44" s="1"/>
  <c r="N77" i="44"/>
  <c r="O77" i="44" s="1"/>
  <c r="N76" i="44"/>
  <c r="O76" i="44" s="1"/>
  <c r="N75" i="44"/>
  <c r="O75" i="44"/>
  <c r="N74" i="44"/>
  <c r="O74" i="44"/>
  <c r="N73" i="44"/>
  <c r="O73" i="44" s="1"/>
  <c r="N72" i="44"/>
  <c r="O72" i="44" s="1"/>
  <c r="N71" i="44"/>
  <c r="O71" i="44" s="1"/>
  <c r="N70" i="44"/>
  <c r="O70" i="44" s="1"/>
  <c r="N69" i="44"/>
  <c r="O69" i="44"/>
  <c r="N68" i="44"/>
  <c r="O68" i="44"/>
  <c r="N67" i="44"/>
  <c r="O67" i="44" s="1"/>
  <c r="N66" i="44"/>
  <c r="O66" i="44" s="1"/>
  <c r="N65" i="44"/>
  <c r="O65" i="44" s="1"/>
  <c r="N64" i="44"/>
  <c r="O64" i="44" s="1"/>
  <c r="N63" i="44"/>
  <c r="O63" i="44"/>
  <c r="N62" i="44"/>
  <c r="O62" i="44"/>
  <c r="N61" i="44"/>
  <c r="O61" i="44" s="1"/>
  <c r="N60" i="44"/>
  <c r="O60" i="44" s="1"/>
  <c r="N59" i="44"/>
  <c r="O59" i="44" s="1"/>
  <c r="N58" i="44"/>
  <c r="O58" i="44" s="1"/>
  <c r="N57" i="44"/>
  <c r="O57" i="44"/>
  <c r="N56" i="44"/>
  <c r="O56" i="44"/>
  <c r="N55" i="44"/>
  <c r="O55" i="44" s="1"/>
  <c r="N54" i="44"/>
  <c r="O54" i="44" s="1"/>
  <c r="N53" i="44"/>
  <c r="O53" i="44" s="1"/>
  <c r="N52" i="44"/>
  <c r="O52" i="44" s="1"/>
  <c r="N51" i="44"/>
  <c r="O51" i="44"/>
  <c r="N50" i="44"/>
  <c r="O50" i="44"/>
  <c r="M49" i="44"/>
  <c r="L49" i="44"/>
  <c r="K49" i="44"/>
  <c r="J49" i="44"/>
  <c r="I49" i="44"/>
  <c r="H49" i="44"/>
  <c r="G49" i="44"/>
  <c r="F49" i="44"/>
  <c r="E49" i="44"/>
  <c r="D49" i="44"/>
  <c r="N48" i="44"/>
  <c r="O48" i="44"/>
  <c r="N47" i="44"/>
  <c r="O47" i="44" s="1"/>
  <c r="N46" i="44"/>
  <c r="O46" i="44" s="1"/>
  <c r="N45" i="44"/>
  <c r="O45" i="44" s="1"/>
  <c r="N44" i="44"/>
  <c r="O44" i="44" s="1"/>
  <c r="N43" i="44"/>
  <c r="O43" i="44"/>
  <c r="N42" i="44"/>
  <c r="O42" i="44"/>
  <c r="N41" i="44"/>
  <c r="O41" i="44" s="1"/>
  <c r="N40" i="44"/>
  <c r="O40" i="44" s="1"/>
  <c r="N39" i="44"/>
  <c r="O39" i="44" s="1"/>
  <c r="N38" i="44"/>
  <c r="O38" i="44" s="1"/>
  <c r="N37" i="44"/>
  <c r="O37" i="44"/>
  <c r="N36" i="44"/>
  <c r="O36" i="44"/>
  <c r="N35" i="44"/>
  <c r="O35" i="44" s="1"/>
  <c r="N34" i="44"/>
  <c r="O34" i="44" s="1"/>
  <c r="N33" i="44"/>
  <c r="O33" i="44" s="1"/>
  <c r="N32" i="44"/>
  <c r="O32" i="44" s="1"/>
  <c r="N31" i="44"/>
  <c r="O31" i="44"/>
  <c r="N30" i="44"/>
  <c r="O30" i="44"/>
  <c r="N29" i="44"/>
  <c r="O29" i="44" s="1"/>
  <c r="N28" i="44"/>
  <c r="O28" i="44" s="1"/>
  <c r="N27" i="44"/>
  <c r="O27" i="44" s="1"/>
  <c r="N26" i="44"/>
  <c r="O26" i="44" s="1"/>
  <c r="N25" i="44"/>
  <c r="O25" i="44"/>
  <c r="N24" i="44"/>
  <c r="O24" i="44"/>
  <c r="N23" i="44"/>
  <c r="O23" i="44" s="1"/>
  <c r="N22" i="44"/>
  <c r="O22" i="44" s="1"/>
  <c r="N21" i="44"/>
  <c r="O21" i="44" s="1"/>
  <c r="N20" i="44"/>
  <c r="O20" i="44" s="1"/>
  <c r="N19" i="44"/>
  <c r="O19" i="44"/>
  <c r="M18" i="44"/>
  <c r="L18" i="44"/>
  <c r="K18" i="44"/>
  <c r="J18" i="44"/>
  <c r="I18" i="44"/>
  <c r="H18" i="44"/>
  <c r="G18" i="44"/>
  <c r="F18" i="44"/>
  <c r="E18" i="44"/>
  <c r="D18" i="44"/>
  <c r="N17" i="44"/>
  <c r="O17" i="44"/>
  <c r="N16" i="44"/>
  <c r="O16" i="44"/>
  <c r="N15" i="44"/>
  <c r="O15" i="44" s="1"/>
  <c r="N14" i="44"/>
  <c r="O14" i="44" s="1"/>
  <c r="N13" i="44"/>
  <c r="O13" i="44" s="1"/>
  <c r="N12" i="44"/>
  <c r="O12" i="44" s="1"/>
  <c r="N11" i="44"/>
  <c r="O11" i="44"/>
  <c r="M10" i="44"/>
  <c r="L10" i="44"/>
  <c r="K10" i="44"/>
  <c r="J10" i="44"/>
  <c r="I10" i="44"/>
  <c r="H10" i="44"/>
  <c r="G10" i="44"/>
  <c r="F10" i="44"/>
  <c r="E10" i="44"/>
  <c r="D10" i="44"/>
  <c r="N9" i="44"/>
  <c r="O9" i="44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89" i="43"/>
  <c r="O89" i="43" s="1"/>
  <c r="N88" i="43"/>
  <c r="O88" i="43" s="1"/>
  <c r="N87" i="43"/>
  <c r="O87" i="43" s="1"/>
  <c r="M86" i="43"/>
  <c r="L86" i="43"/>
  <c r="K86" i="43"/>
  <c r="J86" i="43"/>
  <c r="I86" i="43"/>
  <c r="H86" i="43"/>
  <c r="G86" i="43"/>
  <c r="F86" i="43"/>
  <c r="E86" i="43"/>
  <c r="D86" i="43"/>
  <c r="N85" i="43"/>
  <c r="O85" i="43" s="1"/>
  <c r="N84" i="43"/>
  <c r="O84" i="43"/>
  <c r="N83" i="43"/>
  <c r="O83" i="43"/>
  <c r="N82" i="43"/>
  <c r="O82" i="43" s="1"/>
  <c r="N81" i="43"/>
  <c r="O81" i="43" s="1"/>
  <c r="N80" i="43"/>
  <c r="O80" i="43" s="1"/>
  <c r="N79" i="43"/>
  <c r="O79" i="43" s="1"/>
  <c r="N78" i="43"/>
  <c r="O78" i="43"/>
  <c r="M77" i="43"/>
  <c r="L77" i="43"/>
  <c r="K77" i="43"/>
  <c r="J77" i="43"/>
  <c r="I77" i="43"/>
  <c r="H77" i="43"/>
  <c r="G77" i="43"/>
  <c r="F77" i="43"/>
  <c r="E77" i="43"/>
  <c r="D77" i="43"/>
  <c r="N76" i="43"/>
  <c r="O76" i="43"/>
  <c r="M75" i="43"/>
  <c r="L75" i="43"/>
  <c r="K75" i="43"/>
  <c r="J75" i="43"/>
  <c r="I75" i="43"/>
  <c r="H75" i="43"/>
  <c r="G75" i="43"/>
  <c r="F75" i="43"/>
  <c r="E75" i="43"/>
  <c r="D75" i="43"/>
  <c r="N74" i="43"/>
  <c r="O74" i="43"/>
  <c r="N73" i="43"/>
  <c r="O73" i="43"/>
  <c r="N72" i="43"/>
  <c r="O72" i="43" s="1"/>
  <c r="N71" i="43"/>
  <c r="O71" i="43" s="1"/>
  <c r="N70" i="43"/>
  <c r="O70" i="43" s="1"/>
  <c r="N69" i="43"/>
  <c r="O69" i="43" s="1"/>
  <c r="N68" i="43"/>
  <c r="O68" i="43"/>
  <c r="N67" i="43"/>
  <c r="O67" i="43"/>
  <c r="N66" i="43"/>
  <c r="O66" i="43" s="1"/>
  <c r="N65" i="43"/>
  <c r="O65" i="43" s="1"/>
  <c r="N64" i="43"/>
  <c r="O64" i="43" s="1"/>
  <c r="N63" i="43"/>
  <c r="O63" i="43" s="1"/>
  <c r="N62" i="43"/>
  <c r="O62" i="43"/>
  <c r="N61" i="43"/>
  <c r="O61" i="43"/>
  <c r="N60" i="43"/>
  <c r="O60" i="43" s="1"/>
  <c r="N59" i="43"/>
  <c r="O59" i="43" s="1"/>
  <c r="N58" i="43"/>
  <c r="O58" i="43" s="1"/>
  <c r="N57" i="43"/>
  <c r="O57" i="43" s="1"/>
  <c r="N56" i="43"/>
  <c r="O56" i="43"/>
  <c r="N55" i="43"/>
  <c r="O55" i="43"/>
  <c r="N54" i="43"/>
  <c r="O54" i="43" s="1"/>
  <c r="N53" i="43"/>
  <c r="O53" i="43" s="1"/>
  <c r="N52" i="43"/>
  <c r="O52" i="43" s="1"/>
  <c r="N51" i="43"/>
  <c r="O51" i="43" s="1"/>
  <c r="N50" i="43"/>
  <c r="O50" i="43"/>
  <c r="N49" i="43"/>
  <c r="O49" i="43"/>
  <c r="N48" i="43"/>
  <c r="O48" i="43" s="1"/>
  <c r="N47" i="43"/>
  <c r="O47" i="43" s="1"/>
  <c r="N46" i="43"/>
  <c r="O46" i="43" s="1"/>
  <c r="M45" i="43"/>
  <c r="L45" i="43"/>
  <c r="K45" i="43"/>
  <c r="J45" i="43"/>
  <c r="I45" i="43"/>
  <c r="H45" i="43"/>
  <c r="G45" i="43"/>
  <c r="F45" i="43"/>
  <c r="E45" i="43"/>
  <c r="D45" i="43"/>
  <c r="N44" i="43"/>
  <c r="O44" i="43" s="1"/>
  <c r="N43" i="43"/>
  <c r="O43" i="43" s="1"/>
  <c r="N42" i="43"/>
  <c r="O42" i="43"/>
  <c r="N41" i="43"/>
  <c r="O41" i="43"/>
  <c r="N40" i="43"/>
  <c r="O40" i="43" s="1"/>
  <c r="N39" i="43"/>
  <c r="O39" i="43" s="1"/>
  <c r="N38" i="43"/>
  <c r="O38" i="43" s="1"/>
  <c r="N37" i="43"/>
  <c r="O37" i="43" s="1"/>
  <c r="N36" i="43"/>
  <c r="O36" i="43"/>
  <c r="N35" i="43"/>
  <c r="O35" i="43"/>
  <c r="N34" i="43"/>
  <c r="O34" i="43" s="1"/>
  <c r="N33" i="43"/>
  <c r="O33" i="43" s="1"/>
  <c r="N32" i="43"/>
  <c r="O32" i="43" s="1"/>
  <c r="N31" i="43"/>
  <c r="O31" i="43" s="1"/>
  <c r="N30" i="43"/>
  <c r="O30" i="43"/>
  <c r="N29" i="43"/>
  <c r="O29" i="43"/>
  <c r="N28" i="43"/>
  <c r="O28" i="43" s="1"/>
  <c r="N27" i="43"/>
  <c r="O27" i="43" s="1"/>
  <c r="N26" i="43"/>
  <c r="O26" i="43" s="1"/>
  <c r="N25" i="43"/>
  <c r="O25" i="43" s="1"/>
  <c r="N24" i="43"/>
  <c r="O24" i="43"/>
  <c r="N23" i="43"/>
  <c r="O23" i="43"/>
  <c r="N22" i="43"/>
  <c r="O22" i="43" s="1"/>
  <c r="N21" i="43"/>
  <c r="O21" i="43" s="1"/>
  <c r="N20" i="43"/>
  <c r="O20" i="43" s="1"/>
  <c r="N19" i="43"/>
  <c r="O19" i="43" s="1"/>
  <c r="N18" i="43"/>
  <c r="O18" i="43"/>
  <c r="N17" i="43"/>
  <c r="O17" i="43"/>
  <c r="M16" i="43"/>
  <c r="L16" i="43"/>
  <c r="K16" i="43"/>
  <c r="J16" i="43"/>
  <c r="I16" i="43"/>
  <c r="H16" i="43"/>
  <c r="G16" i="43"/>
  <c r="F16" i="43"/>
  <c r="E16" i="43"/>
  <c r="D16" i="43"/>
  <c r="N15" i="43"/>
  <c r="O15" i="43"/>
  <c r="N14" i="43"/>
  <c r="O14" i="43" s="1"/>
  <c r="N13" i="43"/>
  <c r="O13" i="43" s="1"/>
  <c r="M12" i="43"/>
  <c r="L12" i="43"/>
  <c r="K12" i="43"/>
  <c r="J12" i="43"/>
  <c r="I12" i="43"/>
  <c r="H12" i="43"/>
  <c r="G12" i="43"/>
  <c r="F12" i="43"/>
  <c r="E12" i="43"/>
  <c r="D12" i="43"/>
  <c r="N11" i="43"/>
  <c r="O11" i="43" s="1"/>
  <c r="N10" i="43"/>
  <c r="O10" i="43" s="1"/>
  <c r="N9" i="43"/>
  <c r="O9" i="43" s="1"/>
  <c r="N8" i="43"/>
  <c r="O8" i="43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100" i="42"/>
  <c r="O100" i="42" s="1"/>
  <c r="N99" i="42"/>
  <c r="O99" i="42" s="1"/>
  <c r="N98" i="42"/>
  <c r="O98" i="42" s="1"/>
  <c r="M97" i="42"/>
  <c r="L97" i="42"/>
  <c r="K97" i="42"/>
  <c r="J97" i="42"/>
  <c r="I97" i="42"/>
  <c r="H97" i="42"/>
  <c r="G97" i="42"/>
  <c r="F97" i="42"/>
  <c r="E97" i="42"/>
  <c r="D97" i="42"/>
  <c r="N96" i="42"/>
  <c r="O96" i="42" s="1"/>
  <c r="N95" i="42"/>
  <c r="O95" i="42" s="1"/>
  <c r="N94" i="42"/>
  <c r="O94" i="42"/>
  <c r="N93" i="42"/>
  <c r="O93" i="42"/>
  <c r="N92" i="42"/>
  <c r="O92" i="42" s="1"/>
  <c r="N91" i="42"/>
  <c r="O91" i="42" s="1"/>
  <c r="M90" i="42"/>
  <c r="L90" i="42"/>
  <c r="K90" i="42"/>
  <c r="J90" i="42"/>
  <c r="I90" i="42"/>
  <c r="H90" i="42"/>
  <c r="G90" i="42"/>
  <c r="F90" i="42"/>
  <c r="E90" i="42"/>
  <c r="D90" i="42"/>
  <c r="N89" i="42"/>
  <c r="O89" i="42" s="1"/>
  <c r="N88" i="42"/>
  <c r="O88" i="42" s="1"/>
  <c r="N87" i="42"/>
  <c r="O87" i="42" s="1"/>
  <c r="M86" i="42"/>
  <c r="L86" i="42"/>
  <c r="K86" i="42"/>
  <c r="J86" i="42"/>
  <c r="I86" i="42"/>
  <c r="I101" i="42" s="1"/>
  <c r="H86" i="42"/>
  <c r="G86" i="42"/>
  <c r="F86" i="42"/>
  <c r="E86" i="42"/>
  <c r="D86" i="42"/>
  <c r="N85" i="42"/>
  <c r="O85" i="42" s="1"/>
  <c r="N84" i="42"/>
  <c r="O84" i="42"/>
  <c r="N83" i="42"/>
  <c r="O83" i="42"/>
  <c r="N82" i="42"/>
  <c r="O82" i="42" s="1"/>
  <c r="N81" i="42"/>
  <c r="O81" i="42" s="1"/>
  <c r="N80" i="42"/>
  <c r="O80" i="42" s="1"/>
  <c r="N79" i="42"/>
  <c r="O79" i="42" s="1"/>
  <c r="N78" i="42"/>
  <c r="O78" i="42"/>
  <c r="N77" i="42"/>
  <c r="O77" i="42"/>
  <c r="N76" i="42"/>
  <c r="O76" i="42" s="1"/>
  <c r="N75" i="42"/>
  <c r="O75" i="42" s="1"/>
  <c r="N74" i="42"/>
  <c r="O74" i="42" s="1"/>
  <c r="N73" i="42"/>
  <c r="O73" i="42" s="1"/>
  <c r="N72" i="42"/>
  <c r="O72" i="42"/>
  <c r="N71" i="42"/>
  <c r="O71" i="42"/>
  <c r="N70" i="42"/>
  <c r="O70" i="42" s="1"/>
  <c r="N69" i="42"/>
  <c r="O69" i="42" s="1"/>
  <c r="N68" i="42"/>
  <c r="O68" i="42" s="1"/>
  <c r="N67" i="42"/>
  <c r="O67" i="42" s="1"/>
  <c r="N66" i="42"/>
  <c r="O66" i="42"/>
  <c r="N65" i="42"/>
  <c r="O65" i="42"/>
  <c r="N64" i="42"/>
  <c r="O64" i="42" s="1"/>
  <c r="N63" i="42"/>
  <c r="O63" i="42" s="1"/>
  <c r="N62" i="42"/>
  <c r="O62" i="42" s="1"/>
  <c r="N61" i="42"/>
  <c r="O61" i="42" s="1"/>
  <c r="N60" i="42"/>
  <c r="O60" i="42"/>
  <c r="N59" i="42"/>
  <c r="O59" i="42" s="1"/>
  <c r="N58" i="42"/>
  <c r="O58" i="42" s="1"/>
  <c r="N57" i="42"/>
  <c r="O57" i="42" s="1"/>
  <c r="N56" i="42"/>
  <c r="O56" i="42" s="1"/>
  <c r="N55" i="42"/>
  <c r="O55" i="42" s="1"/>
  <c r="N54" i="42"/>
  <c r="O54" i="42"/>
  <c r="N53" i="42"/>
  <c r="O53" i="42"/>
  <c r="N52" i="42"/>
  <c r="O52" i="42" s="1"/>
  <c r="N51" i="42"/>
  <c r="O51" i="42" s="1"/>
  <c r="N50" i="42"/>
  <c r="O50" i="42" s="1"/>
  <c r="N49" i="42"/>
  <c r="O49" i="42" s="1"/>
  <c r="N48" i="42"/>
  <c r="O48" i="42"/>
  <c r="M47" i="42"/>
  <c r="L47" i="42"/>
  <c r="K47" i="42"/>
  <c r="J47" i="42"/>
  <c r="I47" i="42"/>
  <c r="H47" i="42"/>
  <c r="G47" i="42"/>
  <c r="F47" i="42"/>
  <c r="E47" i="42"/>
  <c r="D47" i="42"/>
  <c r="N46" i="42"/>
  <c r="O46" i="42"/>
  <c r="N45" i="42"/>
  <c r="O45" i="42" s="1"/>
  <c r="N44" i="42"/>
  <c r="O44" i="42" s="1"/>
  <c r="N43" i="42"/>
  <c r="O43" i="42" s="1"/>
  <c r="N42" i="42"/>
  <c r="O42" i="42" s="1"/>
  <c r="N41" i="42"/>
  <c r="O41" i="42" s="1"/>
  <c r="N40" i="42"/>
  <c r="O40" i="42"/>
  <c r="N39" i="42"/>
  <c r="O39" i="42" s="1"/>
  <c r="N38" i="42"/>
  <c r="O38" i="42" s="1"/>
  <c r="N37" i="42"/>
  <c r="O37" i="42" s="1"/>
  <c r="N36" i="42"/>
  <c r="O36" i="42" s="1"/>
  <c r="N35" i="42"/>
  <c r="O35" i="42" s="1"/>
  <c r="N34" i="42"/>
  <c r="O34" i="42"/>
  <c r="N33" i="42"/>
  <c r="O33" i="42"/>
  <c r="N32" i="42"/>
  <c r="O32" i="42" s="1"/>
  <c r="N31" i="42"/>
  <c r="O31" i="42" s="1"/>
  <c r="N30" i="42"/>
  <c r="O30" i="42" s="1"/>
  <c r="N29" i="42"/>
  <c r="O29" i="42" s="1"/>
  <c r="N28" i="42"/>
  <c r="O28" i="42"/>
  <c r="N27" i="42"/>
  <c r="O27" i="42" s="1"/>
  <c r="N26" i="42"/>
  <c r="O26" i="42" s="1"/>
  <c r="N25" i="42"/>
  <c r="O25" i="42" s="1"/>
  <c r="N24" i="42"/>
  <c r="O24" i="42" s="1"/>
  <c r="N23" i="42"/>
  <c r="O23" i="42" s="1"/>
  <c r="N22" i="42"/>
  <c r="O22" i="42"/>
  <c r="N21" i="42"/>
  <c r="O21" i="42"/>
  <c r="N20" i="42"/>
  <c r="O20" i="42" s="1"/>
  <c r="N19" i="42"/>
  <c r="O19" i="42"/>
  <c r="M18" i="42"/>
  <c r="N18" i="42" s="1"/>
  <c r="O18" i="42" s="1"/>
  <c r="L18" i="42"/>
  <c r="K18" i="42"/>
  <c r="J18" i="42"/>
  <c r="I18" i="42"/>
  <c r="H18" i="42"/>
  <c r="G18" i="42"/>
  <c r="F18" i="42"/>
  <c r="E18" i="42"/>
  <c r="D18" i="42"/>
  <c r="N17" i="42"/>
  <c r="O17" i="42"/>
  <c r="N16" i="42"/>
  <c r="O16" i="42" s="1"/>
  <c r="N15" i="42"/>
  <c r="O15" i="42" s="1"/>
  <c r="N14" i="42"/>
  <c r="O14" i="42"/>
  <c r="N13" i="42"/>
  <c r="O13" i="42"/>
  <c r="N12" i="42"/>
  <c r="O12" i="42" s="1"/>
  <c r="N11" i="42"/>
  <c r="O11" i="42"/>
  <c r="M10" i="42"/>
  <c r="N10" i="42" s="1"/>
  <c r="O10" i="42" s="1"/>
  <c r="L10" i="42"/>
  <c r="K10" i="42"/>
  <c r="J10" i="42"/>
  <c r="I10" i="42"/>
  <c r="H10" i="42"/>
  <c r="G10" i="42"/>
  <c r="F10" i="42"/>
  <c r="E10" i="42"/>
  <c r="D10" i="42"/>
  <c r="N9" i="42"/>
  <c r="O9" i="42"/>
  <c r="N8" i="42"/>
  <c r="O8" i="42" s="1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96" i="41"/>
  <c r="O96" i="41"/>
  <c r="N95" i="41"/>
  <c r="O95" i="41"/>
  <c r="M94" i="41"/>
  <c r="L94" i="41"/>
  <c r="K94" i="41"/>
  <c r="J94" i="41"/>
  <c r="I94" i="41"/>
  <c r="H94" i="41"/>
  <c r="G94" i="41"/>
  <c r="F94" i="41"/>
  <c r="E94" i="41"/>
  <c r="D94" i="41"/>
  <c r="N93" i="41"/>
  <c r="O93" i="41"/>
  <c r="N92" i="41"/>
  <c r="O92" i="41" s="1"/>
  <c r="N91" i="41"/>
  <c r="O91" i="41"/>
  <c r="N90" i="41"/>
  <c r="O90" i="41" s="1"/>
  <c r="N89" i="41"/>
  <c r="O89" i="41" s="1"/>
  <c r="N88" i="41"/>
  <c r="O88" i="41"/>
  <c r="N87" i="41"/>
  <c r="O87" i="41"/>
  <c r="N86" i="41"/>
  <c r="O86" i="41" s="1"/>
  <c r="N85" i="41"/>
  <c r="O85" i="41"/>
  <c r="N84" i="41"/>
  <c r="O84" i="41" s="1"/>
  <c r="N83" i="41"/>
  <c r="O83" i="41" s="1"/>
  <c r="N82" i="41"/>
  <c r="O82" i="41"/>
  <c r="M81" i="41"/>
  <c r="L81" i="41"/>
  <c r="K81" i="41"/>
  <c r="J81" i="41"/>
  <c r="I81" i="41"/>
  <c r="H81" i="41"/>
  <c r="G81" i="41"/>
  <c r="N81" i="41" s="1"/>
  <c r="O81" i="41" s="1"/>
  <c r="F81" i="41"/>
  <c r="E81" i="41"/>
  <c r="D81" i="41"/>
  <c r="N80" i="41"/>
  <c r="O80" i="41"/>
  <c r="N79" i="41"/>
  <c r="O79" i="41"/>
  <c r="M78" i="41"/>
  <c r="L78" i="41"/>
  <c r="K78" i="41"/>
  <c r="J78" i="41"/>
  <c r="I78" i="41"/>
  <c r="N78" i="41" s="1"/>
  <c r="O78" i="41" s="1"/>
  <c r="H78" i="41"/>
  <c r="G78" i="41"/>
  <c r="F78" i="41"/>
  <c r="E78" i="41"/>
  <c r="D78" i="41"/>
  <c r="N77" i="41"/>
  <c r="O77" i="41"/>
  <c r="N76" i="41"/>
  <c r="O76" i="41" s="1"/>
  <c r="N75" i="41"/>
  <c r="O75" i="41"/>
  <c r="N74" i="41"/>
  <c r="O74" i="41" s="1"/>
  <c r="N73" i="41"/>
  <c r="O73" i="41" s="1"/>
  <c r="N72" i="41"/>
  <c r="O72" i="41"/>
  <c r="N71" i="41"/>
  <c r="O71" i="41"/>
  <c r="N70" i="41"/>
  <c r="O70" i="41" s="1"/>
  <c r="N69" i="41"/>
  <c r="O69" i="41"/>
  <c r="N68" i="41"/>
  <c r="O68" i="41" s="1"/>
  <c r="N67" i="41"/>
  <c r="O67" i="41" s="1"/>
  <c r="N66" i="41"/>
  <c r="O66" i="41"/>
  <c r="N65" i="41"/>
  <c r="O65" i="41"/>
  <c r="N64" i="41"/>
  <c r="O64" i="41" s="1"/>
  <c r="N63" i="41"/>
  <c r="O63" i="41"/>
  <c r="N62" i="41"/>
  <c r="O62" i="41" s="1"/>
  <c r="N61" i="41"/>
  <c r="O61" i="41" s="1"/>
  <c r="N60" i="41"/>
  <c r="O60" i="41"/>
  <c r="N59" i="41"/>
  <c r="O59" i="41"/>
  <c r="N58" i="41"/>
  <c r="O58" i="41" s="1"/>
  <c r="N57" i="41"/>
  <c r="O57" i="41"/>
  <c r="N56" i="41"/>
  <c r="O56" i="41" s="1"/>
  <c r="N55" i="41"/>
  <c r="O55" i="41" s="1"/>
  <c r="N54" i="41"/>
  <c r="O54" i="41"/>
  <c r="N53" i="41"/>
  <c r="O53" i="41" s="1"/>
  <c r="N52" i="41"/>
  <c r="O52" i="41" s="1"/>
  <c r="N51" i="41"/>
  <c r="O51" i="41"/>
  <c r="N50" i="41"/>
  <c r="O50" i="41" s="1"/>
  <c r="N49" i="41"/>
  <c r="O49" i="41" s="1"/>
  <c r="N48" i="41"/>
  <c r="O48" i="41"/>
  <c r="N47" i="41"/>
  <c r="O47" i="41"/>
  <c r="N46" i="41"/>
  <c r="O46" i="41" s="1"/>
  <c r="M45" i="41"/>
  <c r="L45" i="41"/>
  <c r="K45" i="41"/>
  <c r="J45" i="41"/>
  <c r="I45" i="41"/>
  <c r="H45" i="41"/>
  <c r="G45" i="41"/>
  <c r="F45" i="41"/>
  <c r="E45" i="41"/>
  <c r="D45" i="41"/>
  <c r="N44" i="41"/>
  <c r="O44" i="41" s="1"/>
  <c r="N43" i="41"/>
  <c r="O43" i="41"/>
  <c r="N42" i="41"/>
  <c r="O42" i="41" s="1"/>
  <c r="N41" i="41"/>
  <c r="O41" i="41" s="1"/>
  <c r="N40" i="41"/>
  <c r="O40" i="41"/>
  <c r="N39" i="41"/>
  <c r="O39" i="41" s="1"/>
  <c r="N38" i="41"/>
  <c r="O38" i="41" s="1"/>
  <c r="N37" i="41"/>
  <c r="O37" i="41"/>
  <c r="N36" i="41"/>
  <c r="O36" i="41" s="1"/>
  <c r="N35" i="41"/>
  <c r="O35" i="41" s="1"/>
  <c r="N34" i="41"/>
  <c r="O34" i="41"/>
  <c r="N33" i="41"/>
  <c r="O33" i="41" s="1"/>
  <c r="N32" i="41"/>
  <c r="O32" i="41" s="1"/>
  <c r="N31" i="41"/>
  <c r="O31" i="41"/>
  <c r="N30" i="41"/>
  <c r="O30" i="41" s="1"/>
  <c r="N29" i="41"/>
  <c r="O29" i="41" s="1"/>
  <c r="N28" i="41"/>
  <c r="O28" i="41"/>
  <c r="N27" i="41"/>
  <c r="O27" i="41" s="1"/>
  <c r="N26" i="41"/>
  <c r="O26" i="41" s="1"/>
  <c r="N25" i="41"/>
  <c r="O25" i="41"/>
  <c r="N24" i="41"/>
  <c r="O24" i="41" s="1"/>
  <c r="N23" i="41"/>
  <c r="O23" i="41" s="1"/>
  <c r="N22" i="41"/>
  <c r="O22" i="41"/>
  <c r="N21" i="41"/>
  <c r="O21" i="41" s="1"/>
  <c r="N20" i="41"/>
  <c r="O20" i="41" s="1"/>
  <c r="N19" i="41"/>
  <c r="O19" i="4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6" i="41"/>
  <c r="O16" i="41" s="1"/>
  <c r="N15" i="41"/>
  <c r="O15" i="41" s="1"/>
  <c r="N14" i="41"/>
  <c r="O14" i="41"/>
  <c r="N13" i="41"/>
  <c r="O13" i="41" s="1"/>
  <c r="M12" i="41"/>
  <c r="L12" i="41"/>
  <c r="K12" i="41"/>
  <c r="J12" i="41"/>
  <c r="I12" i="41"/>
  <c r="H12" i="41"/>
  <c r="G12" i="41"/>
  <c r="F12" i="41"/>
  <c r="E12" i="41"/>
  <c r="D12" i="41"/>
  <c r="N11" i="41"/>
  <c r="O11" i="41" s="1"/>
  <c r="N10" i="41"/>
  <c r="O10" i="41" s="1"/>
  <c r="N9" i="41"/>
  <c r="O9" i="41"/>
  <c r="N8" i="41"/>
  <c r="O8" i="41" s="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N98" i="40"/>
  <c r="O98" i="40"/>
  <c r="N97" i="40"/>
  <c r="O97" i="40" s="1"/>
  <c r="M96" i="40"/>
  <c r="L96" i="40"/>
  <c r="K96" i="40"/>
  <c r="J96" i="40"/>
  <c r="I96" i="40"/>
  <c r="H96" i="40"/>
  <c r="G96" i="40"/>
  <c r="F96" i="40"/>
  <c r="E96" i="40"/>
  <c r="N96" i="40" s="1"/>
  <c r="O96" i="40" s="1"/>
  <c r="D96" i="40"/>
  <c r="N95" i="40"/>
  <c r="O95" i="40" s="1"/>
  <c r="N94" i="40"/>
  <c r="O94" i="40"/>
  <c r="N93" i="40"/>
  <c r="O93" i="40" s="1"/>
  <c r="N92" i="40"/>
  <c r="O92" i="40" s="1"/>
  <c r="N91" i="40"/>
  <c r="O91" i="40"/>
  <c r="N90" i="40"/>
  <c r="O90" i="40" s="1"/>
  <c r="M89" i="40"/>
  <c r="L89" i="40"/>
  <c r="K89" i="40"/>
  <c r="J89" i="40"/>
  <c r="I89" i="40"/>
  <c r="H89" i="40"/>
  <c r="G89" i="40"/>
  <c r="F89" i="40"/>
  <c r="E89" i="40"/>
  <c r="D89" i="40"/>
  <c r="N88" i="40"/>
  <c r="O88" i="40" s="1"/>
  <c r="N87" i="40"/>
  <c r="O87" i="40" s="1"/>
  <c r="N86" i="40"/>
  <c r="O86" i="40"/>
  <c r="N85" i="40"/>
  <c r="O85" i="40" s="1"/>
  <c r="M84" i="40"/>
  <c r="L84" i="40"/>
  <c r="K84" i="40"/>
  <c r="J84" i="40"/>
  <c r="I84" i="40"/>
  <c r="H84" i="40"/>
  <c r="G84" i="40"/>
  <c r="F84" i="40"/>
  <c r="E84" i="40"/>
  <c r="D84" i="40"/>
  <c r="N83" i="40"/>
  <c r="O83" i="40" s="1"/>
  <c r="N82" i="40"/>
  <c r="O82" i="40" s="1"/>
  <c r="N81" i="40"/>
  <c r="O81" i="40"/>
  <c r="N80" i="40"/>
  <c r="O80" i="40" s="1"/>
  <c r="N79" i="40"/>
  <c r="O79" i="40" s="1"/>
  <c r="N78" i="40"/>
  <c r="O78" i="40"/>
  <c r="N77" i="40"/>
  <c r="O77" i="40" s="1"/>
  <c r="N76" i="40"/>
  <c r="O76" i="40" s="1"/>
  <c r="N75" i="40"/>
  <c r="O75" i="40"/>
  <c r="N74" i="40"/>
  <c r="O74" i="40" s="1"/>
  <c r="N73" i="40"/>
  <c r="O73" i="40" s="1"/>
  <c r="N72" i="40"/>
  <c r="O72" i="40" s="1"/>
  <c r="N71" i="40"/>
  <c r="O71" i="40" s="1"/>
  <c r="N70" i="40"/>
  <c r="O70" i="40" s="1"/>
  <c r="N69" i="40"/>
  <c r="O69" i="40"/>
  <c r="N68" i="40"/>
  <c r="O68" i="40" s="1"/>
  <c r="N67" i="40"/>
  <c r="O67" i="40" s="1"/>
  <c r="N66" i="40"/>
  <c r="O66" i="40" s="1"/>
  <c r="N65" i="40"/>
  <c r="O65" i="40" s="1"/>
  <c r="N64" i="40"/>
  <c r="O64" i="40" s="1"/>
  <c r="N63" i="40"/>
  <c r="O63" i="40"/>
  <c r="N62" i="40"/>
  <c r="O62" i="40" s="1"/>
  <c r="N61" i="40"/>
  <c r="O61" i="40" s="1"/>
  <c r="N60" i="40"/>
  <c r="O60" i="40" s="1"/>
  <c r="N59" i="40"/>
  <c r="O59" i="40" s="1"/>
  <c r="N58" i="40"/>
  <c r="O58" i="40" s="1"/>
  <c r="N57" i="40"/>
  <c r="O57" i="40" s="1"/>
  <c r="N56" i="40"/>
  <c r="O56" i="40" s="1"/>
  <c r="N55" i="40"/>
  <c r="O55" i="40" s="1"/>
  <c r="N54" i="40"/>
  <c r="O54" i="40" s="1"/>
  <c r="N53" i="40"/>
  <c r="O53" i="40" s="1"/>
  <c r="N52" i="40"/>
  <c r="O52" i="40" s="1"/>
  <c r="N51" i="40"/>
  <c r="O51" i="40" s="1"/>
  <c r="N50" i="40"/>
  <c r="O50" i="40" s="1"/>
  <c r="N49" i="40"/>
  <c r="O49" i="40" s="1"/>
  <c r="N48" i="40"/>
  <c r="O48" i="40" s="1"/>
  <c r="N47" i="40"/>
  <c r="O47" i="40" s="1"/>
  <c r="M46" i="40"/>
  <c r="L46" i="40"/>
  <c r="K46" i="40"/>
  <c r="J46" i="40"/>
  <c r="I46" i="40"/>
  <c r="H46" i="40"/>
  <c r="G46" i="40"/>
  <c r="F46" i="40"/>
  <c r="E46" i="40"/>
  <c r="D46" i="40"/>
  <c r="N45" i="40"/>
  <c r="O45" i="40" s="1"/>
  <c r="N44" i="40"/>
  <c r="O44" i="40" s="1"/>
  <c r="N43" i="40"/>
  <c r="O43" i="40" s="1"/>
  <c r="N42" i="40"/>
  <c r="O42" i="40" s="1"/>
  <c r="N41" i="40"/>
  <c r="O41" i="40" s="1"/>
  <c r="N40" i="40"/>
  <c r="O40" i="40" s="1"/>
  <c r="N39" i="40"/>
  <c r="O39" i="40" s="1"/>
  <c r="N38" i="40"/>
  <c r="O38" i="40" s="1"/>
  <c r="N37" i="40"/>
  <c r="O37" i="40" s="1"/>
  <c r="N36" i="40"/>
  <c r="O36" i="40" s="1"/>
  <c r="N35" i="40"/>
  <c r="O35" i="40" s="1"/>
  <c r="N34" i="40"/>
  <c r="O34" i="40" s="1"/>
  <c r="N33" i="40"/>
  <c r="O33" i="40" s="1"/>
  <c r="N32" i="40"/>
  <c r="O32" i="40" s="1"/>
  <c r="N31" i="40"/>
  <c r="O31" i="40" s="1"/>
  <c r="N30" i="40"/>
  <c r="O30" i="40" s="1"/>
  <c r="N29" i="40"/>
  <c r="O29" i="40" s="1"/>
  <c r="N28" i="40"/>
  <c r="O28" i="40" s="1"/>
  <c r="N27" i="40"/>
  <c r="O27" i="40" s="1"/>
  <c r="N26" i="40"/>
  <c r="O26" i="40" s="1"/>
  <c r="N25" i="40"/>
  <c r="O25" i="40" s="1"/>
  <c r="N24" i="40"/>
  <c r="O24" i="40" s="1"/>
  <c r="N23" i="40"/>
  <c r="O23" i="40" s="1"/>
  <c r="N22" i="40"/>
  <c r="O22" i="40" s="1"/>
  <c r="N21" i="40"/>
  <c r="O21" i="40" s="1"/>
  <c r="N20" i="40"/>
  <c r="O20" i="40" s="1"/>
  <c r="N19" i="40"/>
  <c r="O19" i="40" s="1"/>
  <c r="M18" i="40"/>
  <c r="L18" i="40"/>
  <c r="K18" i="40"/>
  <c r="J18" i="40"/>
  <c r="I18" i="40"/>
  <c r="H18" i="40"/>
  <c r="H99" i="40" s="1"/>
  <c r="G18" i="40"/>
  <c r="F18" i="40"/>
  <c r="E18" i="40"/>
  <c r="D18" i="40"/>
  <c r="N17" i="40"/>
  <c r="O17" i="40"/>
  <c r="N16" i="40"/>
  <c r="O16" i="40"/>
  <c r="N15" i="40"/>
  <c r="O15" i="40"/>
  <c r="N14" i="40"/>
  <c r="O14" i="40"/>
  <c r="N13" i="40"/>
  <c r="O13" i="40"/>
  <c r="N12" i="40"/>
  <c r="O12" i="40"/>
  <c r="N11" i="40"/>
  <c r="O11" i="40"/>
  <c r="M10" i="40"/>
  <c r="L10" i="40"/>
  <c r="K10" i="40"/>
  <c r="J10" i="40"/>
  <c r="N10" i="40" s="1"/>
  <c r="O10" i="40" s="1"/>
  <c r="I10" i="40"/>
  <c r="H10" i="40"/>
  <c r="G10" i="40"/>
  <c r="F10" i="40"/>
  <c r="E10" i="40"/>
  <c r="D10" i="40"/>
  <c r="N9" i="40"/>
  <c r="O9" i="40"/>
  <c r="N8" i="40"/>
  <c r="O8" i="40"/>
  <c r="N7" i="40"/>
  <c r="O7" i="40"/>
  <c r="N6" i="40"/>
  <c r="O6" i="40"/>
  <c r="M5" i="40"/>
  <c r="L5" i="40"/>
  <c r="K5" i="40"/>
  <c r="J5" i="40"/>
  <c r="J99" i="40" s="1"/>
  <c r="I5" i="40"/>
  <c r="H5" i="40"/>
  <c r="G5" i="40"/>
  <c r="F5" i="40"/>
  <c r="E5" i="40"/>
  <c r="D5" i="40"/>
  <c r="N99" i="39"/>
  <c r="O99" i="39"/>
  <c r="N98" i="39"/>
  <c r="O98" i="39"/>
  <c r="M97" i="39"/>
  <c r="L97" i="39"/>
  <c r="K97" i="39"/>
  <c r="J97" i="39"/>
  <c r="I97" i="39"/>
  <c r="H97" i="39"/>
  <c r="G97" i="39"/>
  <c r="F97" i="39"/>
  <c r="N97" i="39" s="1"/>
  <c r="O97" i="39" s="1"/>
  <c r="E97" i="39"/>
  <c r="D97" i="39"/>
  <c r="N96" i="39"/>
  <c r="O96" i="39"/>
  <c r="N95" i="39"/>
  <c r="O95" i="39"/>
  <c r="N94" i="39"/>
  <c r="O94" i="39"/>
  <c r="N93" i="39"/>
  <c r="O93" i="39"/>
  <c r="N92" i="39"/>
  <c r="O92" i="39"/>
  <c r="N91" i="39"/>
  <c r="O91" i="39"/>
  <c r="M90" i="39"/>
  <c r="L90" i="39"/>
  <c r="K90" i="39"/>
  <c r="J90" i="39"/>
  <c r="I90" i="39"/>
  <c r="H90" i="39"/>
  <c r="G90" i="39"/>
  <c r="F90" i="39"/>
  <c r="E90" i="39"/>
  <c r="D90" i="39"/>
  <c r="N89" i="39"/>
  <c r="O89" i="39"/>
  <c r="N88" i="39"/>
  <c r="O88" i="39"/>
  <c r="N87" i="39"/>
  <c r="O87" i="39"/>
  <c r="N86" i="39"/>
  <c r="O86" i="39"/>
  <c r="M85" i="39"/>
  <c r="L85" i="39"/>
  <c r="N85" i="39" s="1"/>
  <c r="O85" i="39" s="1"/>
  <c r="K85" i="39"/>
  <c r="J85" i="39"/>
  <c r="I85" i="39"/>
  <c r="H85" i="39"/>
  <c r="G85" i="39"/>
  <c r="F85" i="39"/>
  <c r="E85" i="39"/>
  <c r="D85" i="39"/>
  <c r="N84" i="39"/>
  <c r="O84" i="39"/>
  <c r="N83" i="39"/>
  <c r="O83" i="39"/>
  <c r="N82" i="39"/>
  <c r="O82" i="39"/>
  <c r="N81" i="39"/>
  <c r="O81" i="39"/>
  <c r="N80" i="39"/>
  <c r="O80" i="39"/>
  <c r="N79" i="39"/>
  <c r="O79" i="39"/>
  <c r="N78" i="39"/>
  <c r="O78" i="39"/>
  <c r="N77" i="39"/>
  <c r="O77" i="39"/>
  <c r="N76" i="39"/>
  <c r="O76" i="39"/>
  <c r="N75" i="39"/>
  <c r="O75" i="39"/>
  <c r="N74" i="39"/>
  <c r="O74" i="39"/>
  <c r="N73" i="39"/>
  <c r="O73" i="39"/>
  <c r="N72" i="39"/>
  <c r="O72" i="39"/>
  <c r="N71" i="39"/>
  <c r="O71" i="39"/>
  <c r="N70" i="39"/>
  <c r="O70" i="39"/>
  <c r="N69" i="39"/>
  <c r="O69" i="39"/>
  <c r="N68" i="39"/>
  <c r="O68" i="39"/>
  <c r="N67" i="39"/>
  <c r="O67" i="39"/>
  <c r="N66" i="39"/>
  <c r="O66" i="39"/>
  <c r="N65" i="39"/>
  <c r="O65" i="39"/>
  <c r="N64" i="39"/>
  <c r="O64" i="39"/>
  <c r="N63" i="39"/>
  <c r="O63" i="39"/>
  <c r="N62" i="39"/>
  <c r="O62" i="39"/>
  <c r="N61" i="39"/>
  <c r="O61" i="39"/>
  <c r="N60" i="39"/>
  <c r="O60" i="39"/>
  <c r="N59" i="39"/>
  <c r="O59" i="39"/>
  <c r="N58" i="39"/>
  <c r="O58" i="39"/>
  <c r="N57" i="39"/>
  <c r="O57" i="39"/>
  <c r="N56" i="39"/>
  <c r="O56" i="39"/>
  <c r="N55" i="39"/>
  <c r="O55" i="39"/>
  <c r="N54" i="39"/>
  <c r="O54" i="39"/>
  <c r="N53" i="39"/>
  <c r="O53" i="39"/>
  <c r="N52" i="39"/>
  <c r="O52" i="39"/>
  <c r="N51" i="39"/>
  <c r="O51" i="39"/>
  <c r="N50" i="39"/>
  <c r="O50" i="39"/>
  <c r="N49" i="39"/>
  <c r="O49" i="39"/>
  <c r="M48" i="39"/>
  <c r="L48" i="39"/>
  <c r="K48" i="39"/>
  <c r="J48" i="39"/>
  <c r="J100" i="39" s="1"/>
  <c r="I48" i="39"/>
  <c r="H48" i="39"/>
  <c r="G48" i="39"/>
  <c r="F48" i="39"/>
  <c r="E48" i="39"/>
  <c r="D48" i="39"/>
  <c r="N47" i="39"/>
  <c r="O47" i="39"/>
  <c r="N46" i="39"/>
  <c r="O46" i="39"/>
  <c r="N45" i="39"/>
  <c r="O45" i="39"/>
  <c r="N44" i="39"/>
  <c r="O44" i="39"/>
  <c r="N43" i="39"/>
  <c r="O43" i="39"/>
  <c r="N42" i="39"/>
  <c r="O42" i="39"/>
  <c r="N41" i="39"/>
  <c r="O41" i="39"/>
  <c r="N40" i="39"/>
  <c r="O40" i="39"/>
  <c r="N39" i="39"/>
  <c r="O39" i="39"/>
  <c r="N38" i="39"/>
  <c r="O38" i="39"/>
  <c r="N37" i="39"/>
  <c r="O37" i="39"/>
  <c r="N36" i="39"/>
  <c r="O36" i="39"/>
  <c r="N35" i="39"/>
  <c r="O35" i="39"/>
  <c r="N34" i="39"/>
  <c r="O34" i="39"/>
  <c r="N33" i="39"/>
  <c r="O33" i="39"/>
  <c r="N32" i="39"/>
  <c r="O32" i="39"/>
  <c r="N31" i="39"/>
  <c r="O31" i="39"/>
  <c r="N30" i="39"/>
  <c r="O30" i="39"/>
  <c r="N29" i="39"/>
  <c r="O29" i="39"/>
  <c r="N28" i="39"/>
  <c r="O28" i="39"/>
  <c r="N27" i="39"/>
  <c r="O27" i="39"/>
  <c r="N26" i="39"/>
  <c r="O26" i="39"/>
  <c r="N25" i="39"/>
  <c r="O25" i="39"/>
  <c r="N24" i="39"/>
  <c r="O24" i="39"/>
  <c r="N23" i="39"/>
  <c r="O23" i="39"/>
  <c r="N22" i="39"/>
  <c r="O22" i="39"/>
  <c r="N21" i="39"/>
  <c r="O21" i="39"/>
  <c r="N20" i="39"/>
  <c r="O20" i="39"/>
  <c r="M19" i="39"/>
  <c r="L19" i="39"/>
  <c r="K19" i="39"/>
  <c r="J19" i="39"/>
  <c r="I19" i="39"/>
  <c r="H19" i="39"/>
  <c r="G19" i="39"/>
  <c r="F19" i="39"/>
  <c r="N19" i="39" s="1"/>
  <c r="O19" i="39" s="1"/>
  <c r="E19" i="39"/>
  <c r="D19" i="39"/>
  <c r="N18" i="39"/>
  <c r="O18" i="39"/>
  <c r="N17" i="39"/>
  <c r="O17" i="39"/>
  <c r="N16" i="39"/>
  <c r="O16" i="39"/>
  <c r="N15" i="39"/>
  <c r="O15" i="39"/>
  <c r="N14" i="39"/>
  <c r="O14" i="39"/>
  <c r="N13" i="39"/>
  <c r="O13" i="39"/>
  <c r="N12" i="39"/>
  <c r="O12" i="39"/>
  <c r="M11" i="39"/>
  <c r="L11" i="39"/>
  <c r="K11" i="39"/>
  <c r="J11" i="39"/>
  <c r="I11" i="39"/>
  <c r="H11" i="39"/>
  <c r="G11" i="39"/>
  <c r="F11" i="39"/>
  <c r="E11" i="39"/>
  <c r="D11" i="39"/>
  <c r="N10" i="39"/>
  <c r="O10" i="39"/>
  <c r="N9" i="39"/>
  <c r="O9" i="39"/>
  <c r="N8" i="39"/>
  <c r="O8" i="39"/>
  <c r="N7" i="39"/>
  <c r="O7" i="39"/>
  <c r="N6" i="39"/>
  <c r="O6" i="39"/>
  <c r="M5" i="39"/>
  <c r="L5" i="39"/>
  <c r="L100" i="39" s="1"/>
  <c r="K5" i="39"/>
  <c r="J5" i="39"/>
  <c r="I5" i="39"/>
  <c r="H5" i="39"/>
  <c r="G5" i="39"/>
  <c r="F5" i="39"/>
  <c r="E5" i="39"/>
  <c r="D5" i="39"/>
  <c r="N100" i="38"/>
  <c r="O100" i="38" s="1"/>
  <c r="N99" i="38"/>
  <c r="O99" i="38" s="1"/>
  <c r="M98" i="38"/>
  <c r="L98" i="38"/>
  <c r="K98" i="38"/>
  <c r="J98" i="38"/>
  <c r="I98" i="38"/>
  <c r="H98" i="38"/>
  <c r="G98" i="38"/>
  <c r="F98" i="38"/>
  <c r="E98" i="38"/>
  <c r="D98" i="38"/>
  <c r="N97" i="38"/>
  <c r="O97" i="38" s="1"/>
  <c r="N96" i="38"/>
  <c r="O96" i="38" s="1"/>
  <c r="N95" i="38"/>
  <c r="O95" i="38" s="1"/>
  <c r="N94" i="38"/>
  <c r="O94" i="38" s="1"/>
  <c r="N93" i="38"/>
  <c r="O93" i="38" s="1"/>
  <c r="N92" i="38"/>
  <c r="O92" i="38" s="1"/>
  <c r="N91" i="38"/>
  <c r="O91" i="38" s="1"/>
  <c r="N90" i="38"/>
  <c r="O90" i="38" s="1"/>
  <c r="M89" i="38"/>
  <c r="N89" i="38" s="1"/>
  <c r="O89" i="38" s="1"/>
  <c r="L89" i="38"/>
  <c r="K89" i="38"/>
  <c r="J89" i="38"/>
  <c r="I89" i="38"/>
  <c r="H89" i="38"/>
  <c r="G89" i="38"/>
  <c r="F89" i="38"/>
  <c r="E89" i="38"/>
  <c r="D89" i="38"/>
  <c r="N88" i="38"/>
  <c r="O88" i="38" s="1"/>
  <c r="N87" i="38"/>
  <c r="O87" i="38" s="1"/>
  <c r="N86" i="38"/>
  <c r="O86" i="38" s="1"/>
  <c r="N85" i="38"/>
  <c r="O85" i="38" s="1"/>
  <c r="M84" i="38"/>
  <c r="L84" i="38"/>
  <c r="K84" i="38"/>
  <c r="J84" i="38"/>
  <c r="I84" i="38"/>
  <c r="H84" i="38"/>
  <c r="G84" i="38"/>
  <c r="G101" i="38" s="1"/>
  <c r="F84" i="38"/>
  <c r="E84" i="38"/>
  <c r="D84" i="38"/>
  <c r="N84" i="38" s="1"/>
  <c r="O84" i="38" s="1"/>
  <c r="N83" i="38"/>
  <c r="O83" i="38"/>
  <c r="N82" i="38"/>
  <c r="O82" i="38"/>
  <c r="N81" i="38"/>
  <c r="O81" i="38"/>
  <c r="N80" i="38"/>
  <c r="O80" i="38"/>
  <c r="N79" i="38"/>
  <c r="O79" i="38"/>
  <c r="N78" i="38"/>
  <c r="O78" i="38"/>
  <c r="N77" i="38"/>
  <c r="O77" i="38"/>
  <c r="N76" i="38"/>
  <c r="O76" i="38"/>
  <c r="N75" i="38"/>
  <c r="O75" i="38"/>
  <c r="N74" i="38"/>
  <c r="O74" i="38"/>
  <c r="N73" i="38"/>
  <c r="O73" i="38"/>
  <c r="N72" i="38"/>
  <c r="O72" i="38"/>
  <c r="N71" i="38"/>
  <c r="O71" i="38"/>
  <c r="N70" i="38"/>
  <c r="O70" i="38"/>
  <c r="N69" i="38"/>
  <c r="O69" i="38"/>
  <c r="N68" i="38"/>
  <c r="O68" i="38"/>
  <c r="N67" i="38"/>
  <c r="O67" i="38"/>
  <c r="N66" i="38"/>
  <c r="O66" i="38"/>
  <c r="N65" i="38"/>
  <c r="O65" i="38"/>
  <c r="N64" i="38"/>
  <c r="O64" i="38"/>
  <c r="N63" i="38"/>
  <c r="O63" i="38"/>
  <c r="N62" i="38"/>
  <c r="O62" i="38"/>
  <c r="N61" i="38"/>
  <c r="O61" i="38"/>
  <c r="N60" i="38"/>
  <c r="O60" i="38"/>
  <c r="N59" i="38"/>
  <c r="O59" i="38"/>
  <c r="N58" i="38"/>
  <c r="O58" i="38"/>
  <c r="N57" i="38"/>
  <c r="O57" i="38"/>
  <c r="N56" i="38"/>
  <c r="O56" i="38"/>
  <c r="N55" i="38"/>
  <c r="O55" i="38"/>
  <c r="N54" i="38"/>
  <c r="O54" i="38"/>
  <c r="N53" i="38"/>
  <c r="O53" i="38"/>
  <c r="N52" i="38"/>
  <c r="O52" i="38"/>
  <c r="N51" i="38"/>
  <c r="O51" i="38" s="1"/>
  <c r="N50" i="38"/>
  <c r="O50" i="38"/>
  <c r="N49" i="38"/>
  <c r="O49" i="38"/>
  <c r="N48" i="38"/>
  <c r="O48" i="38" s="1"/>
  <c r="N47" i="38"/>
  <c r="O47" i="38"/>
  <c r="N46" i="38"/>
  <c r="O46" i="38"/>
  <c r="N45" i="38"/>
  <c r="O45" i="38" s="1"/>
  <c r="M44" i="38"/>
  <c r="L44" i="38"/>
  <c r="K44" i="38"/>
  <c r="J44" i="38"/>
  <c r="I44" i="38"/>
  <c r="H44" i="38"/>
  <c r="G44" i="38"/>
  <c r="F44" i="38"/>
  <c r="E44" i="38"/>
  <c r="D44" i="38"/>
  <c r="N43" i="38"/>
  <c r="O43" i="38" s="1"/>
  <c r="N42" i="38"/>
  <c r="O42" i="38"/>
  <c r="N41" i="38"/>
  <c r="O41" i="38"/>
  <c r="N40" i="38"/>
  <c r="O40" i="38" s="1"/>
  <c r="N39" i="38"/>
  <c r="O39" i="38"/>
  <c r="N38" i="38"/>
  <c r="O38" i="38"/>
  <c r="N37" i="38"/>
  <c r="O37" i="38" s="1"/>
  <c r="N36" i="38"/>
  <c r="O36" i="38"/>
  <c r="N35" i="38"/>
  <c r="O35" i="38"/>
  <c r="N34" i="38"/>
  <c r="O34" i="38" s="1"/>
  <c r="N33" i="38"/>
  <c r="O33" i="38"/>
  <c r="N32" i="38"/>
  <c r="O32" i="38"/>
  <c r="N31" i="38"/>
  <c r="O31" i="38" s="1"/>
  <c r="N30" i="38"/>
  <c r="O30" i="38"/>
  <c r="N29" i="38"/>
  <c r="O29" i="38"/>
  <c r="N28" i="38"/>
  <c r="O28" i="38" s="1"/>
  <c r="N27" i="38"/>
  <c r="O27" i="38"/>
  <c r="N26" i="38"/>
  <c r="O26" i="38"/>
  <c r="N25" i="38"/>
  <c r="O25" i="38" s="1"/>
  <c r="N24" i="38"/>
  <c r="O24" i="38"/>
  <c r="N23" i="38"/>
  <c r="O23" i="38"/>
  <c r="N22" i="38"/>
  <c r="O22" i="38" s="1"/>
  <c r="N21" i="38"/>
  <c r="O21" i="38"/>
  <c r="N20" i="38"/>
  <c r="O20" i="38"/>
  <c r="N19" i="38"/>
  <c r="O19" i="38" s="1"/>
  <c r="N18" i="38"/>
  <c r="O18" i="38"/>
  <c r="M17" i="38"/>
  <c r="L17" i="38"/>
  <c r="K17" i="38"/>
  <c r="J17" i="38"/>
  <c r="I17" i="38"/>
  <c r="H17" i="38"/>
  <c r="G17" i="38"/>
  <c r="F17" i="38"/>
  <c r="E17" i="38"/>
  <c r="D17" i="38"/>
  <c r="N16" i="38"/>
  <c r="O16" i="38"/>
  <c r="N15" i="38"/>
  <c r="O15" i="38"/>
  <c r="N14" i="38"/>
  <c r="O14" i="38" s="1"/>
  <c r="M13" i="38"/>
  <c r="L13" i="38"/>
  <c r="K13" i="38"/>
  <c r="J13" i="38"/>
  <c r="I13" i="38"/>
  <c r="H13" i="38"/>
  <c r="G13" i="38"/>
  <c r="F13" i="38"/>
  <c r="N13" i="38" s="1"/>
  <c r="O13" i="38" s="1"/>
  <c r="E13" i="38"/>
  <c r="D13" i="38"/>
  <c r="N12" i="38"/>
  <c r="O12" i="38"/>
  <c r="N11" i="38"/>
  <c r="O11" i="38" s="1"/>
  <c r="N10" i="38"/>
  <c r="O10" i="38" s="1"/>
  <c r="N9" i="38"/>
  <c r="O9" i="38"/>
  <c r="N8" i="38"/>
  <c r="O8" i="38" s="1"/>
  <c r="N7" i="38"/>
  <c r="O7" i="38" s="1"/>
  <c r="N6" i="38"/>
  <c r="O6" i="38"/>
  <c r="M5" i="38"/>
  <c r="L5" i="38"/>
  <c r="K5" i="38"/>
  <c r="K101" i="38" s="1"/>
  <c r="J5" i="38"/>
  <c r="I5" i="38"/>
  <c r="H5" i="38"/>
  <c r="G5" i="38"/>
  <c r="F5" i="38"/>
  <c r="E5" i="38"/>
  <c r="D5" i="38"/>
  <c r="D5" i="37"/>
  <c r="N88" i="37"/>
  <c r="O88" i="37" s="1"/>
  <c r="N87" i="37"/>
  <c r="O87" i="37" s="1"/>
  <c r="M86" i="37"/>
  <c r="L86" i="37"/>
  <c r="K86" i="37"/>
  <c r="N86" i="37" s="1"/>
  <c r="O86" i="37" s="1"/>
  <c r="J86" i="37"/>
  <c r="I86" i="37"/>
  <c r="H86" i="37"/>
  <c r="G86" i="37"/>
  <c r="F86" i="37"/>
  <c r="E86" i="37"/>
  <c r="D86" i="37"/>
  <c r="N85" i="37"/>
  <c r="O85" i="37" s="1"/>
  <c r="N84" i="37"/>
  <c r="O84" i="37"/>
  <c r="N83" i="37"/>
  <c r="O83" i="37" s="1"/>
  <c r="N82" i="37"/>
  <c r="O82" i="37" s="1"/>
  <c r="N81" i="37"/>
  <c r="O81" i="37"/>
  <c r="N80" i="37"/>
  <c r="O80" i="37" s="1"/>
  <c r="M79" i="37"/>
  <c r="L79" i="37"/>
  <c r="K79" i="37"/>
  <c r="J79" i="37"/>
  <c r="I79" i="37"/>
  <c r="I89" i="37" s="1"/>
  <c r="H79" i="37"/>
  <c r="G79" i="37"/>
  <c r="N79" i="37" s="1"/>
  <c r="O79" i="37" s="1"/>
  <c r="F79" i="37"/>
  <c r="E79" i="37"/>
  <c r="D79" i="37"/>
  <c r="N78" i="37"/>
  <c r="O78" i="37"/>
  <c r="N77" i="37"/>
  <c r="O77" i="37" s="1"/>
  <c r="N76" i="37"/>
  <c r="O76" i="37"/>
  <c r="M75" i="37"/>
  <c r="L75" i="37"/>
  <c r="K75" i="37"/>
  <c r="J75" i="37"/>
  <c r="I75" i="37"/>
  <c r="H75" i="37"/>
  <c r="G75" i="37"/>
  <c r="F75" i="37"/>
  <c r="E75" i="37"/>
  <c r="D75" i="37"/>
  <c r="N74" i="37"/>
  <c r="O74" i="37"/>
  <c r="N73" i="37"/>
  <c r="O73" i="37"/>
  <c r="N72" i="37"/>
  <c r="O72" i="37" s="1"/>
  <c r="N71" i="37"/>
  <c r="O71" i="37"/>
  <c r="N70" i="37"/>
  <c r="O70" i="37"/>
  <c r="N69" i="37"/>
  <c r="O69" i="37" s="1"/>
  <c r="N68" i="37"/>
  <c r="O68" i="37"/>
  <c r="N67" i="37"/>
  <c r="O67" i="37"/>
  <c r="N66" i="37"/>
  <c r="O66" i="37" s="1"/>
  <c r="N65" i="37"/>
  <c r="O65" i="37"/>
  <c r="N64" i="37"/>
  <c r="O64" i="37"/>
  <c r="N63" i="37"/>
  <c r="O63" i="37" s="1"/>
  <c r="N62" i="37"/>
  <c r="O62" i="37"/>
  <c r="N61" i="37"/>
  <c r="O61" i="37"/>
  <c r="N60" i="37"/>
  <c r="O60" i="37" s="1"/>
  <c r="N59" i="37"/>
  <c r="O59" i="37"/>
  <c r="N58" i="37"/>
  <c r="O58" i="37"/>
  <c r="N57" i="37"/>
  <c r="O57" i="37" s="1"/>
  <c r="N56" i="37"/>
  <c r="O56" i="37"/>
  <c r="N55" i="37"/>
  <c r="O55" i="37"/>
  <c r="N54" i="37"/>
  <c r="O54" i="37" s="1"/>
  <c r="N53" i="37"/>
  <c r="O53" i="37"/>
  <c r="N52" i="37"/>
  <c r="O52" i="37"/>
  <c r="N51" i="37"/>
  <c r="O51" i="37" s="1"/>
  <c r="N50" i="37"/>
  <c r="O50" i="37"/>
  <c r="N49" i="37"/>
  <c r="O49" i="37"/>
  <c r="M48" i="37"/>
  <c r="L48" i="37"/>
  <c r="K48" i="37"/>
  <c r="J48" i="37"/>
  <c r="I48" i="37"/>
  <c r="H48" i="37"/>
  <c r="G48" i="37"/>
  <c r="F48" i="37"/>
  <c r="E48" i="37"/>
  <c r="D48" i="37"/>
  <c r="N47" i="37"/>
  <c r="O47" i="37" s="1"/>
  <c r="N46" i="37"/>
  <c r="O46" i="37"/>
  <c r="N45" i="37"/>
  <c r="O45" i="37"/>
  <c r="N44" i="37"/>
  <c r="O44" i="37" s="1"/>
  <c r="N43" i="37"/>
  <c r="O43" i="37"/>
  <c r="N42" i="37"/>
  <c r="O42" i="37"/>
  <c r="N41" i="37"/>
  <c r="O41" i="37" s="1"/>
  <c r="N40" i="37"/>
  <c r="O40" i="37"/>
  <c r="N39" i="37"/>
  <c r="O39" i="37"/>
  <c r="N38" i="37"/>
  <c r="O38" i="37" s="1"/>
  <c r="N37" i="37"/>
  <c r="O37" i="37"/>
  <c r="N36" i="37"/>
  <c r="O36" i="37"/>
  <c r="N35" i="37"/>
  <c r="O35" i="37" s="1"/>
  <c r="N34" i="37"/>
  <c r="O34" i="37"/>
  <c r="N33" i="37"/>
  <c r="O33" i="37"/>
  <c r="N32" i="37"/>
  <c r="O32" i="37" s="1"/>
  <c r="N31" i="37"/>
  <c r="O31" i="37"/>
  <c r="N30" i="37"/>
  <c r="O30" i="37"/>
  <c r="N29" i="37"/>
  <c r="O29" i="37" s="1"/>
  <c r="N28" i="37"/>
  <c r="O28" i="37"/>
  <c r="N27" i="37"/>
  <c r="O27" i="37"/>
  <c r="N26" i="37"/>
  <c r="O26" i="37" s="1"/>
  <c r="N25" i="37"/>
  <c r="O25" i="37"/>
  <c r="N24" i="37"/>
  <c r="O24" i="37"/>
  <c r="N23" i="37"/>
  <c r="O23" i="37" s="1"/>
  <c r="N22" i="37"/>
  <c r="O22" i="37"/>
  <c r="N21" i="37"/>
  <c r="O21" i="37"/>
  <c r="M20" i="37"/>
  <c r="L20" i="37"/>
  <c r="K20" i="37"/>
  <c r="J20" i="37"/>
  <c r="N20" i="37" s="1"/>
  <c r="O20" i="37" s="1"/>
  <c r="I20" i="37"/>
  <c r="H20" i="37"/>
  <c r="G20" i="37"/>
  <c r="F20" i="37"/>
  <c r="E20" i="37"/>
  <c r="D20" i="37"/>
  <c r="N19" i="37"/>
  <c r="O19" i="37" s="1"/>
  <c r="N18" i="37"/>
  <c r="O18" i="37"/>
  <c r="N17" i="37"/>
  <c r="O17" i="37"/>
  <c r="N16" i="37"/>
  <c r="O16" i="37" s="1"/>
  <c r="N15" i="37"/>
  <c r="O15" i="37"/>
  <c r="N14" i="37"/>
  <c r="O14" i="37"/>
  <c r="M13" i="37"/>
  <c r="L13" i="37"/>
  <c r="K13" i="37"/>
  <c r="J13" i="37"/>
  <c r="I13" i="37"/>
  <c r="H13" i="37"/>
  <c r="G13" i="37"/>
  <c r="F13" i="37"/>
  <c r="E13" i="37"/>
  <c r="D13" i="37"/>
  <c r="N12" i="37"/>
  <c r="O12" i="37"/>
  <c r="N11" i="37"/>
  <c r="O11" i="37" s="1"/>
  <c r="N10" i="37"/>
  <c r="O10" i="37"/>
  <c r="N9" i="37"/>
  <c r="O9" i="37"/>
  <c r="N8" i="37"/>
  <c r="O8" i="37" s="1"/>
  <c r="N7" i="37"/>
  <c r="O7" i="37"/>
  <c r="N6" i="37"/>
  <c r="O6" i="37"/>
  <c r="M5" i="37"/>
  <c r="M89" i="37" s="1"/>
  <c r="L5" i="37"/>
  <c r="L89" i="37"/>
  <c r="K5" i="37"/>
  <c r="K89" i="37" s="1"/>
  <c r="J5" i="37"/>
  <c r="I5" i="37"/>
  <c r="H5" i="37"/>
  <c r="H89" i="37" s="1"/>
  <c r="G5" i="37"/>
  <c r="F5" i="37"/>
  <c r="E5" i="37"/>
  <c r="E89" i="37" s="1"/>
  <c r="N92" i="36"/>
  <c r="O92" i="36" s="1"/>
  <c r="N91" i="36"/>
  <c r="O91" i="36"/>
  <c r="M90" i="36"/>
  <c r="N90" i="36" s="1"/>
  <c r="O90" i="36" s="1"/>
  <c r="L90" i="36"/>
  <c r="K90" i="36"/>
  <c r="J90" i="36"/>
  <c r="I90" i="36"/>
  <c r="H90" i="36"/>
  <c r="G90" i="36"/>
  <c r="F90" i="36"/>
  <c r="E90" i="36"/>
  <c r="D90" i="36"/>
  <c r="N89" i="36"/>
  <c r="O89" i="36"/>
  <c r="N88" i="36"/>
  <c r="O88" i="36" s="1"/>
  <c r="N87" i="36"/>
  <c r="O87" i="36" s="1"/>
  <c r="N86" i="36"/>
  <c r="O86" i="36"/>
  <c r="N85" i="36"/>
  <c r="O85" i="36" s="1"/>
  <c r="N84" i="36"/>
  <c r="O84" i="36" s="1"/>
  <c r="N83" i="36"/>
  <c r="O83" i="36"/>
  <c r="N82" i="36"/>
  <c r="O82" i="36" s="1"/>
  <c r="N81" i="36"/>
  <c r="O81" i="36" s="1"/>
  <c r="M80" i="36"/>
  <c r="L80" i="36"/>
  <c r="K80" i="36"/>
  <c r="J80" i="36"/>
  <c r="I80" i="36"/>
  <c r="H80" i="36"/>
  <c r="G80" i="36"/>
  <c r="F80" i="36"/>
  <c r="N80" i="36"/>
  <c r="O80" i="36" s="1"/>
  <c r="E80" i="36"/>
  <c r="D80" i="36"/>
  <c r="N79" i="36"/>
  <c r="O79" i="36"/>
  <c r="N78" i="36"/>
  <c r="O78" i="36" s="1"/>
  <c r="N77" i="36"/>
  <c r="O77" i="36" s="1"/>
  <c r="M76" i="36"/>
  <c r="L76" i="36"/>
  <c r="K76" i="36"/>
  <c r="N76" i="36" s="1"/>
  <c r="O76" i="36" s="1"/>
  <c r="J76" i="36"/>
  <c r="I76" i="36"/>
  <c r="H76" i="36"/>
  <c r="G76" i="36"/>
  <c r="F76" i="36"/>
  <c r="E76" i="36"/>
  <c r="D76" i="36"/>
  <c r="N75" i="36"/>
  <c r="O75" i="36"/>
  <c r="N74" i="36"/>
  <c r="O74" i="36" s="1"/>
  <c r="N73" i="36"/>
  <c r="O73" i="36" s="1"/>
  <c r="N72" i="36"/>
  <c r="O72" i="36"/>
  <c r="N71" i="36"/>
  <c r="O71" i="36" s="1"/>
  <c r="N70" i="36"/>
  <c r="O70" i="36" s="1"/>
  <c r="N69" i="36"/>
  <c r="O69" i="36"/>
  <c r="N68" i="36"/>
  <c r="O68" i="36" s="1"/>
  <c r="N67" i="36"/>
  <c r="O67" i="36" s="1"/>
  <c r="N66" i="36"/>
  <c r="O66" i="36"/>
  <c r="N65" i="36"/>
  <c r="O65" i="36" s="1"/>
  <c r="N64" i="36"/>
  <c r="O64" i="36" s="1"/>
  <c r="N63" i="36"/>
  <c r="O63" i="36"/>
  <c r="N62" i="36"/>
  <c r="O62" i="36" s="1"/>
  <c r="N61" i="36"/>
  <c r="O61" i="36" s="1"/>
  <c r="N60" i="36"/>
  <c r="O60" i="36"/>
  <c r="N59" i="36"/>
  <c r="O59" i="36" s="1"/>
  <c r="N58" i="36"/>
  <c r="O58" i="36" s="1"/>
  <c r="N57" i="36"/>
  <c r="O57" i="36" s="1"/>
  <c r="N56" i="36"/>
  <c r="O56" i="36" s="1"/>
  <c r="N55" i="36"/>
  <c r="O55" i="36" s="1"/>
  <c r="N54" i="36"/>
  <c r="O54" i="36"/>
  <c r="N53" i="36"/>
  <c r="O53" i="36" s="1"/>
  <c r="N52" i="36"/>
  <c r="O52" i="36" s="1"/>
  <c r="N51" i="36"/>
  <c r="O51" i="36" s="1"/>
  <c r="N50" i="36"/>
  <c r="O50" i="36" s="1"/>
  <c r="N49" i="36"/>
  <c r="O49" i="36" s="1"/>
  <c r="N48" i="36"/>
  <c r="O48" i="36" s="1"/>
  <c r="N47" i="36"/>
  <c r="O47" i="36" s="1"/>
  <c r="N46" i="36"/>
  <c r="O46" i="36" s="1"/>
  <c r="N45" i="36"/>
  <c r="O45" i="36" s="1"/>
  <c r="N44" i="36"/>
  <c r="O44" i="36" s="1"/>
  <c r="N43" i="36"/>
  <c r="O43" i="36" s="1"/>
  <c r="N42" i="36"/>
  <c r="O42" i="36" s="1"/>
  <c r="N41" i="36"/>
  <c r="O41" i="36" s="1"/>
  <c r="M40" i="36"/>
  <c r="L40" i="36"/>
  <c r="K40" i="36"/>
  <c r="J40" i="36"/>
  <c r="I40" i="36"/>
  <c r="N40" i="36" s="1"/>
  <c r="O40" i="36" s="1"/>
  <c r="H40" i="36"/>
  <c r="G40" i="36"/>
  <c r="F40" i="36"/>
  <c r="E40" i="36"/>
  <c r="D40" i="36"/>
  <c r="N39" i="36"/>
  <c r="O39" i="36"/>
  <c r="N38" i="36"/>
  <c r="O38" i="36" s="1"/>
  <c r="N37" i="36"/>
  <c r="O37" i="36"/>
  <c r="N36" i="36"/>
  <c r="O36" i="36"/>
  <c r="N35" i="36"/>
  <c r="O35" i="36" s="1"/>
  <c r="N34" i="36"/>
  <c r="O34" i="36"/>
  <c r="N33" i="36"/>
  <c r="O33" i="36"/>
  <c r="N32" i="36"/>
  <c r="O32" i="36" s="1"/>
  <c r="N31" i="36"/>
  <c r="O31" i="36"/>
  <c r="N30" i="36"/>
  <c r="O30" i="36"/>
  <c r="N29" i="36"/>
  <c r="O29" i="36" s="1"/>
  <c r="N28" i="36"/>
  <c r="O28" i="36"/>
  <c r="N27" i="36"/>
  <c r="O27" i="36"/>
  <c r="N26" i="36"/>
  <c r="O26" i="36" s="1"/>
  <c r="N25" i="36"/>
  <c r="O25" i="36"/>
  <c r="N24" i="36"/>
  <c r="O24" i="36"/>
  <c r="N23" i="36"/>
  <c r="O23" i="36" s="1"/>
  <c r="N22" i="36"/>
  <c r="O22" i="36"/>
  <c r="N21" i="36"/>
  <c r="O21" i="36"/>
  <c r="N20" i="36"/>
  <c r="O20" i="36" s="1"/>
  <c r="N19" i="36"/>
  <c r="O19" i="36"/>
  <c r="N18" i="36"/>
  <c r="O18" i="36"/>
  <c r="N17" i="36"/>
  <c r="O17" i="36" s="1"/>
  <c r="N16" i="36"/>
  <c r="O16" i="36" s="1"/>
  <c r="N15" i="36"/>
  <c r="O15" i="36"/>
  <c r="M14" i="36"/>
  <c r="L14" i="36"/>
  <c r="K14" i="36"/>
  <c r="J14" i="36"/>
  <c r="I14" i="36"/>
  <c r="H14" i="36"/>
  <c r="G14" i="36"/>
  <c r="F14" i="36"/>
  <c r="E14" i="36"/>
  <c r="D14" i="36"/>
  <c r="N13" i="36"/>
  <c r="O13" i="36" s="1"/>
  <c r="N12" i="36"/>
  <c r="O12" i="36"/>
  <c r="M11" i="36"/>
  <c r="L11" i="36"/>
  <c r="K11" i="36"/>
  <c r="J11" i="36"/>
  <c r="I11" i="36"/>
  <c r="H11" i="36"/>
  <c r="G11" i="36"/>
  <c r="F11" i="36"/>
  <c r="N11" i="36" s="1"/>
  <c r="E11" i="36"/>
  <c r="D11" i="36"/>
  <c r="O11" i="36"/>
  <c r="N10" i="36"/>
  <c r="O10" i="36"/>
  <c r="N9" i="36"/>
  <c r="O9" i="36" s="1"/>
  <c r="N8" i="36"/>
  <c r="O8" i="36" s="1"/>
  <c r="N7" i="36"/>
  <c r="O7" i="36"/>
  <c r="N6" i="36"/>
  <c r="O6" i="36" s="1"/>
  <c r="M5" i="36"/>
  <c r="M93" i="36" s="1"/>
  <c r="L5" i="36"/>
  <c r="K5" i="36"/>
  <c r="J5" i="36"/>
  <c r="I5" i="36"/>
  <c r="I93" i="36" s="1"/>
  <c r="H5" i="36"/>
  <c r="G5" i="36"/>
  <c r="G93" i="36" s="1"/>
  <c r="F5" i="36"/>
  <c r="E5" i="36"/>
  <c r="E93" i="36" s="1"/>
  <c r="D5" i="36"/>
  <c r="N88" i="35"/>
  <c r="O88" i="35" s="1"/>
  <c r="N87" i="35"/>
  <c r="O87" i="35" s="1"/>
  <c r="M86" i="35"/>
  <c r="L86" i="35"/>
  <c r="K86" i="35"/>
  <c r="J86" i="35"/>
  <c r="I86" i="35"/>
  <c r="H86" i="35"/>
  <c r="G86" i="35"/>
  <c r="F86" i="35"/>
  <c r="E86" i="35"/>
  <c r="D86" i="35"/>
  <c r="N85" i="35"/>
  <c r="O85" i="35" s="1"/>
  <c r="N84" i="35"/>
  <c r="O84" i="35" s="1"/>
  <c r="N83" i="35"/>
  <c r="O83" i="35" s="1"/>
  <c r="N82" i="35"/>
  <c r="O82" i="35" s="1"/>
  <c r="N81" i="35"/>
  <c r="O81" i="35" s="1"/>
  <c r="N80" i="35"/>
  <c r="O80" i="35" s="1"/>
  <c r="N79" i="35"/>
  <c r="O79" i="35" s="1"/>
  <c r="M78" i="35"/>
  <c r="L78" i="35"/>
  <c r="K78" i="35"/>
  <c r="J78" i="35"/>
  <c r="I78" i="35"/>
  <c r="H78" i="35"/>
  <c r="N78" i="35"/>
  <c r="O78" i="35" s="1"/>
  <c r="G78" i="35"/>
  <c r="F78" i="35"/>
  <c r="E78" i="35"/>
  <c r="D78" i="35"/>
  <c r="N77" i="35"/>
  <c r="O77" i="35" s="1"/>
  <c r="N76" i="35"/>
  <c r="O76" i="35" s="1"/>
  <c r="M75" i="35"/>
  <c r="L75" i="35"/>
  <c r="K75" i="35"/>
  <c r="J75" i="35"/>
  <c r="I75" i="35"/>
  <c r="H75" i="35"/>
  <c r="G75" i="35"/>
  <c r="F75" i="35"/>
  <c r="E75" i="35"/>
  <c r="D75" i="35"/>
  <c r="N74" i="35"/>
  <c r="O74" i="35"/>
  <c r="N73" i="35"/>
  <c r="O73" i="35"/>
  <c r="N72" i="35"/>
  <c r="O72" i="35"/>
  <c r="N71" i="35"/>
  <c r="O71" i="35" s="1"/>
  <c r="N70" i="35"/>
  <c r="O70" i="35"/>
  <c r="N69" i="35"/>
  <c r="O69" i="35" s="1"/>
  <c r="N68" i="35"/>
  <c r="O68" i="35"/>
  <c r="N67" i="35"/>
  <c r="O67" i="35"/>
  <c r="N66" i="35"/>
  <c r="O66" i="35"/>
  <c r="N65" i="35"/>
  <c r="O65" i="35" s="1"/>
  <c r="N64" i="35"/>
  <c r="O64" i="35"/>
  <c r="N63" i="35"/>
  <c r="O63" i="35" s="1"/>
  <c r="N62" i="35"/>
  <c r="O62" i="35"/>
  <c r="N61" i="35"/>
  <c r="O61" i="35"/>
  <c r="N60" i="35"/>
  <c r="O60" i="35"/>
  <c r="N59" i="35"/>
  <c r="O59" i="35" s="1"/>
  <c r="N58" i="35"/>
  <c r="O58" i="35"/>
  <c r="N57" i="35"/>
  <c r="O57" i="35" s="1"/>
  <c r="N56" i="35"/>
  <c r="O56" i="35"/>
  <c r="N55" i="35"/>
  <c r="O55" i="35"/>
  <c r="N54" i="35"/>
  <c r="O54" i="35"/>
  <c r="N53" i="35"/>
  <c r="O53" i="35" s="1"/>
  <c r="N52" i="35"/>
  <c r="O52" i="35"/>
  <c r="N51" i="35"/>
  <c r="O51" i="35" s="1"/>
  <c r="N50" i="35"/>
  <c r="O50" i="35"/>
  <c r="N49" i="35"/>
  <c r="O49" i="35"/>
  <c r="M48" i="35"/>
  <c r="L48" i="35"/>
  <c r="K48" i="35"/>
  <c r="J48" i="35"/>
  <c r="I48" i="35"/>
  <c r="H48" i="35"/>
  <c r="G48" i="35"/>
  <c r="F48" i="35"/>
  <c r="E48" i="35"/>
  <c r="D48" i="35"/>
  <c r="N47" i="35"/>
  <c r="O47" i="35"/>
  <c r="N46" i="35"/>
  <c r="O46" i="35" s="1"/>
  <c r="N45" i="35"/>
  <c r="O45" i="35"/>
  <c r="N44" i="35"/>
  <c r="O44" i="35" s="1"/>
  <c r="N43" i="35"/>
  <c r="O43" i="35"/>
  <c r="N42" i="35"/>
  <c r="O42" i="35"/>
  <c r="N41" i="35"/>
  <c r="O41" i="35"/>
  <c r="N40" i="35"/>
  <c r="O40" i="35" s="1"/>
  <c r="N39" i="35"/>
  <c r="O39" i="35"/>
  <c r="N38" i="35"/>
  <c r="O38" i="35" s="1"/>
  <c r="N37" i="35"/>
  <c r="O37" i="35"/>
  <c r="N36" i="35"/>
  <c r="O36" i="35"/>
  <c r="N35" i="35"/>
  <c r="O35" i="35"/>
  <c r="N34" i="35"/>
  <c r="O34" i="35" s="1"/>
  <c r="N33" i="35"/>
  <c r="O33" i="35"/>
  <c r="N32" i="35"/>
  <c r="O32" i="35" s="1"/>
  <c r="N31" i="35"/>
  <c r="O31" i="35"/>
  <c r="N30" i="35"/>
  <c r="O30" i="35" s="1"/>
  <c r="N29" i="35"/>
  <c r="O29" i="35"/>
  <c r="N28" i="35"/>
  <c r="O28" i="35" s="1"/>
  <c r="N27" i="35"/>
  <c r="O27" i="35"/>
  <c r="N26" i="35"/>
  <c r="O26" i="35" s="1"/>
  <c r="N25" i="35"/>
  <c r="O25" i="35"/>
  <c r="N24" i="35"/>
  <c r="O24" i="35" s="1"/>
  <c r="N23" i="35"/>
  <c r="O23" i="35"/>
  <c r="N22" i="35"/>
  <c r="O22" i="35" s="1"/>
  <c r="N21" i="35"/>
  <c r="O21" i="35"/>
  <c r="M20" i="35"/>
  <c r="L20" i="35"/>
  <c r="K20" i="35"/>
  <c r="J20" i="35"/>
  <c r="I20" i="35"/>
  <c r="H20" i="35"/>
  <c r="G20" i="35"/>
  <c r="F20" i="35"/>
  <c r="E20" i="35"/>
  <c r="D20" i="35"/>
  <c r="N19" i="35"/>
  <c r="O19" i="35" s="1"/>
  <c r="N18" i="35"/>
  <c r="O18" i="35"/>
  <c r="N17" i="35"/>
  <c r="O17" i="35"/>
  <c r="N16" i="35"/>
  <c r="O16" i="35"/>
  <c r="N15" i="35"/>
  <c r="O15" i="35" s="1"/>
  <c r="N14" i="35"/>
  <c r="O14" i="35"/>
  <c r="M13" i="35"/>
  <c r="L13" i="35"/>
  <c r="K13" i="35"/>
  <c r="J13" i="35"/>
  <c r="I13" i="35"/>
  <c r="H13" i="35"/>
  <c r="G13" i="35"/>
  <c r="F13" i="35"/>
  <c r="E13" i="35"/>
  <c r="D13" i="35"/>
  <c r="N12" i="35"/>
  <c r="O12" i="35"/>
  <c r="N11" i="35"/>
  <c r="O11" i="35"/>
  <c r="N10" i="35"/>
  <c r="O10" i="35"/>
  <c r="N9" i="35"/>
  <c r="O9" i="35" s="1"/>
  <c r="N8" i="35"/>
  <c r="O8" i="35"/>
  <c r="N7" i="35"/>
  <c r="O7" i="35" s="1"/>
  <c r="N6" i="35"/>
  <c r="O6" i="35"/>
  <c r="M5" i="35"/>
  <c r="M89" i="35" s="1"/>
  <c r="L5" i="35"/>
  <c r="L89" i="35" s="1"/>
  <c r="K5" i="35"/>
  <c r="J5" i="35"/>
  <c r="I5" i="35"/>
  <c r="I89" i="35" s="1"/>
  <c r="H5" i="35"/>
  <c r="G5" i="35"/>
  <c r="G89" i="35" s="1"/>
  <c r="F5" i="35"/>
  <c r="F89" i="35"/>
  <c r="E5" i="35"/>
  <c r="D5" i="35"/>
  <c r="N5" i="35"/>
  <c r="O5" i="35" s="1"/>
  <c r="N84" i="34"/>
  <c r="O84" i="34"/>
  <c r="N83" i="34"/>
  <c r="O83" i="34" s="1"/>
  <c r="M82" i="34"/>
  <c r="L82" i="34"/>
  <c r="K82" i="34"/>
  <c r="J82" i="34"/>
  <c r="I82" i="34"/>
  <c r="H82" i="34"/>
  <c r="G82" i="34"/>
  <c r="F82" i="34"/>
  <c r="E82" i="34"/>
  <c r="D82" i="34"/>
  <c r="N82" i="34" s="1"/>
  <c r="O82" i="34" s="1"/>
  <c r="N81" i="34"/>
  <c r="O81" i="34"/>
  <c r="N80" i="34"/>
  <c r="O80" i="34" s="1"/>
  <c r="N79" i="34"/>
  <c r="O79" i="34" s="1"/>
  <c r="N78" i="34"/>
  <c r="O78" i="34" s="1"/>
  <c r="N77" i="34"/>
  <c r="O77" i="34"/>
  <c r="N76" i="34"/>
  <c r="O76" i="34" s="1"/>
  <c r="N75" i="34"/>
  <c r="O75" i="34"/>
  <c r="M74" i="34"/>
  <c r="M85" i="34" s="1"/>
  <c r="L74" i="34"/>
  <c r="K74" i="34"/>
  <c r="J74" i="34"/>
  <c r="I74" i="34"/>
  <c r="H74" i="34"/>
  <c r="G74" i="34"/>
  <c r="F74" i="34"/>
  <c r="E74" i="34"/>
  <c r="D74" i="34"/>
  <c r="N74" i="34" s="1"/>
  <c r="O74" i="34" s="1"/>
  <c r="N73" i="34"/>
  <c r="O73" i="34" s="1"/>
  <c r="N72" i="34"/>
  <c r="O72" i="34" s="1"/>
  <c r="M71" i="34"/>
  <c r="L71" i="34"/>
  <c r="K71" i="34"/>
  <c r="J71" i="34"/>
  <c r="I71" i="34"/>
  <c r="H71" i="34"/>
  <c r="G71" i="34"/>
  <c r="F71" i="34"/>
  <c r="E71" i="34"/>
  <c r="D71" i="34"/>
  <c r="N71" i="34" s="1"/>
  <c r="O71" i="34" s="1"/>
  <c r="N70" i="34"/>
  <c r="O70" i="34" s="1"/>
  <c r="N69" i="34"/>
  <c r="O69" i="34"/>
  <c r="N68" i="34"/>
  <c r="O68" i="34" s="1"/>
  <c r="N67" i="34"/>
  <c r="O67" i="34"/>
  <c r="N66" i="34"/>
  <c r="O66" i="34" s="1"/>
  <c r="N65" i="34"/>
  <c r="O65" i="34" s="1"/>
  <c r="N64" i="34"/>
  <c r="O64" i="34" s="1"/>
  <c r="N63" i="34"/>
  <c r="O63" i="34" s="1"/>
  <c r="N62" i="34"/>
  <c r="O62" i="34" s="1"/>
  <c r="N61" i="34"/>
  <c r="O61" i="34"/>
  <c r="N60" i="34"/>
  <c r="O60" i="34" s="1"/>
  <c r="N59" i="34"/>
  <c r="O59" i="34" s="1"/>
  <c r="N58" i="34"/>
  <c r="O58" i="34" s="1"/>
  <c r="N57" i="34"/>
  <c r="O57" i="34" s="1"/>
  <c r="N56" i="34"/>
  <c r="O56" i="34" s="1"/>
  <c r="N55" i="34"/>
  <c r="O55" i="34"/>
  <c r="N54" i="34"/>
  <c r="O54" i="34" s="1"/>
  <c r="N53" i="34"/>
  <c r="O53" i="34" s="1"/>
  <c r="N52" i="34"/>
  <c r="O52" i="34" s="1"/>
  <c r="N51" i="34"/>
  <c r="O51" i="34" s="1"/>
  <c r="N50" i="34"/>
  <c r="O50" i="34" s="1"/>
  <c r="N49" i="34"/>
  <c r="O49" i="34"/>
  <c r="N48" i="34"/>
  <c r="O48" i="34" s="1"/>
  <c r="N47" i="34"/>
  <c r="O47" i="34" s="1"/>
  <c r="N46" i="34"/>
  <c r="O46" i="34" s="1"/>
  <c r="N45" i="34"/>
  <c r="O45" i="34" s="1"/>
  <c r="M44" i="34"/>
  <c r="L44" i="34"/>
  <c r="K44" i="34"/>
  <c r="J44" i="34"/>
  <c r="I44" i="34"/>
  <c r="I85" i="34" s="1"/>
  <c r="H44" i="34"/>
  <c r="G44" i="34"/>
  <c r="F44" i="34"/>
  <c r="E44" i="34"/>
  <c r="D44" i="34"/>
  <c r="N43" i="34"/>
  <c r="O43" i="34" s="1"/>
  <c r="N42" i="34"/>
  <c r="O42" i="34"/>
  <c r="N41" i="34"/>
  <c r="O41" i="34" s="1"/>
  <c r="N40" i="34"/>
  <c r="O40" i="34" s="1"/>
  <c r="N39" i="34"/>
  <c r="O39" i="34" s="1"/>
  <c r="N38" i="34"/>
  <c r="O38" i="34" s="1"/>
  <c r="N37" i="34"/>
  <c r="O37" i="34" s="1"/>
  <c r="N36" i="34"/>
  <c r="O36" i="34"/>
  <c r="N35" i="34"/>
  <c r="O35" i="34" s="1"/>
  <c r="N34" i="34"/>
  <c r="O34" i="34" s="1"/>
  <c r="N33" i="34"/>
  <c r="O33" i="34" s="1"/>
  <c r="N32" i="34"/>
  <c r="O32" i="34" s="1"/>
  <c r="N31" i="34"/>
  <c r="O31" i="34" s="1"/>
  <c r="N30" i="34"/>
  <c r="O30" i="34"/>
  <c r="N29" i="34"/>
  <c r="O29" i="34" s="1"/>
  <c r="N28" i="34"/>
  <c r="O28" i="34" s="1"/>
  <c r="N27" i="34"/>
  <c r="O27" i="34" s="1"/>
  <c r="N26" i="34"/>
  <c r="O26" i="34" s="1"/>
  <c r="N25" i="34"/>
  <c r="O25" i="34" s="1"/>
  <c r="N24" i="34"/>
  <c r="O24" i="34"/>
  <c r="N23" i="34"/>
  <c r="O23" i="34" s="1"/>
  <c r="N22" i="34"/>
  <c r="O22" i="34" s="1"/>
  <c r="N21" i="34"/>
  <c r="O21" i="34" s="1"/>
  <c r="M20" i="34"/>
  <c r="L20" i="34"/>
  <c r="K20" i="34"/>
  <c r="J20" i="34"/>
  <c r="I20" i="34"/>
  <c r="H20" i="34"/>
  <c r="G20" i="34"/>
  <c r="F20" i="34"/>
  <c r="E20" i="34"/>
  <c r="D20" i="34"/>
  <c r="N19" i="34"/>
  <c r="O19" i="34" s="1"/>
  <c r="N18" i="34"/>
  <c r="O18" i="34"/>
  <c r="N17" i="34"/>
  <c r="O17" i="34" s="1"/>
  <c r="N16" i="34"/>
  <c r="O16" i="34" s="1"/>
  <c r="N15" i="34"/>
  <c r="O15" i="34" s="1"/>
  <c r="N14" i="34"/>
  <c r="O14" i="34" s="1"/>
  <c r="N13" i="34"/>
  <c r="O13" i="34" s="1"/>
  <c r="M12" i="34"/>
  <c r="L12" i="34"/>
  <c r="K12" i="34"/>
  <c r="J12" i="34"/>
  <c r="I12" i="34"/>
  <c r="H12" i="34"/>
  <c r="G12" i="34"/>
  <c r="F12" i="34"/>
  <c r="E12" i="34"/>
  <c r="D12" i="34"/>
  <c r="N11" i="34"/>
  <c r="O11" i="34"/>
  <c r="N10" i="34"/>
  <c r="O10" i="34"/>
  <c r="N9" i="34"/>
  <c r="O9" i="34"/>
  <c r="N8" i="34"/>
  <c r="O8" i="34"/>
  <c r="N7" i="34"/>
  <c r="O7" i="34"/>
  <c r="N6" i="34"/>
  <c r="O6" i="34" s="1"/>
  <c r="M5" i="34"/>
  <c r="L5" i="34"/>
  <c r="L85" i="34" s="1"/>
  <c r="K5" i="34"/>
  <c r="K85" i="34" s="1"/>
  <c r="J5" i="34"/>
  <c r="J85" i="34" s="1"/>
  <c r="I5" i="34"/>
  <c r="H5" i="34"/>
  <c r="H85" i="34" s="1"/>
  <c r="G5" i="34"/>
  <c r="G85" i="34" s="1"/>
  <c r="F5" i="34"/>
  <c r="F85" i="34"/>
  <c r="E5" i="34"/>
  <c r="D5" i="34"/>
  <c r="D85" i="34" s="1"/>
  <c r="E42" i="33"/>
  <c r="F42" i="33"/>
  <c r="G42" i="33"/>
  <c r="H42" i="33"/>
  <c r="I42" i="33"/>
  <c r="J42" i="33"/>
  <c r="K42" i="33"/>
  <c r="L42" i="33"/>
  <c r="M42" i="33"/>
  <c r="M103" i="33" s="1"/>
  <c r="D42" i="33"/>
  <c r="E17" i="33"/>
  <c r="F17" i="33"/>
  <c r="G17" i="33"/>
  <c r="N17" i="33" s="1"/>
  <c r="O17" i="33" s="1"/>
  <c r="H17" i="33"/>
  <c r="I17" i="33"/>
  <c r="J17" i="33"/>
  <c r="K17" i="33"/>
  <c r="L17" i="33"/>
  <c r="M17" i="33"/>
  <c r="D17" i="33"/>
  <c r="E12" i="33"/>
  <c r="F12" i="33"/>
  <c r="G12" i="33"/>
  <c r="H12" i="33"/>
  <c r="I12" i="33"/>
  <c r="J12" i="33"/>
  <c r="N12" i="33" s="1"/>
  <c r="O12" i="33" s="1"/>
  <c r="K12" i="33"/>
  <c r="L12" i="33"/>
  <c r="M12" i="33"/>
  <c r="D12" i="33"/>
  <c r="E5" i="33"/>
  <c r="F5" i="33"/>
  <c r="F103" i="33"/>
  <c r="G5" i="33"/>
  <c r="G103" i="33" s="1"/>
  <c r="H5" i="33"/>
  <c r="H103" i="33" s="1"/>
  <c r="I5" i="33"/>
  <c r="I103" i="33" s="1"/>
  <c r="J5" i="33"/>
  <c r="J103" i="33" s="1"/>
  <c r="K5" i="33"/>
  <c r="L5" i="33"/>
  <c r="L103" i="33" s="1"/>
  <c r="M5" i="33"/>
  <c r="D5" i="33"/>
  <c r="N5" i="33" s="1"/>
  <c r="O5" i="33" s="1"/>
  <c r="E94" i="33"/>
  <c r="N94" i="33"/>
  <c r="O94" i="33" s="1"/>
  <c r="F94" i="33"/>
  <c r="G94" i="33"/>
  <c r="H94" i="33"/>
  <c r="I94" i="33"/>
  <c r="J94" i="33"/>
  <c r="K94" i="33"/>
  <c r="L94" i="33"/>
  <c r="M94" i="33"/>
  <c r="D94" i="33"/>
  <c r="N96" i="33"/>
  <c r="O96" i="33" s="1"/>
  <c r="N97" i="33"/>
  <c r="O97" i="33" s="1"/>
  <c r="N98" i="33"/>
  <c r="O98" i="33" s="1"/>
  <c r="N99" i="33"/>
  <c r="O99" i="33" s="1"/>
  <c r="N100" i="33"/>
  <c r="O100" i="33" s="1"/>
  <c r="N101" i="33"/>
  <c r="O101" i="33"/>
  <c r="N102" i="33"/>
  <c r="O102" i="33" s="1"/>
  <c r="N95" i="33"/>
  <c r="O95" i="33" s="1"/>
  <c r="N87" i="33"/>
  <c r="O87" i="33" s="1"/>
  <c r="N88" i="33"/>
  <c r="N89" i="33"/>
  <c r="N90" i="33"/>
  <c r="O90" i="33" s="1"/>
  <c r="N91" i="33"/>
  <c r="O91" i="33"/>
  <c r="N92" i="33"/>
  <c r="O92" i="33" s="1"/>
  <c r="N93" i="33"/>
  <c r="O93" i="33" s="1"/>
  <c r="N86" i="33"/>
  <c r="O86" i="33" s="1"/>
  <c r="E85" i="33"/>
  <c r="F85" i="33"/>
  <c r="G85" i="33"/>
  <c r="H85" i="33"/>
  <c r="I85" i="33"/>
  <c r="J85" i="33"/>
  <c r="K85" i="33"/>
  <c r="L85" i="33"/>
  <c r="M85" i="33"/>
  <c r="D85" i="33"/>
  <c r="E81" i="33"/>
  <c r="E103" i="33" s="1"/>
  <c r="F81" i="33"/>
  <c r="G81" i="33"/>
  <c r="H81" i="33"/>
  <c r="I81" i="33"/>
  <c r="J81" i="33"/>
  <c r="K81" i="33"/>
  <c r="L81" i="33"/>
  <c r="M81" i="33"/>
  <c r="D81" i="33"/>
  <c r="N81" i="33" s="1"/>
  <c r="O81" i="33" s="1"/>
  <c r="N83" i="33"/>
  <c r="O83" i="33"/>
  <c r="N84" i="33"/>
  <c r="O84" i="33"/>
  <c r="N82" i="33"/>
  <c r="O82" i="33"/>
  <c r="N75" i="33"/>
  <c r="O75" i="33"/>
  <c r="N76" i="33"/>
  <c r="O76" i="33"/>
  <c r="N77" i="33"/>
  <c r="O77" i="33"/>
  <c r="N78" i="33"/>
  <c r="O78" i="33"/>
  <c r="N79" i="33"/>
  <c r="O79" i="33"/>
  <c r="N74" i="33"/>
  <c r="O74" i="33"/>
  <c r="N73" i="33"/>
  <c r="O73" i="33"/>
  <c r="N72" i="33"/>
  <c r="O72" i="33"/>
  <c r="N71" i="33"/>
  <c r="O71" i="33"/>
  <c r="N70" i="33"/>
  <c r="O70" i="33"/>
  <c r="N69" i="33"/>
  <c r="O69" i="33"/>
  <c r="N68" i="33"/>
  <c r="O68" i="33"/>
  <c r="N67" i="33"/>
  <c r="O67" i="33"/>
  <c r="N66" i="33"/>
  <c r="O66" i="33"/>
  <c r="N65" i="33"/>
  <c r="O65" i="33"/>
  <c r="N64" i="33"/>
  <c r="O64" i="33"/>
  <c r="N63" i="33"/>
  <c r="O63" i="33"/>
  <c r="N80" i="33"/>
  <c r="O80" i="33"/>
  <c r="N44" i="33"/>
  <c r="O44" i="33"/>
  <c r="N45" i="33"/>
  <c r="O45" i="33"/>
  <c r="N46" i="33"/>
  <c r="N47" i="33"/>
  <c r="O47" i="33" s="1"/>
  <c r="N48" i="33"/>
  <c r="O48" i="33" s="1"/>
  <c r="N49" i="33"/>
  <c r="O49" i="33"/>
  <c r="N50" i="33"/>
  <c r="O50" i="33" s="1"/>
  <c r="N51" i="33"/>
  <c r="O51" i="33"/>
  <c r="N52" i="33"/>
  <c r="O52" i="33"/>
  <c r="N53" i="33"/>
  <c r="O53" i="33"/>
  <c r="N54" i="33"/>
  <c r="N55" i="33"/>
  <c r="O55" i="33" s="1"/>
  <c r="N56" i="33"/>
  <c r="O56" i="33"/>
  <c r="N57" i="33"/>
  <c r="O57" i="33" s="1"/>
  <c r="N58" i="33"/>
  <c r="O58" i="33" s="1"/>
  <c r="N59" i="33"/>
  <c r="O59" i="33" s="1"/>
  <c r="N60" i="33"/>
  <c r="O60" i="33" s="1"/>
  <c r="N61" i="33"/>
  <c r="O61" i="33" s="1"/>
  <c r="N62" i="33"/>
  <c r="O62" i="33"/>
  <c r="N43" i="33"/>
  <c r="O43" i="33" s="1"/>
  <c r="O46" i="33"/>
  <c r="O54" i="33"/>
  <c r="O88" i="33"/>
  <c r="O89" i="33"/>
  <c r="N14" i="33"/>
  <c r="O14" i="33"/>
  <c r="N15" i="33"/>
  <c r="O15" i="33"/>
  <c r="N16" i="33"/>
  <c r="O16" i="33"/>
  <c r="N7" i="33"/>
  <c r="O7" i="33"/>
  <c r="N8" i="33"/>
  <c r="O8" i="33"/>
  <c r="N9" i="33"/>
  <c r="O9" i="33"/>
  <c r="N10" i="33"/>
  <c r="O10" i="33"/>
  <c r="N11" i="33"/>
  <c r="O11" i="33"/>
  <c r="N6" i="33"/>
  <c r="O6" i="33"/>
  <c r="N41" i="33"/>
  <c r="O41" i="33"/>
  <c r="N37" i="33"/>
  <c r="O37" i="33"/>
  <c r="N38" i="33"/>
  <c r="O38" i="33"/>
  <c r="N39" i="33"/>
  <c r="O39" i="33"/>
  <c r="N40" i="33"/>
  <c r="O40" i="33"/>
  <c r="N27" i="33"/>
  <c r="O27" i="33"/>
  <c r="N28" i="33"/>
  <c r="O28" i="33"/>
  <c r="N29" i="33"/>
  <c r="O29" i="33"/>
  <c r="N30" i="33"/>
  <c r="O30" i="33" s="1"/>
  <c r="N31" i="33"/>
  <c r="O31" i="33"/>
  <c r="N32" i="33"/>
  <c r="O32" i="33"/>
  <c r="N33" i="33"/>
  <c r="O33" i="33"/>
  <c r="N34" i="33"/>
  <c r="O34" i="33"/>
  <c r="N35" i="33"/>
  <c r="O35" i="33"/>
  <c r="N36" i="33"/>
  <c r="O36" i="33" s="1"/>
  <c r="N20" i="33"/>
  <c r="O20" i="33"/>
  <c r="N21" i="33"/>
  <c r="O21" i="33"/>
  <c r="N22" i="33"/>
  <c r="O22" i="33"/>
  <c r="N23" i="33"/>
  <c r="O23" i="33"/>
  <c r="N24" i="33"/>
  <c r="O24" i="33"/>
  <c r="N19" i="33"/>
  <c r="O19" i="33" s="1"/>
  <c r="N25" i="33"/>
  <c r="O25" i="33"/>
  <c r="N26" i="33"/>
  <c r="O26" i="33"/>
  <c r="N18" i="33"/>
  <c r="O18" i="33"/>
  <c r="N13" i="33"/>
  <c r="O13" i="33"/>
  <c r="D89" i="37"/>
  <c r="N17" i="38"/>
  <c r="O17" i="38" s="1"/>
  <c r="E101" i="38"/>
  <c r="D101" i="38"/>
  <c r="M100" i="39"/>
  <c r="K100" i="39"/>
  <c r="I100" i="39"/>
  <c r="H100" i="39"/>
  <c r="N11" i="39"/>
  <c r="O11" i="39" s="1"/>
  <c r="E100" i="39"/>
  <c r="M101" i="38"/>
  <c r="L99" i="40"/>
  <c r="K99" i="40"/>
  <c r="G99" i="40"/>
  <c r="M99" i="40"/>
  <c r="N46" i="40"/>
  <c r="O46" i="40"/>
  <c r="E99" i="40"/>
  <c r="G100" i="39"/>
  <c r="D103" i="33"/>
  <c r="G89" i="37"/>
  <c r="D93" i="36"/>
  <c r="F93" i="36"/>
  <c r="N84" i="40"/>
  <c r="O84" i="40" s="1"/>
  <c r="D89" i="35"/>
  <c r="H93" i="36"/>
  <c r="J93" i="36"/>
  <c r="N75" i="37"/>
  <c r="O75" i="37"/>
  <c r="H89" i="35"/>
  <c r="N5" i="37"/>
  <c r="O5" i="37"/>
  <c r="F99" i="40"/>
  <c r="J101" i="38"/>
  <c r="J97" i="41"/>
  <c r="H97" i="41"/>
  <c r="L97" i="41"/>
  <c r="M97" i="41"/>
  <c r="F97" i="41"/>
  <c r="N94" i="41"/>
  <c r="O94" i="41" s="1"/>
  <c r="E97" i="41"/>
  <c r="N17" i="41"/>
  <c r="O17" i="41"/>
  <c r="D97" i="41"/>
  <c r="K101" i="42"/>
  <c r="F101" i="42"/>
  <c r="J101" i="42"/>
  <c r="L101" i="42"/>
  <c r="N97" i="42"/>
  <c r="O97" i="42" s="1"/>
  <c r="N86" i="42"/>
  <c r="O86" i="42" s="1"/>
  <c r="N47" i="42"/>
  <c r="O47" i="42" s="1"/>
  <c r="D101" i="42"/>
  <c r="E101" i="42"/>
  <c r="H90" i="43"/>
  <c r="J90" i="43"/>
  <c r="G90" i="43"/>
  <c r="K90" i="43"/>
  <c r="M90" i="43"/>
  <c r="I90" i="43"/>
  <c r="L90" i="43"/>
  <c r="F90" i="43"/>
  <c r="N12" i="43"/>
  <c r="O12" i="43"/>
  <c r="N75" i="43"/>
  <c r="O75" i="43" s="1"/>
  <c r="N86" i="43"/>
  <c r="O86" i="43" s="1"/>
  <c r="N77" i="43"/>
  <c r="O77" i="43" s="1"/>
  <c r="N5" i="43"/>
  <c r="O5" i="43" s="1"/>
  <c r="N45" i="43"/>
  <c r="O45" i="43" s="1"/>
  <c r="N16" i="43"/>
  <c r="O16" i="43"/>
  <c r="E90" i="43"/>
  <c r="N90" i="43" s="1"/>
  <c r="O90" i="43" s="1"/>
  <c r="D90" i="43"/>
  <c r="J102" i="44"/>
  <c r="H102" i="44"/>
  <c r="I102" i="44"/>
  <c r="L102" i="44"/>
  <c r="M102" i="44"/>
  <c r="G102" i="44"/>
  <c r="K102" i="44"/>
  <c r="N91" i="44"/>
  <c r="O91" i="44" s="1"/>
  <c r="N86" i="44"/>
  <c r="O86" i="44" s="1"/>
  <c r="N98" i="44"/>
  <c r="O98" i="44" s="1"/>
  <c r="N49" i="44"/>
  <c r="O49" i="44" s="1"/>
  <c r="D102" i="44"/>
  <c r="N18" i="44"/>
  <c r="O18" i="44"/>
  <c r="E102" i="44"/>
  <c r="N10" i="44"/>
  <c r="O10" i="44" s="1"/>
  <c r="H95" i="45"/>
  <c r="J95" i="45"/>
  <c r="I95" i="45"/>
  <c r="G95" i="45"/>
  <c r="K95" i="45"/>
  <c r="L95" i="45"/>
  <c r="M95" i="45"/>
  <c r="F95" i="45"/>
  <c r="N5" i="45"/>
  <c r="O5" i="45" s="1"/>
  <c r="N80" i="45"/>
  <c r="O80" i="45" s="1"/>
  <c r="N91" i="45"/>
  <c r="O91" i="45" s="1"/>
  <c r="N42" i="45"/>
  <c r="O42" i="45" s="1"/>
  <c r="D95" i="45"/>
  <c r="N18" i="45"/>
  <c r="O18" i="45"/>
  <c r="E95" i="45"/>
  <c r="N10" i="45"/>
  <c r="O10" i="45" s="1"/>
  <c r="H94" i="46"/>
  <c r="G94" i="46"/>
  <c r="J94" i="46"/>
  <c r="K94" i="46"/>
  <c r="L94" i="46"/>
  <c r="M94" i="46"/>
  <c r="I94" i="46"/>
  <c r="N83" i="46"/>
  <c r="O83" i="46" s="1"/>
  <c r="N79" i="46"/>
  <c r="O79" i="46" s="1"/>
  <c r="N90" i="46"/>
  <c r="O90" i="46" s="1"/>
  <c r="N42" i="46"/>
  <c r="O42" i="46" s="1"/>
  <c r="N18" i="46"/>
  <c r="O18" i="46" s="1"/>
  <c r="D94" i="46"/>
  <c r="E94" i="46"/>
  <c r="N10" i="46"/>
  <c r="O10" i="46" s="1"/>
  <c r="N5" i="46"/>
  <c r="O5" i="46" s="1"/>
  <c r="M90" i="47"/>
  <c r="J90" i="47"/>
  <c r="G90" i="47"/>
  <c r="N90" i="47" s="1"/>
  <c r="O90" i="47" s="1"/>
  <c r="H90" i="47"/>
  <c r="L90" i="47"/>
  <c r="K90" i="47"/>
  <c r="N81" i="47"/>
  <c r="O81" i="47"/>
  <c r="O5" i="47"/>
  <c r="F90" i="47"/>
  <c r="N77" i="47"/>
  <c r="O77" i="47" s="1"/>
  <c r="N10" i="47"/>
  <c r="O10" i="47"/>
  <c r="N87" i="47"/>
  <c r="O87" i="47" s="1"/>
  <c r="D90" i="47"/>
  <c r="N43" i="47"/>
  <c r="O43" i="47"/>
  <c r="N20" i="47"/>
  <c r="O20" i="47"/>
  <c r="E90" i="47"/>
  <c r="O87" i="49"/>
  <c r="P87" i="49" s="1"/>
  <c r="O82" i="49"/>
  <c r="P82" i="49" s="1"/>
  <c r="I49" i="49"/>
  <c r="O49" i="49" s="1"/>
  <c r="P49" i="49" s="1"/>
  <c r="K96" i="49"/>
  <c r="O25" i="49"/>
  <c r="P25" i="49"/>
  <c r="F96" i="49"/>
  <c r="G96" i="49"/>
  <c r="H96" i="49"/>
  <c r="O12" i="49"/>
  <c r="P12" i="49" s="1"/>
  <c r="L96" i="49"/>
  <c r="M96" i="49"/>
  <c r="N96" i="49"/>
  <c r="D96" i="49"/>
  <c r="E96" i="49"/>
  <c r="O5" i="49"/>
  <c r="P5" i="49" s="1"/>
  <c r="O74" i="50" l="1"/>
  <c r="P74" i="50" s="1"/>
  <c r="O94" i="49"/>
  <c r="P94" i="49" s="1"/>
  <c r="N85" i="33"/>
  <c r="O85" i="33" s="1"/>
  <c r="E85" i="34"/>
  <c r="N85" i="34" s="1"/>
  <c r="O85" i="34" s="1"/>
  <c r="N5" i="34"/>
  <c r="O5" i="34" s="1"/>
  <c r="N12" i="34"/>
  <c r="O12" i="34" s="1"/>
  <c r="N98" i="38"/>
  <c r="O98" i="38" s="1"/>
  <c r="I101" i="38"/>
  <c r="K97" i="41"/>
  <c r="N45" i="41"/>
  <c r="O45" i="41" s="1"/>
  <c r="I96" i="49"/>
  <c r="O96" i="49" s="1"/>
  <c r="P96" i="49" s="1"/>
  <c r="N90" i="39"/>
  <c r="O90" i="39" s="1"/>
  <c r="D100" i="39"/>
  <c r="D99" i="40"/>
  <c r="N99" i="40" s="1"/>
  <c r="O99" i="40" s="1"/>
  <c r="N5" i="40"/>
  <c r="O5" i="40" s="1"/>
  <c r="G97" i="41"/>
  <c r="N97" i="41" s="1"/>
  <c r="O97" i="41" s="1"/>
  <c r="N5" i="41"/>
  <c r="O5" i="41" s="1"/>
  <c r="G101" i="42"/>
  <c r="N5" i="42"/>
  <c r="O5" i="42" s="1"/>
  <c r="H101" i="42"/>
  <c r="N90" i="42"/>
  <c r="O90" i="42" s="1"/>
  <c r="N5" i="44"/>
  <c r="O5" i="44" s="1"/>
  <c r="F102" i="44"/>
  <c r="N94" i="46"/>
  <c r="O94" i="46" s="1"/>
  <c r="N102" i="44"/>
  <c r="O102" i="44" s="1"/>
  <c r="J89" i="35"/>
  <c r="F89" i="37"/>
  <c r="N89" i="37" s="1"/>
  <c r="O89" i="37" s="1"/>
  <c r="N48" i="37"/>
  <c r="O48" i="37" s="1"/>
  <c r="N20" i="34"/>
  <c r="O20" i="34" s="1"/>
  <c r="K89" i="35"/>
  <c r="N20" i="35"/>
  <c r="O20" i="35" s="1"/>
  <c r="N75" i="35"/>
  <c r="O75" i="35" s="1"/>
  <c r="L93" i="36"/>
  <c r="N5" i="36"/>
  <c r="O5" i="36" s="1"/>
  <c r="J89" i="37"/>
  <c r="N13" i="37"/>
  <c r="O13" i="37" s="1"/>
  <c r="N44" i="38"/>
  <c r="O44" i="38" s="1"/>
  <c r="L101" i="38"/>
  <c r="M101" i="42"/>
  <c r="N18" i="40"/>
  <c r="O18" i="40" s="1"/>
  <c r="N42" i="33"/>
  <c r="O42" i="33" s="1"/>
  <c r="N44" i="34"/>
  <c r="O44" i="34" s="1"/>
  <c r="N13" i="35"/>
  <c r="O13" i="35" s="1"/>
  <c r="F101" i="38"/>
  <c r="N101" i="38" s="1"/>
  <c r="O101" i="38" s="1"/>
  <c r="N89" i="40"/>
  <c r="O89" i="40" s="1"/>
  <c r="I99" i="40"/>
  <c r="K93" i="36"/>
  <c r="N93" i="36" s="1"/>
  <c r="O93" i="36" s="1"/>
  <c r="N14" i="36"/>
  <c r="O14" i="36" s="1"/>
  <c r="N95" i="45"/>
  <c r="O95" i="45" s="1"/>
  <c r="K103" i="33"/>
  <c r="N103" i="33" s="1"/>
  <c r="O103" i="33" s="1"/>
  <c r="N48" i="35"/>
  <c r="O48" i="35" s="1"/>
  <c r="F100" i="39"/>
  <c r="N5" i="39"/>
  <c r="O5" i="39" s="1"/>
  <c r="N48" i="39"/>
  <c r="O48" i="39" s="1"/>
  <c r="I97" i="41"/>
  <c r="N12" i="41"/>
  <c r="O12" i="41" s="1"/>
  <c r="N86" i="35"/>
  <c r="O86" i="35" s="1"/>
  <c r="E89" i="35"/>
  <c r="N5" i="38"/>
  <c r="O5" i="38" s="1"/>
  <c r="H101" i="38"/>
  <c r="N101" i="42" l="1"/>
  <c r="O101" i="42" s="1"/>
  <c r="N100" i="39"/>
  <c r="O100" i="39" s="1"/>
  <c r="N89" i="35"/>
  <c r="O89" i="35" s="1"/>
</calcChain>
</file>

<file path=xl/sharedStrings.xml><?xml version="1.0" encoding="utf-8"?>
<sst xmlns="http://schemas.openxmlformats.org/spreadsheetml/2006/main" count="1872" uniqueCount="294">
  <si>
    <t>Building Permits</t>
  </si>
  <si>
    <t>Taxes</t>
  </si>
  <si>
    <t>Ad Valorem Taxes</t>
  </si>
  <si>
    <t>Federal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</si>
  <si>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</si>
  <si>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</si>
  <si>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</si>
  <si>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</si>
  <si>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</si>
  <si>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</si>
  <si>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</si>
  <si>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County Ninth-Cent Voted Fuel Tax</t>
  </si>
  <si>
    <t>First Local Option Fuel Tax (1 to 6 Cents)</t>
  </si>
  <si>
    <t>Discretionary Sales Surtaxes</t>
  </si>
  <si>
    <t>Utility Service Tax - Telecommunications</t>
  </si>
  <si>
    <t>Local Business Tax</t>
  </si>
  <si>
    <t>Permits, Fees, and Special Assessments</t>
  </si>
  <si>
    <t>Franchise Fee - Cable Television</t>
  </si>
  <si>
    <t>Impact Fees - Residential - Public Safety</t>
  </si>
  <si>
    <t>Impact Fees - Commercial - Human Services</t>
  </si>
  <si>
    <t>Federal Grant - General Government</t>
  </si>
  <si>
    <t>Federal Grant - Public Safety</t>
  </si>
  <si>
    <t>Intergovernmental Revenue</t>
  </si>
  <si>
    <t>Federal Grant - Economic Environment</t>
  </si>
  <si>
    <t>State Grant - Public Safety</t>
  </si>
  <si>
    <t>Federal Grant - Transportation - Airport Development</t>
  </si>
  <si>
    <t>Federal Grant - Human Services - Child Support Reimbursement</t>
  </si>
  <si>
    <t>State Grant - Physical Environment - Gas Supply System</t>
  </si>
  <si>
    <t>State Grant - Physical Environment - Garbage / Solid Waste</t>
  </si>
  <si>
    <t>State Grant - Economic Environment</t>
  </si>
  <si>
    <t>State Grant - Human Services - Other Human Services</t>
  </si>
  <si>
    <t>State Grant - Culture / Recreation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</si>
  <si>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</si>
  <si>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</si>
  <si>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</si>
  <si>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</si>
  <si>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</si>
  <si>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Cardroom Tax</t>
  </si>
  <si>
    <t>State Shared Revenues - General Gov't - Local Gov't Half-Cent Sales Tax</t>
  </si>
  <si>
    <t>State Shared Revenues - Public Safety - Enhanced 911 Fee</t>
  </si>
  <si>
    <t>State Shared Revenues - Transportation - Mass Transit</t>
  </si>
  <si>
    <t>State Shared Revenues - Transportation - Other Transportation</t>
  </si>
  <si>
    <t>State Shared Revenues - Other</t>
  </si>
  <si>
    <t>Grants from Other Local Units - Public Safety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</si>
  <si>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</si>
  <si>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</si>
  <si>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</si>
  <si>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</si>
  <si>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</si>
  <si>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</si>
  <si>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</si>
  <si>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Recording Fees</t>
  </si>
  <si>
    <t>General Gov't (Not Court-Related) - County Portion of $4 Additional Service Charge</t>
  </si>
  <si>
    <t>General Gov't (Not Court-Related) - Internal Service Fund Fees and Charges</t>
  </si>
  <si>
    <t>General Gov't (Not Court-Related) - Fees Remitted to County from Tax Collector</t>
  </si>
  <si>
    <t>General Gov't (Not Court-Related) - Fees Remitted to County from Sheriff</t>
  </si>
  <si>
    <t>General Gov't (Not Court-Related) - Fees Remitted to County from Supervisor of Elections</t>
  </si>
  <si>
    <t>General Gov't (Not Court-Related) - Fees Remitted to County from Property Appraiser</t>
  </si>
  <si>
    <t>General Gov't (Not Court-Related) - County Officer Commission and Fees</t>
  </si>
  <si>
    <t>General Gov't (Not Court-Related) - Other General Gov't Charges and Fees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</si>
  <si>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</si>
  <si>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</si>
  <si>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</si>
  <si>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</si>
  <si>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</si>
  <si>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</si>
  <si>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Garbage / Solid Waste</t>
  </si>
  <si>
    <t>Physical Environment - Other Physical Environment Charges</t>
  </si>
  <si>
    <t>Transportation (User Fees) - Airports</t>
  </si>
  <si>
    <t>Human Services - Animal Control and Shelter Fees</t>
  </si>
  <si>
    <t>Culture / Recreation - Parks and Recreation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</si>
  <si>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</si>
  <si>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</si>
  <si>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</si>
  <si>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</si>
  <si>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Total - All Account Codes</t>
  </si>
  <si>
    <t>County Court Criminal - Service Charges</t>
  </si>
  <si>
    <t>County Court Criminal - Court Costs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</si>
  <si>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</si>
  <si>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</si>
  <si>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</si>
  <si>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</si>
  <si>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</si>
  <si>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</si>
  <si>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Fees and Service Charges</t>
  </si>
  <si>
    <t>Traffic Court - Service Charges</t>
  </si>
  <si>
    <t>Traffic Court - Court Costs</t>
  </si>
  <si>
    <t>Juvenile Court - Service Charges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</si>
  <si>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</si>
  <si>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</si>
  <si>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</si>
  <si>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</si>
  <si>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Judgments and Fines - Intergovernmental Radio Communication Program</t>
  </si>
  <si>
    <t>Court-Ordered Judgments and Fines - As Decided by Circuit Court Criminal</t>
  </si>
  <si>
    <t>Interest and Other Earnings - Interest</t>
  </si>
  <si>
    <t>Rents and Royalties</t>
  </si>
  <si>
    <t>Disposition of Fixed Assets</t>
  </si>
  <si>
    <t>Sale of Surplus Materials and Scrap</t>
  </si>
  <si>
    <t>Contributions and Donations from Private Sources</t>
  </si>
  <si>
    <t>Licenses</t>
  </si>
  <si>
    <t>Other Miscellaneous Revenues - Settlements</t>
  </si>
  <si>
    <t>Other Miscellaneous Revenues - Other</t>
  </si>
  <si>
    <t>Non-Operating - Inter-Fund Group Transfers In</t>
  </si>
  <si>
    <t>Intragovernmental Transfers from Constitutional Fee Officers - Clerk to the BOCC</t>
  </si>
  <si>
    <t>Intragovernmental Transfers from Constitutional Fee Officers - Clerk of Circuit Court</t>
  </si>
  <si>
    <t>Intragovernmental Transfers from Constitutional Fee Officers - Sheriff</t>
  </si>
  <si>
    <t>Intragovernmental Transfers from Constitutional Fee Officers - Property Appraiser</t>
  </si>
  <si>
    <t>Intragovernmental Transfers from Constitutional Fee Officers - Tax Collector</t>
  </si>
  <si>
    <t>Intragovernmental Transfers from Constitutional Fee Officers - Supervisor of Elections</t>
  </si>
  <si>
    <t>Article V - Clerk of Court Trust Fund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</si>
  <si>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</si>
  <si>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</si>
  <si>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</si>
  <si>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</si>
  <si>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</si>
  <si>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</si>
  <si>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</si>
  <si>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Dixie County Government Revenues Reported by Account Code and Fund Type</t>
  </si>
  <si>
    <t>Local Fiscal Year Ended September 30, 2010</t>
  </si>
  <si>
    <t>Impact Fees - Residential - Transportation</t>
  </si>
  <si>
    <t>Impact Fees - Residential - Culture / Recreation</t>
  </si>
  <si>
    <t>Special Assessments - Charges for Public Services</t>
  </si>
  <si>
    <t>General Gov't (Not Court-Related) - Administrative Service Fees</t>
  </si>
  <si>
    <t>Court Service Reimbursement - Circuit-Wide Judicial Reimbursement - Other Counties</t>
  </si>
  <si>
    <t>Restricted Local Ordinance Court-Related Board Revenue - Not Remitted to the State</t>
  </si>
  <si>
    <t>Judgments and Fines - 10% of Fines to Public Records Modernization Fund</t>
  </si>
  <si>
    <t>Proceeds - Installment Purchases and Capital Lease Proceeds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</si>
  <si>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</si>
  <si>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</si>
  <si>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</si>
  <si>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Local Option Taxes</t>
  </si>
  <si>
    <t>Utility Service Tax - Electricity</t>
  </si>
  <si>
    <t>Federal Grant - Human Services - Health or Hospitals</t>
  </si>
  <si>
    <t>Federal Grant - Other Federal Grants</t>
  </si>
  <si>
    <t>State Grant - Other</t>
  </si>
  <si>
    <t>Shared Revenue from Other Local Units</t>
  </si>
  <si>
    <t>Public Safety - Law Enforcement Services</t>
  </si>
  <si>
    <t>Court Service Reimbursement - Mediation and Arbitration</t>
  </si>
  <si>
    <t>2011 Countywide Population:</t>
  </si>
  <si>
    <t>Local Fiscal Year Ended September 30, 2008</t>
  </si>
  <si>
    <t>Permits and Franchise Fees</t>
  </si>
  <si>
    <t>Other Permits and Fees</t>
  </si>
  <si>
    <t>State Grant - General Government</t>
  </si>
  <si>
    <t>State Grant - Transportation - Airport Development</t>
  </si>
  <si>
    <t>State Grant - Court-Related Grants - Article V Clerk of Court Trust Fund</t>
  </si>
  <si>
    <t>State Shared Revenues - Public Safety - Other Public Safety</t>
  </si>
  <si>
    <t>Grants from Other Local Units - General Government</t>
  </si>
  <si>
    <t>General Gov't (Not Court-Related) - Public Records Modernization Trust Fund</t>
  </si>
  <si>
    <t>Court-Ordered Judgments and Fines - As Decided by Traffic Court</t>
  </si>
  <si>
    <t>Special Assessments - Service Charges</t>
  </si>
  <si>
    <t>Impact Fees - Public Safety</t>
  </si>
  <si>
    <t>Proceeds - Debt Proceeds</t>
  </si>
  <si>
    <t>2008 Countywide Population:</t>
  </si>
  <si>
    <t>Local Fiscal Year Ended September 30, 2012</t>
  </si>
  <si>
    <t>Communications Services Taxes</t>
  </si>
  <si>
    <t>Impact Fees - Residential - Other</t>
  </si>
  <si>
    <t>Federal Grant - Transportation - Other Transportation</t>
  </si>
  <si>
    <t>State Grant - Transportation - Other Transportation</t>
  </si>
  <si>
    <t>State Shared Revenues - Clerk Allotment from Justice Administrative Commission</t>
  </si>
  <si>
    <t>Other Charges for Services</t>
  </si>
  <si>
    <t>2012 Countywide Population:</t>
  </si>
  <si>
    <t>Local Fiscal Year Ended September 30, 2013</t>
  </si>
  <si>
    <t>Communications Services Taxes (Chapter 202, F.S.)</t>
  </si>
  <si>
    <t>Local Business Tax (Chapter 205, F.S.)</t>
  </si>
  <si>
    <t>Federal Grant - Physical Environment - Gas Supply System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</si>
  <si>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</si>
  <si>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</si>
  <si>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</si>
  <si>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</si>
  <si>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</si>
  <si>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Cardroom Tax</t>
  </si>
  <si>
    <t>State Shared Revenues - General Government - Local Government Half-Cent Sales Tax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</si>
  <si>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</si>
  <si>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</si>
  <si>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</si>
  <si>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</si>
  <si>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</si>
  <si>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</si>
  <si>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</si>
  <si>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</si>
  <si>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</si>
  <si>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</si>
  <si>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</si>
  <si>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Physical Environment - Water Utility</t>
  </si>
  <si>
    <t>Court-Related Revenues - County Court Criminal - Service Charges</t>
  </si>
  <si>
    <t>Court-Related Revenues - County Court Criminal - Court Costs</t>
  </si>
  <si>
    <t>Court-Related Revenues - Circuit Court Criminal - Service Charges</t>
  </si>
  <si>
    <t>Court-Related Revenues - Circuit Court Criminal - Court Costs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</si>
  <si>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</si>
  <si>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</si>
  <si>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</si>
  <si>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</si>
  <si>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Traffic Court (Criminal and Civil) - Service Charges</t>
  </si>
  <si>
    <t>Court-Related Revenues - Traffic Court (Criminal and Civil) - Court Costs</t>
  </si>
  <si>
    <t>Court-Related Revenues - Probate Court - Filing Fees</t>
  </si>
  <si>
    <t>Court-Related Revenues - Probate Court - Service Charges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</si>
  <si>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</si>
  <si>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</si>
  <si>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</si>
  <si>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</si>
  <si>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Court-Ordered Judgments and Fines - 10% of Fines to Public Records Modernization TF</t>
  </si>
  <si>
    <t>Fines - Local Ordinance Violations</t>
  </si>
  <si>
    <t>Interest and Other Earnings - Net Increase (Decrease) in Fair Value of Investments</t>
  </si>
  <si>
    <t>Sales - Disposition of Fixed Assets</t>
  </si>
  <si>
    <t>Sales - Sale of Surplus Materials and Scrap</t>
  </si>
  <si>
    <t>2013 Countywide Population:</t>
  </si>
  <si>
    <t>Local Fiscal Year Ended September 30, 2014</t>
  </si>
  <si>
    <t>State Grant - Physical Environment - Stormwater Management</t>
  </si>
  <si>
    <t>Court-Related Revenues - Circuit Court Criminal - Non-Local Fines and Forfeitures</t>
  </si>
  <si>
    <t>Court-Related Revenues - Circuit Court Civil - Fees and Service Charges</t>
  </si>
  <si>
    <t>2014 Countywide Population:</t>
  </si>
  <si>
    <t>Local Fiscal Year Ended September 30, 2015</t>
  </si>
  <si>
    <t>Other Permits, Fees, and Special Assessments</t>
  </si>
  <si>
    <t>Court-Related Revenues - Circuit Court Criminal - Filing Fees</t>
  </si>
  <si>
    <t>Court-Ordered Judgments and Fines - Intergovernmental Radio Communication Program</t>
  </si>
  <si>
    <t>2015 Countywide Population:</t>
  </si>
  <si>
    <t>Local Fiscal Year Ended September 30, 2007</t>
  </si>
  <si>
    <t>Special Act Fuel Tax (Section 206.61, F.S.)</t>
  </si>
  <si>
    <t>Occupational Licenses</t>
  </si>
  <si>
    <t>Other Permits, Fees and Licenses</t>
  </si>
  <si>
    <t>Federal Grant - Physical Environment - Water Supply System</t>
  </si>
  <si>
    <t>Federal Grant - Human Services - Public Assistance</t>
  </si>
  <si>
    <t>State Grant - Court-Related Grants - Other Court-Related</t>
  </si>
  <si>
    <t>State Shared Revenues - General Gov't - Other General Government</t>
  </si>
  <si>
    <t>Fines - Library</t>
  </si>
  <si>
    <t>Other Judgments, Fines, and Forfeits</t>
  </si>
  <si>
    <t>Interest and Other Earnings - Dividends</t>
  </si>
  <si>
    <t>Special Assessments - Other</t>
  </si>
  <si>
    <t>Impact Fees - Other</t>
  </si>
  <si>
    <t>Other Miscellaneous Revenues - Deferred Compensation Contributions</t>
  </si>
  <si>
    <t>2007 Countywide Population:</t>
  </si>
  <si>
    <t>Franchise Fees, Licenses, and Permits</t>
  </si>
  <si>
    <t>Local Fiscal Year Ended September 30, 2016</t>
  </si>
  <si>
    <t>State Grant - Physical Environment - Other Physical Environment</t>
  </si>
  <si>
    <t>State Shared Revenues - General Government - Other General Government</t>
  </si>
  <si>
    <t>State Payments in Lieu of Taxes</t>
  </si>
  <si>
    <t>Grants from Other Local Units - Other</t>
  </si>
  <si>
    <t>Court-Related Revenues - Juvenile Court - Service Charges</t>
  </si>
  <si>
    <t>2016 Countywide Population:</t>
  </si>
  <si>
    <t>Local Fiscal Year Ended September 30, 2006</t>
  </si>
  <si>
    <t>Permits, Fees, and Licenses</t>
  </si>
  <si>
    <t>Circuit Court Criminal - Additional Court Costs</t>
  </si>
  <si>
    <t>Circuit Court Civil - Child Support</t>
  </si>
  <si>
    <t>Traffic Court - Court Improvement Fund</t>
  </si>
  <si>
    <t>Court-Ordered Judgments and Fines</t>
  </si>
  <si>
    <t>Impact Fees - Transportation</t>
  </si>
  <si>
    <t>2006 Countywide Population:</t>
  </si>
  <si>
    <t>Local Fiscal Year Ended September 30, 2017</t>
  </si>
  <si>
    <t>State Grant - Physical Environment - Sewer / Wastewater</t>
  </si>
  <si>
    <t>Grants from Other Local Units - Culture / Recreation</t>
  </si>
  <si>
    <t>2017 Countywide Population:</t>
  </si>
  <si>
    <t>Local Fiscal Year Ended September 30, 2018</t>
  </si>
  <si>
    <t>2018 Countywide Population:</t>
  </si>
  <si>
    <t>Local Fiscal Year Ended September 30, 2019</t>
  </si>
  <si>
    <t>Federal Grant - Physical Environment - Sewer / Wastewater</t>
  </si>
  <si>
    <t>2019 Countywide Population:</t>
  </si>
  <si>
    <t>Local Fiscal Year Ended September 30, 2020</t>
  </si>
  <si>
    <t>Impact Fees - Commercial - Public Safety</t>
  </si>
  <si>
    <t>Impact Fees - Commercial - Transportation</t>
  </si>
  <si>
    <t>Impact Fees - Commercial - Culture / Recreation</t>
  </si>
  <si>
    <t>2020 Countywide Population:</t>
  </si>
  <si>
    <t>Local Fiscal Year Ended September 30, 2021</t>
  </si>
  <si>
    <t>Other General Taxes</t>
  </si>
  <si>
    <t>State Shared Revenues - Physical Environment - Other Physical Environment</t>
  </si>
  <si>
    <t>Grants from Other Local Units - Transportation</t>
  </si>
  <si>
    <t>Court-Related Revenues - County Court Civil - Court Costs</t>
  </si>
  <si>
    <t>Court-Related Revenues - Court Service Reimbursement - State Reimbursement</t>
  </si>
  <si>
    <t>Court-Related Revenues - Court Service Reimbursement - Mediation and Arbitration</t>
  </si>
  <si>
    <t>Court-Ordered Judgments and Fines - As Decided by County Court Civil</t>
  </si>
  <si>
    <t>Confiscation of Deposits or Bonds Held as Performance Guarantees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</si>
  <si>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</si>
  <si>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</si>
  <si>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</si>
  <si>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</si>
  <si>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</si>
  <si>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</si>
  <si>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</si>
  <si>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Local Communications Services Taxes</t>
  </si>
  <si>
    <t>Building Permits (Buildling Permit Fees)</t>
  </si>
  <si>
    <t>Permits - Other</t>
  </si>
  <si>
    <t>Inspection Fee</t>
  </si>
  <si>
    <t>Other Fees and Special Assessments</t>
  </si>
  <si>
    <t>Intergovernmental Revenues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</si>
  <si>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</si>
  <si>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</si>
  <si>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</si>
  <si>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Transportation - Constitutional Fuel Tax (2 Cents Fuel Tax)</t>
  </si>
  <si>
    <t>State Shared Revenues - Transportation - County Fuel Tax (1 Cent Fuel Tax)</t>
  </si>
  <si>
    <t>State Shared Revenues - Transportation - Fuel Tax Refunds and Credits</t>
  </si>
  <si>
    <t>Court-Related Revenues - Traffic Court - Service Charges</t>
  </si>
  <si>
    <t>Court-Related Revenues - Traffic Court - Court Costs</t>
  </si>
  <si>
    <t>Local Fiscal Year Ended September 30, 2022</t>
  </si>
  <si>
    <t>Grants from Other Local Units - Economic Environment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</si>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</sst>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291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110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69"/>
      <c r="M3" s="70"/>
      <c r="N3" s="36"/>
      <c r="O3" s="37"/>
      <c r="P3" s="71" t="s">
        <v>271</v>
      </c>
      <c r="Q3" s="11"/>
      <c r="R3"/>
    </row>
    <row r="4" spans="1:134" ht="32.25" customHeight="1" thickBot="1">
      <c r="A4" s="65"/>
      <c r="B4" s="66"/>
      <c r="C4" s="67"/>
      <c r="D4" s="34" t="s">
        <v>5</v>
      </c>
      <c r="E4" s="34" t="s">
        <v>111</v>
      </c>
      <c r="F4" s="34" t="s">
        <v>112</v>
      </c>
      <c r="G4" s="34" t="s">
        <v>113</v>
      </c>
      <c r="H4" s="34" t="s">
        <v>6</v>
      </c>
      <c r="I4" s="34" t="s">
        <v>7</v>
      </c>
      <c r="J4" s="35" t="s">
        <v>114</v>
      </c>
      <c r="K4" s="35" t="s">
        <v>8</v>
      </c>
      <c r="L4" s="35" t="s">
        <v>9</v>
      </c>
      <c r="M4" s="35" t="s">
        <v>272</v>
      </c>
      <c r="N4" s="35" t="s">
        <v>10</v>
      </c>
      <c r="O4" s="35" t="s">
        <v>273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274</v>
      </c>
      <c r="B5" s="26"/>
      <c r="C5" s="26"/>
      <c r="D5" s="27">
        <f>SUM(D6:D11)</f>
        <v>6002771</v>
      </c>
      <c r="E5" s="27">
        <f>SUM(E6:E11)</f>
        <v>2253502</v>
      </c>
      <c r="F5" s="27">
        <f>SUM(F6:F11)</f>
        <v>0</v>
      </c>
      <c r="G5" s="27">
        <f>SUM(G6:G11)</f>
        <v>0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19254570</v>
      </c>
      <c r="N5" s="27">
        <f>SUM(N6:N11)</f>
        <v>0</v>
      </c>
      <c r="O5" s="28">
        <f>SUM(D5:N5)</f>
        <v>27510843</v>
      </c>
      <c r="P5" s="33">
        <f>(O5/P$76)</f>
        <v>1619.428008005651</v>
      </c>
      <c r="Q5" s="6"/>
    </row>
    <row r="6" spans="1:134">
      <c r="A6" s="12"/>
      <c r="B6" s="25">
        <v>311</v>
      </c>
      <c r="C6" s="20" t="s">
        <v>2</v>
      </c>
      <c r="D6" s="47">
        <v>5810277</v>
      </c>
      <c r="E6" s="47">
        <v>1747900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18141415</v>
      </c>
      <c r="N6" s="47">
        <v>0</v>
      </c>
      <c r="O6" s="47">
        <f>SUM(D6:N6)</f>
        <v>25699592</v>
      </c>
      <c r="P6" s="48">
        <f>(O6/P$76)</f>
        <v>1512.8085707558275</v>
      </c>
      <c r="Q6" s="9"/>
    </row>
    <row r="7" spans="1:134">
      <c r="A7" s="12"/>
      <c r="B7" s="25">
        <v>312.13</v>
      </c>
      <c r="C7" s="20" t="s">
        <v>275</v>
      </c>
      <c r="D7" s="47">
        <v>139560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0" si="0">SUM(D7:N7)</f>
        <v>139560</v>
      </c>
      <c r="P7" s="48">
        <f>(O7/P$76)</f>
        <v>8.2152107369908176</v>
      </c>
      <c r="Q7" s="9"/>
    </row>
    <row r="8" spans="1:134">
      <c r="A8" s="12"/>
      <c r="B8" s="25">
        <v>312.3</v>
      </c>
      <c r="C8" s="20" t="s">
        <v>11</v>
      </c>
      <c r="D8" s="47">
        <v>0</v>
      </c>
      <c r="E8" s="47">
        <v>38093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38093</v>
      </c>
      <c r="P8" s="48">
        <f>(O8/P$76)</f>
        <v>2.2423475394396046</v>
      </c>
      <c r="Q8" s="9"/>
    </row>
    <row r="9" spans="1:134">
      <c r="A9" s="12"/>
      <c r="B9" s="25">
        <v>312.41000000000003</v>
      </c>
      <c r="C9" s="20" t="s">
        <v>276</v>
      </c>
      <c r="D9" s="47">
        <v>0</v>
      </c>
      <c r="E9" s="47">
        <v>467509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467509</v>
      </c>
      <c r="P9" s="48">
        <f>(O9/P$76)</f>
        <v>27.519955262538261</v>
      </c>
      <c r="Q9" s="9"/>
    </row>
    <row r="10" spans="1:134">
      <c r="A10" s="12"/>
      <c r="B10" s="25">
        <v>315.2</v>
      </c>
      <c r="C10" s="20" t="s">
        <v>277</v>
      </c>
      <c r="D10" s="47">
        <v>52934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52934</v>
      </c>
      <c r="P10" s="48">
        <f>(O10/P$76)</f>
        <v>3.1159642100306097</v>
      </c>
      <c r="Q10" s="9"/>
    </row>
    <row r="11" spans="1:134">
      <c r="A11" s="12"/>
      <c r="B11" s="25">
        <v>319.89999999999998</v>
      </c>
      <c r="C11" s="20" t="s">
        <v>262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1113155</v>
      </c>
      <c r="N11" s="47">
        <v>0</v>
      </c>
      <c r="O11" s="47">
        <f>SUM(D11:N11)</f>
        <v>1113155</v>
      </c>
      <c r="P11" s="48">
        <f>(O11/P$76)</f>
        <v>65.525959500824115</v>
      </c>
      <c r="Q11" s="9"/>
    </row>
    <row r="12" spans="1:134" ht="15.75">
      <c r="A12" s="29" t="s">
        <v>16</v>
      </c>
      <c r="B12" s="30"/>
      <c r="C12" s="31"/>
      <c r="D12" s="32">
        <f>SUM(D13:D20)</f>
        <v>115099</v>
      </c>
      <c r="E12" s="32">
        <f>SUM(E13:E20)</f>
        <v>3362415</v>
      </c>
      <c r="F12" s="32">
        <f>SUM(F13:F20)</f>
        <v>0</v>
      </c>
      <c r="G12" s="32">
        <f>SUM(G13:G20)</f>
        <v>0</v>
      </c>
      <c r="H12" s="32">
        <f>SUM(H13:H20)</f>
        <v>0</v>
      </c>
      <c r="I12" s="32">
        <f>SUM(I13:I20)</f>
        <v>0</v>
      </c>
      <c r="J12" s="32">
        <f>SUM(J13:J20)</f>
        <v>0</v>
      </c>
      <c r="K12" s="32">
        <f>SUM(K13:K20)</f>
        <v>0</v>
      </c>
      <c r="L12" s="32">
        <f>SUM(L13:L20)</f>
        <v>0</v>
      </c>
      <c r="M12" s="32">
        <f>SUM(M13:M20)</f>
        <v>0</v>
      </c>
      <c r="N12" s="32">
        <f>SUM(N13:N20)</f>
        <v>0</v>
      </c>
      <c r="O12" s="45">
        <f>SUM(D12:N12)</f>
        <v>3477514</v>
      </c>
      <c r="P12" s="46">
        <f>(O12/P$76)</f>
        <v>204.70414410171887</v>
      </c>
      <c r="Q12" s="10"/>
    </row>
    <row r="13" spans="1:134">
      <c r="A13" s="12"/>
      <c r="B13" s="25">
        <v>322</v>
      </c>
      <c r="C13" s="20" t="s">
        <v>278</v>
      </c>
      <c r="D13" s="47">
        <v>108723</v>
      </c>
      <c r="E13" s="47">
        <v>3200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>SUM(D13:N13)</f>
        <v>111923</v>
      </c>
      <c r="P13" s="48">
        <f>(O13/P$76)</f>
        <v>6.5883564869319517</v>
      </c>
      <c r="Q13" s="9"/>
    </row>
    <row r="14" spans="1:134">
      <c r="A14" s="12"/>
      <c r="B14" s="25">
        <v>322.89999999999998</v>
      </c>
      <c r="C14" s="20" t="s">
        <v>279</v>
      </c>
      <c r="D14" s="47">
        <v>5391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ref="O14:O20" si="1">SUM(D14:N14)</f>
        <v>5391</v>
      </c>
      <c r="P14" s="48">
        <f>(O14/P$76)</f>
        <v>0.31734165293148103</v>
      </c>
      <c r="Q14" s="9"/>
    </row>
    <row r="15" spans="1:134">
      <c r="A15" s="12"/>
      <c r="B15" s="25">
        <v>324.11</v>
      </c>
      <c r="C15" s="20" t="s">
        <v>18</v>
      </c>
      <c r="D15" s="47">
        <v>0</v>
      </c>
      <c r="E15" s="47">
        <v>124043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1"/>
        <v>124043</v>
      </c>
      <c r="P15" s="48">
        <f>(O15/P$76)</f>
        <v>7.301801271485755</v>
      </c>
      <c r="Q15" s="9"/>
    </row>
    <row r="16" spans="1:134">
      <c r="A16" s="12"/>
      <c r="B16" s="25">
        <v>324.31</v>
      </c>
      <c r="C16" s="20" t="s">
        <v>119</v>
      </c>
      <c r="D16" s="47">
        <v>0</v>
      </c>
      <c r="E16" s="47">
        <v>51685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1"/>
        <v>51685</v>
      </c>
      <c r="P16" s="48">
        <f>(O16/P$76)</f>
        <v>3.0424417235695786</v>
      </c>
      <c r="Q16" s="9"/>
    </row>
    <row r="17" spans="1:17">
      <c r="A17" s="12"/>
      <c r="B17" s="25">
        <v>324.61</v>
      </c>
      <c r="C17" s="20" t="s">
        <v>120</v>
      </c>
      <c r="D17" s="47">
        <v>0</v>
      </c>
      <c r="E17" s="47">
        <v>20674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1"/>
        <v>20674</v>
      </c>
      <c r="P17" s="48">
        <f>(O17/P$76)</f>
        <v>1.2169766894278313</v>
      </c>
      <c r="Q17" s="9"/>
    </row>
    <row r="18" spans="1:17">
      <c r="A18" s="12"/>
      <c r="B18" s="25">
        <v>324.91000000000003</v>
      </c>
      <c r="C18" s="20" t="s">
        <v>155</v>
      </c>
      <c r="D18" s="47">
        <v>0</v>
      </c>
      <c r="E18" s="47">
        <v>10337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1"/>
        <v>10337</v>
      </c>
      <c r="P18" s="48">
        <f>(O18/P$76)</f>
        <v>0.60848834471391566</v>
      </c>
      <c r="Q18" s="9"/>
    </row>
    <row r="19" spans="1:17">
      <c r="A19" s="12"/>
      <c r="B19" s="25">
        <v>325.2</v>
      </c>
      <c r="C19" s="20" t="s">
        <v>121</v>
      </c>
      <c r="D19" s="47">
        <v>0</v>
      </c>
      <c r="E19" s="47">
        <v>3152476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1"/>
        <v>3152476</v>
      </c>
      <c r="P19" s="48">
        <f>(O19/P$76)</f>
        <v>185.57075582764304</v>
      </c>
      <c r="Q19" s="9"/>
    </row>
    <row r="20" spans="1:17">
      <c r="A20" s="12"/>
      <c r="B20" s="25">
        <v>329.1</v>
      </c>
      <c r="C20" s="20" t="s">
        <v>280</v>
      </c>
      <c r="D20" s="47">
        <v>985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1"/>
        <v>985</v>
      </c>
      <c r="P20" s="48">
        <f>(O20/P$76)</f>
        <v>5.7982105015304923E-2</v>
      </c>
      <c r="Q20" s="9"/>
    </row>
    <row r="21" spans="1:17" ht="15.75">
      <c r="A21" s="29" t="s">
        <v>282</v>
      </c>
      <c r="B21" s="30"/>
      <c r="C21" s="31"/>
      <c r="D21" s="32">
        <f>SUM(D22:D42)</f>
        <v>6117833</v>
      </c>
      <c r="E21" s="32">
        <f>SUM(E22:E42)</f>
        <v>6092237</v>
      </c>
      <c r="F21" s="32">
        <f>SUM(F22:F42)</f>
        <v>0</v>
      </c>
      <c r="G21" s="32">
        <f>SUM(G22:G42)</f>
        <v>0</v>
      </c>
      <c r="H21" s="32">
        <f>SUM(H22:H42)</f>
        <v>0</v>
      </c>
      <c r="I21" s="32">
        <f>SUM(I22:I42)</f>
        <v>0</v>
      </c>
      <c r="J21" s="32">
        <f>SUM(J22:J42)</f>
        <v>0</v>
      </c>
      <c r="K21" s="32">
        <f>SUM(K22:K42)</f>
        <v>0</v>
      </c>
      <c r="L21" s="32">
        <f>SUM(L22:L42)</f>
        <v>0</v>
      </c>
      <c r="M21" s="32">
        <f>SUM(M22:M42)</f>
        <v>0</v>
      </c>
      <c r="N21" s="32">
        <f>SUM(N22:N42)</f>
        <v>0</v>
      </c>
      <c r="O21" s="45">
        <f>SUM(D21:N21)</f>
        <v>12210070</v>
      </c>
      <c r="P21" s="46">
        <f>(O21/P$76)</f>
        <v>718.74676242053215</v>
      </c>
      <c r="Q21" s="10"/>
    </row>
    <row r="22" spans="1:17">
      <c r="A22" s="12"/>
      <c r="B22" s="25">
        <v>331.49</v>
      </c>
      <c r="C22" s="20" t="s">
        <v>156</v>
      </c>
      <c r="D22" s="47">
        <v>0</v>
      </c>
      <c r="E22" s="47">
        <v>154970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ref="O22:O36" si="2">SUM(D22:N22)</f>
        <v>154970</v>
      </c>
      <c r="P22" s="48">
        <f>(O22/P$76)</f>
        <v>9.1223216388038608</v>
      </c>
      <c r="Q22" s="9"/>
    </row>
    <row r="23" spans="1:17">
      <c r="A23" s="12"/>
      <c r="B23" s="25">
        <v>331.5</v>
      </c>
      <c r="C23" s="20" t="s">
        <v>23</v>
      </c>
      <c r="D23" s="47">
        <v>713386</v>
      </c>
      <c r="E23" s="47">
        <v>738340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2"/>
        <v>1451726</v>
      </c>
      <c r="P23" s="48">
        <f>(O23/P$76)</f>
        <v>85.455968919237108</v>
      </c>
      <c r="Q23" s="9"/>
    </row>
    <row r="24" spans="1:17">
      <c r="A24" s="12"/>
      <c r="B24" s="25">
        <v>331.65</v>
      </c>
      <c r="C24" s="20" t="s">
        <v>26</v>
      </c>
      <c r="D24" s="47">
        <v>0</v>
      </c>
      <c r="E24" s="47">
        <v>68221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2"/>
        <v>68221</v>
      </c>
      <c r="P24" s="48">
        <f>(O24/P$76)</f>
        <v>4.0158347068518951</v>
      </c>
      <c r="Q24" s="9"/>
    </row>
    <row r="25" spans="1:17">
      <c r="A25" s="12"/>
      <c r="B25" s="25">
        <v>334.2</v>
      </c>
      <c r="C25" s="20" t="s">
        <v>24</v>
      </c>
      <c r="D25" s="47">
        <v>131250</v>
      </c>
      <c r="E25" s="47">
        <v>351318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2"/>
        <v>482568</v>
      </c>
      <c r="P25" s="48">
        <f>(O25/P$76)</f>
        <v>28.40640452083824</v>
      </c>
      <c r="Q25" s="9"/>
    </row>
    <row r="26" spans="1:17">
      <c r="A26" s="12"/>
      <c r="B26" s="25">
        <v>334.34</v>
      </c>
      <c r="C26" s="20" t="s">
        <v>28</v>
      </c>
      <c r="D26" s="47">
        <v>0</v>
      </c>
      <c r="E26" s="47">
        <v>93750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2"/>
        <v>93750</v>
      </c>
      <c r="P26" s="48">
        <f>(O26/P$76)</f>
        <v>5.5186013656698849</v>
      </c>
      <c r="Q26" s="9"/>
    </row>
    <row r="27" spans="1:17">
      <c r="A27" s="12"/>
      <c r="B27" s="25">
        <v>334.39</v>
      </c>
      <c r="C27" s="20" t="s">
        <v>233</v>
      </c>
      <c r="D27" s="47">
        <v>0</v>
      </c>
      <c r="E27" s="47">
        <v>37925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2"/>
        <v>37925</v>
      </c>
      <c r="P27" s="48">
        <f>(O27/P$76)</f>
        <v>2.2324582057923239</v>
      </c>
      <c r="Q27" s="9"/>
    </row>
    <row r="28" spans="1:17">
      <c r="A28" s="12"/>
      <c r="B28" s="25">
        <v>334.49</v>
      </c>
      <c r="C28" s="20" t="s">
        <v>157</v>
      </c>
      <c r="D28" s="47">
        <v>0</v>
      </c>
      <c r="E28" s="47">
        <v>2622874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2"/>
        <v>2622874</v>
      </c>
      <c r="P28" s="48">
        <f>(O28/P$76)</f>
        <v>154.39569107605368</v>
      </c>
      <c r="Q28" s="9"/>
    </row>
    <row r="29" spans="1:17">
      <c r="A29" s="12"/>
      <c r="B29" s="25">
        <v>334.5</v>
      </c>
      <c r="C29" s="20" t="s">
        <v>29</v>
      </c>
      <c r="D29" s="47">
        <v>0</v>
      </c>
      <c r="E29" s="47">
        <v>700000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2"/>
        <v>700000</v>
      </c>
      <c r="P29" s="48">
        <f>(O29/P$76)</f>
        <v>41.20555686366847</v>
      </c>
      <c r="Q29" s="9"/>
    </row>
    <row r="30" spans="1:17">
      <c r="A30" s="12"/>
      <c r="B30" s="25">
        <v>334.7</v>
      </c>
      <c r="C30" s="20" t="s">
        <v>31</v>
      </c>
      <c r="D30" s="47">
        <v>0</v>
      </c>
      <c r="E30" s="47">
        <v>41965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2"/>
        <v>41965</v>
      </c>
      <c r="P30" s="48">
        <f>(O30/P$76)</f>
        <v>2.4702731339769248</v>
      </c>
      <c r="Q30" s="9"/>
    </row>
    <row r="31" spans="1:17">
      <c r="A31" s="12"/>
      <c r="B31" s="25">
        <v>335.12099999999998</v>
      </c>
      <c r="C31" s="20" t="s">
        <v>283</v>
      </c>
      <c r="D31" s="47">
        <v>502208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2"/>
        <v>502208</v>
      </c>
      <c r="P31" s="48">
        <f>(O31/P$76)</f>
        <v>29.562514716270307</v>
      </c>
      <c r="Q31" s="9"/>
    </row>
    <row r="32" spans="1:17">
      <c r="A32" s="12"/>
      <c r="B32" s="25">
        <v>335.13</v>
      </c>
      <c r="C32" s="20" t="s">
        <v>166</v>
      </c>
      <c r="D32" s="47">
        <v>20278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2"/>
        <v>20278</v>
      </c>
      <c r="P32" s="48">
        <f>(O32/P$76)</f>
        <v>1.1936661172592418</v>
      </c>
      <c r="Q32" s="9"/>
    </row>
    <row r="33" spans="1:17">
      <c r="A33" s="12"/>
      <c r="B33" s="25">
        <v>335.14</v>
      </c>
      <c r="C33" s="20" t="s">
        <v>167</v>
      </c>
      <c r="D33" s="47">
        <v>9584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2"/>
        <v>9584</v>
      </c>
      <c r="P33" s="48">
        <f>(O33/P$76)</f>
        <v>0.56416293854485522</v>
      </c>
      <c r="Q33" s="9"/>
    </row>
    <row r="34" spans="1:17">
      <c r="A34" s="12"/>
      <c r="B34" s="25">
        <v>335.15</v>
      </c>
      <c r="C34" s="20" t="s">
        <v>168</v>
      </c>
      <c r="D34" s="47">
        <v>342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342</v>
      </c>
      <c r="P34" s="48">
        <f>(O34/P$76)</f>
        <v>2.013185778196374E-2</v>
      </c>
      <c r="Q34" s="9"/>
    </row>
    <row r="35" spans="1:17">
      <c r="A35" s="12"/>
      <c r="B35" s="25">
        <v>335.16</v>
      </c>
      <c r="C35" s="20" t="s">
        <v>284</v>
      </c>
      <c r="D35" s="47">
        <v>223250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223250</v>
      </c>
      <c r="P35" s="48">
        <f>(O35/P$76)</f>
        <v>13.141629385448551</v>
      </c>
      <c r="Q35" s="9"/>
    </row>
    <row r="36" spans="1:17">
      <c r="A36" s="12"/>
      <c r="B36" s="25">
        <v>335.18</v>
      </c>
      <c r="C36" s="20" t="s">
        <v>285</v>
      </c>
      <c r="D36" s="47">
        <v>2893478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2893478</v>
      </c>
      <c r="P36" s="48">
        <f>(O36/P$76)</f>
        <v>170.32481751824818</v>
      </c>
      <c r="Q36" s="9"/>
    </row>
    <row r="37" spans="1:17">
      <c r="A37" s="12"/>
      <c r="B37" s="25">
        <v>335.38</v>
      </c>
      <c r="C37" s="20" t="s">
        <v>263</v>
      </c>
      <c r="D37" s="47">
        <v>154734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ref="O37:O42" si="3">SUM(D37:N37)</f>
        <v>154734</v>
      </c>
      <c r="P37" s="48">
        <f>(O37/P$76)</f>
        <v>9.1084294796326812</v>
      </c>
      <c r="Q37" s="9"/>
    </row>
    <row r="38" spans="1:17">
      <c r="A38" s="12"/>
      <c r="B38" s="25">
        <v>335.43</v>
      </c>
      <c r="C38" s="20" t="s">
        <v>286</v>
      </c>
      <c r="D38" s="47">
        <v>0</v>
      </c>
      <c r="E38" s="47">
        <v>1244607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3"/>
        <v>1244607</v>
      </c>
      <c r="P38" s="48">
        <f>(O38/P$76)</f>
        <v>73.263892159171178</v>
      </c>
      <c r="Q38" s="9"/>
    </row>
    <row r="39" spans="1:17">
      <c r="A39" s="12"/>
      <c r="B39" s="25">
        <v>335.44</v>
      </c>
      <c r="C39" s="20" t="s">
        <v>287</v>
      </c>
      <c r="D39" s="47">
        <v>1449324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3"/>
        <v>1449324</v>
      </c>
      <c r="P39" s="48">
        <f>(O39/P$76)</f>
        <v>85.314574994113485</v>
      </c>
      <c r="Q39" s="9"/>
    </row>
    <row r="40" spans="1:17">
      <c r="A40" s="12"/>
      <c r="B40" s="25">
        <v>335.45</v>
      </c>
      <c r="C40" s="20" t="s">
        <v>288</v>
      </c>
      <c r="D40" s="47">
        <v>0</v>
      </c>
      <c r="E40" s="47">
        <v>2061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3"/>
        <v>2061</v>
      </c>
      <c r="P40" s="48">
        <f>(O40/P$76)</f>
        <v>0.12132093242288675</v>
      </c>
      <c r="Q40" s="9"/>
    </row>
    <row r="41" spans="1:17">
      <c r="A41" s="12"/>
      <c r="B41" s="25">
        <v>337.1</v>
      </c>
      <c r="C41" s="20" t="s">
        <v>146</v>
      </c>
      <c r="D41" s="47">
        <v>0</v>
      </c>
      <c r="E41" s="47">
        <v>36206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3"/>
        <v>36206</v>
      </c>
      <c r="P41" s="48">
        <f>(O41/P$76)</f>
        <v>2.1312691311514009</v>
      </c>
      <c r="Q41" s="9"/>
    </row>
    <row r="42" spans="1:17">
      <c r="A42" s="12"/>
      <c r="B42" s="25">
        <v>337.5</v>
      </c>
      <c r="C42" s="20" t="s">
        <v>292</v>
      </c>
      <c r="D42" s="47">
        <v>19999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3"/>
        <v>19999</v>
      </c>
      <c r="P42" s="48">
        <f>(O42/P$76)</f>
        <v>1.1772427595950083</v>
      </c>
      <c r="Q42" s="9"/>
    </row>
    <row r="43" spans="1:17" ht="15.75">
      <c r="A43" s="29" t="s">
        <v>48</v>
      </c>
      <c r="B43" s="30"/>
      <c r="C43" s="31"/>
      <c r="D43" s="32">
        <f>SUM(D44:D61)</f>
        <v>997651</v>
      </c>
      <c r="E43" s="32">
        <f>SUM(E44:E61)</f>
        <v>3532763</v>
      </c>
      <c r="F43" s="32">
        <f>SUM(F44:F61)</f>
        <v>0</v>
      </c>
      <c r="G43" s="32">
        <f>SUM(G44:G61)</f>
        <v>0</v>
      </c>
      <c r="H43" s="32">
        <f>SUM(H44:H61)</f>
        <v>0</v>
      </c>
      <c r="I43" s="32">
        <f>SUM(I44:I61)</f>
        <v>0</v>
      </c>
      <c r="J43" s="32">
        <f>SUM(J44:J61)</f>
        <v>0</v>
      </c>
      <c r="K43" s="32">
        <f>SUM(K44:K61)</f>
        <v>0</v>
      </c>
      <c r="L43" s="32">
        <f>SUM(L44:L61)</f>
        <v>0</v>
      </c>
      <c r="M43" s="32">
        <f>SUM(M44:M61)</f>
        <v>2274841</v>
      </c>
      <c r="N43" s="32">
        <f>SUM(N44:N61)</f>
        <v>0</v>
      </c>
      <c r="O43" s="32">
        <f>SUM(D43:N43)</f>
        <v>6805255</v>
      </c>
      <c r="P43" s="46">
        <f>(O43/P$76)</f>
        <v>400.59188839180598</v>
      </c>
      <c r="Q43" s="10"/>
    </row>
    <row r="44" spans="1:17">
      <c r="A44" s="12"/>
      <c r="B44" s="25">
        <v>341.15</v>
      </c>
      <c r="C44" s="20" t="s">
        <v>173</v>
      </c>
      <c r="D44" s="47">
        <v>0</v>
      </c>
      <c r="E44" s="47">
        <v>38693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ref="O44:O61" si="4">SUM(D44:N44)</f>
        <v>38693</v>
      </c>
      <c r="P44" s="48">
        <f>(O44/P$76)</f>
        <v>2.2776665881798919</v>
      </c>
      <c r="Q44" s="9"/>
    </row>
    <row r="45" spans="1:17">
      <c r="A45" s="12"/>
      <c r="B45" s="25">
        <v>341.3</v>
      </c>
      <c r="C45" s="20" t="s">
        <v>176</v>
      </c>
      <c r="D45" s="47">
        <v>101300</v>
      </c>
      <c r="E45" s="47">
        <v>2800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4"/>
        <v>104100</v>
      </c>
      <c r="P45" s="48">
        <f>(O45/P$76)</f>
        <v>6.1278549564398395</v>
      </c>
      <c r="Q45" s="9"/>
    </row>
    <row r="46" spans="1:17">
      <c r="A46" s="12"/>
      <c r="B46" s="25">
        <v>341.51</v>
      </c>
      <c r="C46" s="20" t="s">
        <v>177</v>
      </c>
      <c r="D46" s="47">
        <v>213384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4"/>
        <v>213384</v>
      </c>
      <c r="P46" s="48">
        <f>(O46/P$76)</f>
        <v>12.560866493995762</v>
      </c>
      <c r="Q46" s="9"/>
    </row>
    <row r="47" spans="1:17">
      <c r="A47" s="12"/>
      <c r="B47" s="25">
        <v>341.52</v>
      </c>
      <c r="C47" s="20" t="s">
        <v>178</v>
      </c>
      <c r="D47" s="47">
        <v>22989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4"/>
        <v>22989</v>
      </c>
      <c r="P47" s="48">
        <f>(O47/P$76)</f>
        <v>1.3532493524841065</v>
      </c>
      <c r="Q47" s="9"/>
    </row>
    <row r="48" spans="1:17">
      <c r="A48" s="12"/>
      <c r="B48" s="25">
        <v>341.55</v>
      </c>
      <c r="C48" s="20" t="s">
        <v>179</v>
      </c>
      <c r="D48" s="47">
        <v>414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4"/>
        <v>414</v>
      </c>
      <c r="P48" s="48">
        <f>(O48/P$76)</f>
        <v>2.4370143630798209E-2</v>
      </c>
      <c r="Q48" s="9"/>
    </row>
    <row r="49" spans="1:17">
      <c r="A49" s="12"/>
      <c r="B49" s="25">
        <v>341.8</v>
      </c>
      <c r="C49" s="20" t="s">
        <v>181</v>
      </c>
      <c r="D49" s="47">
        <v>0</v>
      </c>
      <c r="E49" s="47">
        <v>143504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45625</v>
      </c>
      <c r="N49" s="47">
        <v>0</v>
      </c>
      <c r="O49" s="47">
        <f t="shared" si="4"/>
        <v>189129</v>
      </c>
      <c r="P49" s="48">
        <f>(O49/P$76)</f>
        <v>11.133093948669648</v>
      </c>
      <c r="Q49" s="9"/>
    </row>
    <row r="50" spans="1:17">
      <c r="A50" s="12"/>
      <c r="B50" s="25">
        <v>342.3</v>
      </c>
      <c r="C50" s="20" t="s">
        <v>61</v>
      </c>
      <c r="D50" s="47">
        <v>651064</v>
      </c>
      <c r="E50" s="47">
        <v>170065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4"/>
        <v>821129</v>
      </c>
      <c r="P50" s="48">
        <f>(O50/P$76)</f>
        <v>48.335825288438897</v>
      </c>
      <c r="Q50" s="9"/>
    </row>
    <row r="51" spans="1:17">
      <c r="A51" s="12"/>
      <c r="B51" s="25">
        <v>342.4</v>
      </c>
      <c r="C51" s="20" t="s">
        <v>62</v>
      </c>
      <c r="D51" s="47">
        <v>0</v>
      </c>
      <c r="E51" s="47">
        <v>140274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4"/>
        <v>140274</v>
      </c>
      <c r="P51" s="48">
        <f>(O51/P$76)</f>
        <v>8.2572404049917587</v>
      </c>
      <c r="Q51" s="9"/>
    </row>
    <row r="52" spans="1:17">
      <c r="A52" s="12"/>
      <c r="B52" s="25">
        <v>342.5</v>
      </c>
      <c r="C52" s="20" t="s">
        <v>63</v>
      </c>
      <c r="D52" s="47">
        <v>0</v>
      </c>
      <c r="E52" s="47">
        <v>1520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4"/>
        <v>1520</v>
      </c>
      <c r="P52" s="48">
        <f>(O52/P$76)</f>
        <v>8.9474923475394402E-2</v>
      </c>
      <c r="Q52" s="9"/>
    </row>
    <row r="53" spans="1:17">
      <c r="A53" s="12"/>
      <c r="B53" s="25">
        <v>342.6</v>
      </c>
      <c r="C53" s="20" t="s">
        <v>64</v>
      </c>
      <c r="D53" s="47">
        <v>0</v>
      </c>
      <c r="E53" s="47">
        <v>1297904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4"/>
        <v>1297904</v>
      </c>
      <c r="P53" s="48">
        <f>(O53/P$76)</f>
        <v>76.40122439368966</v>
      </c>
      <c r="Q53" s="9"/>
    </row>
    <row r="54" spans="1:17">
      <c r="A54" s="12"/>
      <c r="B54" s="25">
        <v>342.9</v>
      </c>
      <c r="C54" s="20" t="s">
        <v>65</v>
      </c>
      <c r="D54" s="47">
        <v>4500</v>
      </c>
      <c r="E54" s="47">
        <v>691867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4"/>
        <v>696367</v>
      </c>
      <c r="P54" s="48">
        <f>(O54/P$76)</f>
        <v>40.991700023546031</v>
      </c>
      <c r="Q54" s="9"/>
    </row>
    <row r="55" spans="1:17">
      <c r="A55" s="12"/>
      <c r="B55" s="25">
        <v>343.4</v>
      </c>
      <c r="C55" s="20" t="s">
        <v>66</v>
      </c>
      <c r="D55" s="47">
        <v>0</v>
      </c>
      <c r="E55" s="47">
        <v>261911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4"/>
        <v>261911</v>
      </c>
      <c r="P55" s="48">
        <f>(O55/P$76)</f>
        <v>15.417412291028961</v>
      </c>
      <c r="Q55" s="9"/>
    </row>
    <row r="56" spans="1:17">
      <c r="A56" s="12"/>
      <c r="B56" s="25">
        <v>346.4</v>
      </c>
      <c r="C56" s="20" t="s">
        <v>69</v>
      </c>
      <c r="D56" s="47">
        <v>4000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4"/>
        <v>4000</v>
      </c>
      <c r="P56" s="48">
        <f>(O56/P$76)</f>
        <v>0.23546032493524841</v>
      </c>
      <c r="Q56" s="9"/>
    </row>
    <row r="57" spans="1:17">
      <c r="A57" s="12"/>
      <c r="B57" s="25">
        <v>347.2</v>
      </c>
      <c r="C57" s="20" t="s">
        <v>70</v>
      </c>
      <c r="D57" s="47">
        <v>0</v>
      </c>
      <c r="E57" s="47">
        <v>67924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4"/>
        <v>67924</v>
      </c>
      <c r="P57" s="48">
        <f>(O57/P$76)</f>
        <v>3.9983517777254534</v>
      </c>
      <c r="Q57" s="9"/>
    </row>
    <row r="58" spans="1:17">
      <c r="A58" s="12"/>
      <c r="B58" s="25">
        <v>348.12</v>
      </c>
      <c r="C58" s="20" t="s">
        <v>184</v>
      </c>
      <c r="D58" s="47">
        <v>0</v>
      </c>
      <c r="E58" s="47">
        <v>35345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ref="O58:O60" si="5">SUM(D58:N58)</f>
        <v>35345</v>
      </c>
      <c r="P58" s="48">
        <f>(O58/P$76)</f>
        <v>2.0805862962090886</v>
      </c>
      <c r="Q58" s="9"/>
    </row>
    <row r="59" spans="1:17">
      <c r="A59" s="12"/>
      <c r="B59" s="25">
        <v>348.13</v>
      </c>
      <c r="C59" s="20" t="s">
        <v>185</v>
      </c>
      <c r="D59" s="47">
        <v>0</v>
      </c>
      <c r="E59" s="47">
        <v>265606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5"/>
        <v>265606</v>
      </c>
      <c r="P59" s="48">
        <f>(O59/P$76)</f>
        <v>15.634918766187898</v>
      </c>
      <c r="Q59" s="9"/>
    </row>
    <row r="60" spans="1:17">
      <c r="A60" s="12"/>
      <c r="B60" s="25">
        <v>348.33</v>
      </c>
      <c r="C60" s="20" t="s">
        <v>265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2229216</v>
      </c>
      <c r="N60" s="47">
        <v>0</v>
      </c>
      <c r="O60" s="47">
        <f t="shared" si="5"/>
        <v>2229216</v>
      </c>
      <c r="P60" s="48">
        <f>(O60/P$76)</f>
        <v>131.22298092771368</v>
      </c>
      <c r="Q60" s="9"/>
    </row>
    <row r="61" spans="1:17">
      <c r="A61" s="12"/>
      <c r="B61" s="25">
        <v>348.85</v>
      </c>
      <c r="C61" s="20" t="s">
        <v>266</v>
      </c>
      <c r="D61" s="47">
        <v>0</v>
      </c>
      <c r="E61" s="47">
        <v>415350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4"/>
        <v>415350</v>
      </c>
      <c r="P61" s="48">
        <f>(O61/P$76)</f>
        <v>24.449611490463855</v>
      </c>
      <c r="Q61" s="9"/>
    </row>
    <row r="62" spans="1:17" ht="15.75">
      <c r="A62" s="29" t="s">
        <v>49</v>
      </c>
      <c r="B62" s="30"/>
      <c r="C62" s="31"/>
      <c r="D62" s="32">
        <f>SUM(D63:D63)</f>
        <v>950</v>
      </c>
      <c r="E62" s="32">
        <f>SUM(E63:E63)</f>
        <v>0</v>
      </c>
      <c r="F62" s="32">
        <f>SUM(F63:F63)</f>
        <v>0</v>
      </c>
      <c r="G62" s="32">
        <f>SUM(G63:G63)</f>
        <v>0</v>
      </c>
      <c r="H62" s="32">
        <f>SUM(H63:H63)</f>
        <v>0</v>
      </c>
      <c r="I62" s="32">
        <f>SUM(I63:I63)</f>
        <v>0</v>
      </c>
      <c r="J62" s="32">
        <f>SUM(J63:J63)</f>
        <v>0</v>
      </c>
      <c r="K62" s="32">
        <f>SUM(K63:K63)</f>
        <v>0</v>
      </c>
      <c r="L62" s="32">
        <f>SUM(L63:L63)</f>
        <v>0</v>
      </c>
      <c r="M62" s="32">
        <f>SUM(M63:M63)</f>
        <v>0</v>
      </c>
      <c r="N62" s="32">
        <f>SUM(N63:N63)</f>
        <v>0</v>
      </c>
      <c r="O62" s="32">
        <f>SUM(D62:N62)</f>
        <v>950</v>
      </c>
      <c r="P62" s="46">
        <f>(O62/P$76)</f>
        <v>5.5921827172121498E-2</v>
      </c>
      <c r="Q62" s="10"/>
    </row>
    <row r="63" spans="1:17">
      <c r="A63" s="13"/>
      <c r="B63" s="40">
        <v>354</v>
      </c>
      <c r="C63" s="21" t="s">
        <v>201</v>
      </c>
      <c r="D63" s="47">
        <v>950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ref="O63" si="6">SUM(D63:N63)</f>
        <v>950</v>
      </c>
      <c r="P63" s="48">
        <f>(O63/P$76)</f>
        <v>5.5921827172121498E-2</v>
      </c>
      <c r="Q63" s="9"/>
    </row>
    <row r="64" spans="1:17" ht="15.75">
      <c r="A64" s="29" t="s">
        <v>4</v>
      </c>
      <c r="B64" s="30"/>
      <c r="C64" s="31"/>
      <c r="D64" s="32">
        <f>SUM(D65:D70)</f>
        <v>232488</v>
      </c>
      <c r="E64" s="32">
        <f>SUM(E65:E70)</f>
        <v>1365850</v>
      </c>
      <c r="F64" s="32">
        <f>SUM(F65:F70)</f>
        <v>0</v>
      </c>
      <c r="G64" s="32">
        <f>SUM(G65:G70)</f>
        <v>0</v>
      </c>
      <c r="H64" s="32">
        <f>SUM(H65:H70)</f>
        <v>0</v>
      </c>
      <c r="I64" s="32">
        <f>SUM(I65:I70)</f>
        <v>0</v>
      </c>
      <c r="J64" s="32">
        <f>SUM(J65:J70)</f>
        <v>0</v>
      </c>
      <c r="K64" s="32">
        <f>SUM(K65:K70)</f>
        <v>0</v>
      </c>
      <c r="L64" s="32">
        <f>SUM(L65:L70)</f>
        <v>0</v>
      </c>
      <c r="M64" s="32">
        <f>SUM(M65:M70)</f>
        <v>0</v>
      </c>
      <c r="N64" s="32">
        <f>SUM(N65:N70)</f>
        <v>0</v>
      </c>
      <c r="O64" s="32">
        <f>SUM(D64:N64)</f>
        <v>1598338</v>
      </c>
      <c r="P64" s="46">
        <f>(O64/P$76)</f>
        <v>94.086296209088772</v>
      </c>
      <c r="Q64" s="10"/>
    </row>
    <row r="65" spans="1:120">
      <c r="A65" s="12"/>
      <c r="B65" s="25">
        <v>361.1</v>
      </c>
      <c r="C65" s="20" t="s">
        <v>94</v>
      </c>
      <c r="D65" s="47">
        <v>5505</v>
      </c>
      <c r="E65" s="47">
        <v>3492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>SUM(D65:N65)</f>
        <v>8997</v>
      </c>
      <c r="P65" s="48">
        <f>(O65/P$76)</f>
        <v>0.52960913586060754</v>
      </c>
      <c r="Q65" s="9"/>
    </row>
    <row r="66" spans="1:120">
      <c r="A66" s="12"/>
      <c r="B66" s="25">
        <v>362</v>
      </c>
      <c r="C66" s="20" t="s">
        <v>95</v>
      </c>
      <c r="D66" s="47">
        <v>5683</v>
      </c>
      <c r="E66" s="47">
        <v>55439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ref="O66:O70" si="7">SUM(D66:N66)</f>
        <v>61122</v>
      </c>
      <c r="P66" s="48">
        <f>(O66/P$76)</f>
        <v>3.5979514951730631</v>
      </c>
      <c r="Q66" s="9"/>
    </row>
    <row r="67" spans="1:120">
      <c r="A67" s="12"/>
      <c r="B67" s="25">
        <v>364</v>
      </c>
      <c r="C67" s="20" t="s">
        <v>203</v>
      </c>
      <c r="D67" s="47">
        <v>120598</v>
      </c>
      <c r="E67" s="47">
        <v>14090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7"/>
        <v>134688</v>
      </c>
      <c r="P67" s="48">
        <f>(O67/P$76)</f>
        <v>7.9284200612196845</v>
      </c>
      <c r="Q67" s="9"/>
    </row>
    <row r="68" spans="1:120">
      <c r="A68" s="12"/>
      <c r="B68" s="25">
        <v>365</v>
      </c>
      <c r="C68" s="20" t="s">
        <v>204</v>
      </c>
      <c r="D68" s="47">
        <v>5686</v>
      </c>
      <c r="E68" s="47">
        <v>451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7"/>
        <v>6137</v>
      </c>
      <c r="P68" s="48">
        <f>(O68/P$76)</f>
        <v>0.36125500353190487</v>
      </c>
      <c r="Q68" s="9"/>
    </row>
    <row r="69" spans="1:120">
      <c r="A69" s="12"/>
      <c r="B69" s="25">
        <v>366</v>
      </c>
      <c r="C69" s="20" t="s">
        <v>98</v>
      </c>
      <c r="D69" s="47">
        <v>0</v>
      </c>
      <c r="E69" s="47">
        <v>15695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7"/>
        <v>15695</v>
      </c>
      <c r="P69" s="48">
        <f>(O69/P$76)</f>
        <v>0.92388744996468097</v>
      </c>
      <c r="Q69" s="9"/>
    </row>
    <row r="70" spans="1:120">
      <c r="A70" s="12"/>
      <c r="B70" s="25">
        <v>369.9</v>
      </c>
      <c r="C70" s="20" t="s">
        <v>101</v>
      </c>
      <c r="D70" s="47">
        <v>95016</v>
      </c>
      <c r="E70" s="47">
        <v>1276683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7"/>
        <v>1371699</v>
      </c>
      <c r="P70" s="48">
        <f>(O70/P$76)</f>
        <v>80.745173063338825</v>
      </c>
      <c r="Q70" s="9"/>
    </row>
    <row r="71" spans="1:120" ht="15.75">
      <c r="A71" s="29" t="s">
        <v>50</v>
      </c>
      <c r="B71" s="30"/>
      <c r="C71" s="31"/>
      <c r="D71" s="32">
        <f>SUM(D72:D73)</f>
        <v>280556</v>
      </c>
      <c r="E71" s="32">
        <f>SUM(E72:E73)</f>
        <v>10976622</v>
      </c>
      <c r="F71" s="32">
        <f>SUM(F72:F73)</f>
        <v>0</v>
      </c>
      <c r="G71" s="32">
        <f>SUM(G72:G73)</f>
        <v>0</v>
      </c>
      <c r="H71" s="32">
        <f>SUM(H72:H73)</f>
        <v>0</v>
      </c>
      <c r="I71" s="32">
        <f>SUM(I72:I73)</f>
        <v>0</v>
      </c>
      <c r="J71" s="32">
        <f>SUM(J72:J73)</f>
        <v>0</v>
      </c>
      <c r="K71" s="32">
        <f>SUM(K72:K73)</f>
        <v>0</v>
      </c>
      <c r="L71" s="32">
        <f>SUM(L72:L73)</f>
        <v>0</v>
      </c>
      <c r="M71" s="32">
        <f>SUM(M72:M73)</f>
        <v>0</v>
      </c>
      <c r="N71" s="32">
        <f>SUM(N72:N73)</f>
        <v>0</v>
      </c>
      <c r="O71" s="32">
        <f>SUM(D71:N71)</f>
        <v>11257178</v>
      </c>
      <c r="P71" s="46">
        <f>(O71/P$76)</f>
        <v>662.65469743348251</v>
      </c>
      <c r="Q71" s="9"/>
    </row>
    <row r="72" spans="1:120">
      <c r="A72" s="12"/>
      <c r="B72" s="25">
        <v>381</v>
      </c>
      <c r="C72" s="20" t="s">
        <v>102</v>
      </c>
      <c r="D72" s="47">
        <v>264252</v>
      </c>
      <c r="E72" s="47">
        <v>9464099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>SUM(D72:N72)</f>
        <v>9728351</v>
      </c>
      <c r="P72" s="48">
        <f>(O72/P$76)</f>
        <v>572.66017188603723</v>
      </c>
      <c r="Q72" s="9"/>
    </row>
    <row r="73" spans="1:120" ht="15.75" thickBot="1">
      <c r="A73" s="12"/>
      <c r="B73" s="25">
        <v>384</v>
      </c>
      <c r="C73" s="20" t="s">
        <v>151</v>
      </c>
      <c r="D73" s="47">
        <v>16304</v>
      </c>
      <c r="E73" s="47">
        <v>1512523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ref="O73" si="8">SUM(D73:N73)</f>
        <v>1528827</v>
      </c>
      <c r="P73" s="48">
        <f>(O73/P$76)</f>
        <v>89.994525547445249</v>
      </c>
      <c r="Q73" s="9"/>
    </row>
    <row r="74" spans="1:120" ht="16.5" thickBot="1">
      <c r="A74" s="14" t="s">
        <v>75</v>
      </c>
      <c r="B74" s="23"/>
      <c r="C74" s="22"/>
      <c r="D74" s="15">
        <f>SUM(D5,D12,D21,D43,D62,D64,D71)</f>
        <v>13747348</v>
      </c>
      <c r="E74" s="15">
        <f>SUM(E5,E12,E21,E43,E62,E64,E71)</f>
        <v>27583389</v>
      </c>
      <c r="F74" s="15">
        <f>SUM(F5,F12,F21,F43,F62,F64,F71)</f>
        <v>0</v>
      </c>
      <c r="G74" s="15">
        <f>SUM(G5,G12,G21,G43,G62,G64,G71)</f>
        <v>0</v>
      </c>
      <c r="H74" s="15">
        <f>SUM(H5,H12,H21,H43,H62,H64,H71)</f>
        <v>0</v>
      </c>
      <c r="I74" s="15">
        <f>SUM(I5,I12,I21,I43,I62,I64,I71)</f>
        <v>0</v>
      </c>
      <c r="J74" s="15">
        <f>SUM(J5,J12,J21,J43,J62,J64,J71)</f>
        <v>0</v>
      </c>
      <c r="K74" s="15">
        <f>SUM(K5,K12,K21,K43,K62,K64,K71)</f>
        <v>0</v>
      </c>
      <c r="L74" s="15">
        <f>SUM(L5,L12,L21,L43,L62,L64,L71)</f>
        <v>0</v>
      </c>
      <c r="M74" s="15">
        <f>SUM(M5,M12,M21,M43,M62,M64,M71)</f>
        <v>21529411</v>
      </c>
      <c r="N74" s="15">
        <f>SUM(N5,N12,N21,N43,N62,N64,N71)</f>
        <v>0</v>
      </c>
      <c r="O74" s="15">
        <f>SUM(D74:N74)</f>
        <v>62860148</v>
      </c>
      <c r="P74" s="38">
        <f>(O74/P$76)</f>
        <v>3700.2677183894516</v>
      </c>
      <c r="Q74" s="6"/>
      <c r="R74" s="2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</row>
    <row r="75" spans="1:120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9"/>
    </row>
    <row r="76" spans="1:120">
      <c r="A76" s="41"/>
      <c r="B76" s="42"/>
      <c r="C76" s="42"/>
      <c r="D76" s="43"/>
      <c r="E76" s="43"/>
      <c r="F76" s="43"/>
      <c r="G76" s="43"/>
      <c r="H76" s="43"/>
      <c r="I76" s="43"/>
      <c r="J76" s="43"/>
      <c r="K76" s="43"/>
      <c r="L76" s="43"/>
      <c r="M76" s="49" t="s">
        <v>293</v>
      </c>
      <c r="N76" s="49"/>
      <c r="O76" s="49"/>
      <c r="P76" s="44">
        <v>16988</v>
      </c>
    </row>
    <row r="77" spans="1:120">
      <c r="A77" s="50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2"/>
    </row>
    <row r="78" spans="1:120" ht="15.75" customHeight="1" thickBot="1">
      <c r="A78" s="53" t="s">
        <v>128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5"/>
    </row>
  </sheetData>
  <mergeCells count="10">
    <mergeCell ref="M76:O76"/>
    <mergeCell ref="A77:P77"/>
    <mergeCell ref="A78:P7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110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115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111</v>
      </c>
      <c r="F4" s="34" t="s">
        <v>112</v>
      </c>
      <c r="G4" s="34" t="s">
        <v>113</v>
      </c>
      <c r="H4" s="34" t="s">
        <v>6</v>
      </c>
      <c r="I4" s="34" t="s">
        <v>7</v>
      </c>
      <c r="J4" s="35" t="s">
        <v>114</v>
      </c>
      <c r="K4" s="35" t="s">
        <v>8</v>
      </c>
      <c r="L4" s="35" t="s">
        <v>9</v>
      </c>
      <c r="M4" s="35" t="s">
        <v>10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5438757</v>
      </c>
      <c r="E5" s="27">
        <f t="shared" si="0"/>
        <v>1763546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7202303</v>
      </c>
      <c r="O5" s="33">
        <f t="shared" ref="O5:O36" si="1">(N5/O$103)</f>
        <v>442.86435467011006</v>
      </c>
      <c r="P5" s="6"/>
    </row>
    <row r="6" spans="1:133">
      <c r="A6" s="12"/>
      <c r="B6" s="25">
        <v>311</v>
      </c>
      <c r="C6" s="20" t="s">
        <v>2</v>
      </c>
      <c r="D6" s="47">
        <v>4617936</v>
      </c>
      <c r="E6" s="47">
        <v>1381047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5998983</v>
      </c>
      <c r="O6" s="48">
        <f t="shared" si="1"/>
        <v>368.87308614646741</v>
      </c>
      <c r="P6" s="9"/>
    </row>
    <row r="7" spans="1:133">
      <c r="A7" s="12"/>
      <c r="B7" s="25">
        <v>312.10000000000002</v>
      </c>
      <c r="C7" s="20" t="s">
        <v>130</v>
      </c>
      <c r="D7" s="47">
        <v>22382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22382</v>
      </c>
      <c r="O7" s="48">
        <f t="shared" si="1"/>
        <v>1.3762528438787431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30944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30944</v>
      </c>
      <c r="O8" s="48">
        <f t="shared" si="1"/>
        <v>1.9027239746664206</v>
      </c>
      <c r="P8" s="9"/>
    </row>
    <row r="9" spans="1:133">
      <c r="A9" s="12"/>
      <c r="B9" s="25">
        <v>312.41000000000003</v>
      </c>
      <c r="C9" s="20" t="s">
        <v>12</v>
      </c>
      <c r="D9" s="47">
        <v>0</v>
      </c>
      <c r="E9" s="47">
        <v>351555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351555</v>
      </c>
      <c r="O9" s="48">
        <f t="shared" si="1"/>
        <v>21.616860357867552</v>
      </c>
      <c r="P9" s="9"/>
    </row>
    <row r="10" spans="1:133">
      <c r="A10" s="12"/>
      <c r="B10" s="25">
        <v>312.60000000000002</v>
      </c>
      <c r="C10" s="20" t="s">
        <v>13</v>
      </c>
      <c r="D10" s="47">
        <v>708694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708694</v>
      </c>
      <c r="O10" s="48">
        <f t="shared" si="1"/>
        <v>43.577076800098382</v>
      </c>
      <c r="P10" s="9"/>
    </row>
    <row r="11" spans="1:133">
      <c r="A11" s="12"/>
      <c r="B11" s="25">
        <v>315</v>
      </c>
      <c r="C11" s="20" t="s">
        <v>162</v>
      </c>
      <c r="D11" s="47">
        <v>82562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82562</v>
      </c>
      <c r="O11" s="48">
        <f t="shared" si="1"/>
        <v>5.0766771198425875</v>
      </c>
      <c r="P11" s="9"/>
    </row>
    <row r="12" spans="1:133">
      <c r="A12" s="12"/>
      <c r="B12" s="25">
        <v>316</v>
      </c>
      <c r="C12" s="20" t="s">
        <v>163</v>
      </c>
      <c r="D12" s="47">
        <v>7183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7183</v>
      </c>
      <c r="O12" s="48">
        <f t="shared" si="1"/>
        <v>0.44167742728893811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65249</v>
      </c>
      <c r="E13" s="32">
        <f t="shared" si="3"/>
        <v>1755109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6" si="4">SUM(D13:M13)</f>
        <v>1820358</v>
      </c>
      <c r="O13" s="46">
        <f t="shared" si="1"/>
        <v>111.93248478140565</v>
      </c>
      <c r="P13" s="10"/>
    </row>
    <row r="14" spans="1:133">
      <c r="A14" s="12"/>
      <c r="B14" s="25">
        <v>322</v>
      </c>
      <c r="C14" s="20" t="s">
        <v>0</v>
      </c>
      <c r="D14" s="47">
        <v>62706</v>
      </c>
      <c r="E14" s="47">
        <v>1250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63956</v>
      </c>
      <c r="O14" s="48">
        <f t="shared" si="1"/>
        <v>3.9326077599458893</v>
      </c>
      <c r="P14" s="9"/>
    </row>
    <row r="15" spans="1:133">
      <c r="A15" s="12"/>
      <c r="B15" s="25">
        <v>325.2</v>
      </c>
      <c r="C15" s="20" t="s">
        <v>121</v>
      </c>
      <c r="D15" s="47">
        <v>0</v>
      </c>
      <c r="E15" s="47">
        <v>1753859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1753859</v>
      </c>
      <c r="O15" s="48">
        <f t="shared" si="1"/>
        <v>107.84350980753858</v>
      </c>
      <c r="P15" s="9"/>
    </row>
    <row r="16" spans="1:133">
      <c r="A16" s="12"/>
      <c r="B16" s="25">
        <v>367</v>
      </c>
      <c r="C16" s="20" t="s">
        <v>99</v>
      </c>
      <c r="D16" s="47">
        <v>2543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2543</v>
      </c>
      <c r="O16" s="48">
        <f t="shared" si="1"/>
        <v>0.15636721392117076</v>
      </c>
      <c r="P16" s="9"/>
    </row>
    <row r="17" spans="1:16" ht="15.75">
      <c r="A17" s="29" t="s">
        <v>22</v>
      </c>
      <c r="B17" s="30"/>
      <c r="C17" s="31"/>
      <c r="D17" s="32">
        <f t="shared" ref="D17:M17" si="5">SUM(D18:D43)</f>
        <v>2612357</v>
      </c>
      <c r="E17" s="32">
        <f t="shared" si="5"/>
        <v>3059994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5">
        <f t="shared" si="4"/>
        <v>5672351</v>
      </c>
      <c r="O17" s="46">
        <f t="shared" si="1"/>
        <v>348.78872286785958</v>
      </c>
      <c r="P17" s="10"/>
    </row>
    <row r="18" spans="1:16">
      <c r="A18" s="12"/>
      <c r="B18" s="25">
        <v>331.2</v>
      </c>
      <c r="C18" s="20" t="s">
        <v>21</v>
      </c>
      <c r="D18" s="47">
        <v>11944</v>
      </c>
      <c r="E18" s="47">
        <v>77802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89746</v>
      </c>
      <c r="O18" s="48">
        <f t="shared" si="1"/>
        <v>5.5184160364016481</v>
      </c>
      <c r="P18" s="9"/>
    </row>
    <row r="19" spans="1:16">
      <c r="A19" s="12"/>
      <c r="B19" s="25">
        <v>331.33</v>
      </c>
      <c r="C19" s="20" t="s">
        <v>164</v>
      </c>
      <c r="D19" s="47">
        <v>0</v>
      </c>
      <c r="E19" s="47">
        <v>447824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447824</v>
      </c>
      <c r="O19" s="48">
        <f t="shared" si="1"/>
        <v>27.53637090327738</v>
      </c>
      <c r="P19" s="9"/>
    </row>
    <row r="20" spans="1:16">
      <c r="A20" s="12"/>
      <c r="B20" s="25">
        <v>331.41</v>
      </c>
      <c r="C20" s="20" t="s">
        <v>25</v>
      </c>
      <c r="D20" s="47">
        <v>0</v>
      </c>
      <c r="E20" s="47">
        <v>275670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275670</v>
      </c>
      <c r="O20" s="48">
        <f t="shared" si="1"/>
        <v>16.950747094631986</v>
      </c>
      <c r="P20" s="9"/>
    </row>
    <row r="21" spans="1:16">
      <c r="A21" s="12"/>
      <c r="B21" s="25">
        <v>331.5</v>
      </c>
      <c r="C21" s="20" t="s">
        <v>23</v>
      </c>
      <c r="D21" s="47">
        <v>0</v>
      </c>
      <c r="E21" s="47">
        <v>1724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1724</v>
      </c>
      <c r="O21" s="48">
        <f t="shared" si="1"/>
        <v>0.10600750169095492</v>
      </c>
      <c r="P21" s="9"/>
    </row>
    <row r="22" spans="1:16">
      <c r="A22" s="12"/>
      <c r="B22" s="25">
        <v>331.65</v>
      </c>
      <c r="C22" s="20" t="s">
        <v>26</v>
      </c>
      <c r="D22" s="47">
        <v>82707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82707</v>
      </c>
      <c r="O22" s="48">
        <f t="shared" si="1"/>
        <v>5.0855930640103306</v>
      </c>
      <c r="P22" s="9"/>
    </row>
    <row r="23" spans="1:16">
      <c r="A23" s="12"/>
      <c r="B23" s="25">
        <v>333</v>
      </c>
      <c r="C23" s="20" t="s">
        <v>3</v>
      </c>
      <c r="D23" s="47">
        <v>45065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45065</v>
      </c>
      <c r="O23" s="48">
        <f t="shared" si="1"/>
        <v>2.7710139580643176</v>
      </c>
      <c r="P23" s="9"/>
    </row>
    <row r="24" spans="1:16">
      <c r="A24" s="12"/>
      <c r="B24" s="25">
        <v>334.2</v>
      </c>
      <c r="C24" s="20" t="s">
        <v>24</v>
      </c>
      <c r="D24" s="47">
        <v>0</v>
      </c>
      <c r="E24" s="47">
        <v>119440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119440</v>
      </c>
      <c r="O24" s="48">
        <f t="shared" si="1"/>
        <v>7.3442784234151137</v>
      </c>
      <c r="P24" s="9"/>
    </row>
    <row r="25" spans="1:16">
      <c r="A25" s="12"/>
      <c r="B25" s="25">
        <v>334.33</v>
      </c>
      <c r="C25" s="20" t="s">
        <v>27</v>
      </c>
      <c r="D25" s="47">
        <v>30000</v>
      </c>
      <c r="E25" s="47">
        <v>296064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326064</v>
      </c>
      <c r="O25" s="48">
        <f t="shared" si="1"/>
        <v>20.049437373178382</v>
      </c>
      <c r="P25" s="9"/>
    </row>
    <row r="26" spans="1:16">
      <c r="A26" s="12"/>
      <c r="B26" s="25">
        <v>334.34</v>
      </c>
      <c r="C26" s="20" t="s">
        <v>28</v>
      </c>
      <c r="D26" s="47">
        <v>2716</v>
      </c>
      <c r="E26" s="47">
        <v>89088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91804</v>
      </c>
      <c r="O26" s="48">
        <f t="shared" si="1"/>
        <v>5.644960954313472</v>
      </c>
      <c r="P26" s="9"/>
    </row>
    <row r="27" spans="1:16">
      <c r="A27" s="12"/>
      <c r="B27" s="25">
        <v>334.49</v>
      </c>
      <c r="C27" s="20" t="s">
        <v>157</v>
      </c>
      <c r="D27" s="47">
        <v>0</v>
      </c>
      <c r="E27" s="47">
        <v>5286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42" si="6">SUM(D27:M27)</f>
        <v>5286</v>
      </c>
      <c r="O27" s="48">
        <f t="shared" si="1"/>
        <v>0.32503228186681427</v>
      </c>
      <c r="P27" s="9"/>
    </row>
    <row r="28" spans="1:16">
      <c r="A28" s="12"/>
      <c r="B28" s="25">
        <v>334.5</v>
      </c>
      <c r="C28" s="20" t="s">
        <v>29</v>
      </c>
      <c r="D28" s="47">
        <v>0</v>
      </c>
      <c r="E28" s="47">
        <v>25000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25000</v>
      </c>
      <c r="O28" s="48">
        <f t="shared" si="1"/>
        <v>1.5372317530590911</v>
      </c>
      <c r="P28" s="9"/>
    </row>
    <row r="29" spans="1:16">
      <c r="A29" s="12"/>
      <c r="B29" s="25">
        <v>334.69</v>
      </c>
      <c r="C29" s="20" t="s">
        <v>30</v>
      </c>
      <c r="D29" s="47">
        <v>0</v>
      </c>
      <c r="E29" s="47">
        <v>31050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31050</v>
      </c>
      <c r="O29" s="48">
        <f t="shared" si="1"/>
        <v>1.9092418372993913</v>
      </c>
      <c r="P29" s="9"/>
    </row>
    <row r="30" spans="1:16">
      <c r="A30" s="12"/>
      <c r="B30" s="25">
        <v>334.7</v>
      </c>
      <c r="C30" s="20" t="s">
        <v>31</v>
      </c>
      <c r="D30" s="47">
        <v>0</v>
      </c>
      <c r="E30" s="47">
        <v>55162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55162</v>
      </c>
      <c r="O30" s="48">
        <f t="shared" si="1"/>
        <v>3.3918711184898234</v>
      </c>
      <c r="P30" s="9"/>
    </row>
    <row r="31" spans="1:16">
      <c r="A31" s="12"/>
      <c r="B31" s="25">
        <v>335.12</v>
      </c>
      <c r="C31" s="20" t="s">
        <v>165</v>
      </c>
      <c r="D31" s="47">
        <v>294727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294727</v>
      </c>
      <c r="O31" s="48">
        <f t="shared" si="1"/>
        <v>18.122548115353872</v>
      </c>
      <c r="P31" s="9"/>
    </row>
    <row r="32" spans="1:16">
      <c r="A32" s="12"/>
      <c r="B32" s="25">
        <v>335.13</v>
      </c>
      <c r="C32" s="20" t="s">
        <v>166</v>
      </c>
      <c r="D32" s="47">
        <v>21898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21898</v>
      </c>
      <c r="O32" s="48">
        <f t="shared" si="1"/>
        <v>1.3464920371395193</v>
      </c>
      <c r="P32" s="9"/>
    </row>
    <row r="33" spans="1:16">
      <c r="A33" s="12"/>
      <c r="B33" s="25">
        <v>335.14</v>
      </c>
      <c r="C33" s="20" t="s">
        <v>167</v>
      </c>
      <c r="D33" s="47">
        <v>4382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4382</v>
      </c>
      <c r="O33" s="48">
        <f t="shared" si="1"/>
        <v>0.26944598167619749</v>
      </c>
      <c r="P33" s="9"/>
    </row>
    <row r="34" spans="1:16">
      <c r="A34" s="12"/>
      <c r="B34" s="25">
        <v>335.15</v>
      </c>
      <c r="C34" s="20" t="s">
        <v>168</v>
      </c>
      <c r="D34" s="47">
        <v>1537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1537</v>
      </c>
      <c r="O34" s="48">
        <f t="shared" si="1"/>
        <v>9.4509008178072923E-2</v>
      </c>
      <c r="P34" s="9"/>
    </row>
    <row r="35" spans="1:16">
      <c r="A35" s="12"/>
      <c r="B35" s="25">
        <v>335.16</v>
      </c>
      <c r="C35" s="20" t="s">
        <v>169</v>
      </c>
      <c r="D35" s="47">
        <v>223250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223250</v>
      </c>
      <c r="O35" s="48">
        <f t="shared" si="1"/>
        <v>13.727479554817684</v>
      </c>
      <c r="P35" s="9"/>
    </row>
    <row r="36" spans="1:16">
      <c r="A36" s="12"/>
      <c r="B36" s="25">
        <v>335.17</v>
      </c>
      <c r="C36" s="20" t="s">
        <v>170</v>
      </c>
      <c r="D36" s="47">
        <v>927035</v>
      </c>
      <c r="E36" s="47">
        <v>62801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989836</v>
      </c>
      <c r="O36" s="48">
        <f t="shared" si="1"/>
        <v>60.864293180839944</v>
      </c>
      <c r="P36" s="9"/>
    </row>
    <row r="37" spans="1:16">
      <c r="A37" s="12"/>
      <c r="B37" s="25">
        <v>335.18</v>
      </c>
      <c r="C37" s="20" t="s">
        <v>171</v>
      </c>
      <c r="D37" s="47">
        <v>912954</v>
      </c>
      <c r="E37" s="47">
        <v>81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913035</v>
      </c>
      <c r="O37" s="48">
        <f t="shared" ref="O37:O68" si="7">(N37/O$103)</f>
        <v>56.14185574617229</v>
      </c>
      <c r="P37" s="9"/>
    </row>
    <row r="38" spans="1:16">
      <c r="A38" s="12"/>
      <c r="B38" s="25">
        <v>335.22</v>
      </c>
      <c r="C38" s="20" t="s">
        <v>39</v>
      </c>
      <c r="D38" s="47">
        <v>0</v>
      </c>
      <c r="E38" s="47">
        <v>84000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84000</v>
      </c>
      <c r="O38" s="48">
        <f t="shared" si="7"/>
        <v>5.1650986902785467</v>
      </c>
      <c r="P38" s="9"/>
    </row>
    <row r="39" spans="1:16">
      <c r="A39" s="12"/>
      <c r="B39" s="25">
        <v>335.42</v>
      </c>
      <c r="C39" s="20" t="s">
        <v>40</v>
      </c>
      <c r="D39" s="47">
        <v>0</v>
      </c>
      <c r="E39" s="47">
        <v>144424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144424</v>
      </c>
      <c r="O39" s="48">
        <f t="shared" si="7"/>
        <v>8.8805263481522481</v>
      </c>
      <c r="P39" s="9"/>
    </row>
    <row r="40" spans="1:16">
      <c r="A40" s="12"/>
      <c r="B40" s="25">
        <v>335.49</v>
      </c>
      <c r="C40" s="20" t="s">
        <v>41</v>
      </c>
      <c r="D40" s="47">
        <v>0</v>
      </c>
      <c r="E40" s="47">
        <v>897938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897938</v>
      </c>
      <c r="O40" s="48">
        <f t="shared" si="7"/>
        <v>55.213552235134969</v>
      </c>
      <c r="P40" s="9"/>
    </row>
    <row r="41" spans="1:16">
      <c r="A41" s="12"/>
      <c r="B41" s="25">
        <v>335.8</v>
      </c>
      <c r="C41" s="20" t="s">
        <v>158</v>
      </c>
      <c r="D41" s="47">
        <v>0</v>
      </c>
      <c r="E41" s="47">
        <v>436978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436978</v>
      </c>
      <c r="O41" s="48">
        <f t="shared" si="7"/>
        <v>26.869458279530221</v>
      </c>
      <c r="P41" s="9"/>
    </row>
    <row r="42" spans="1:16">
      <c r="A42" s="12"/>
      <c r="B42" s="25">
        <v>335.9</v>
      </c>
      <c r="C42" s="20" t="s">
        <v>42</v>
      </c>
      <c r="D42" s="47">
        <v>142</v>
      </c>
      <c r="E42" s="47">
        <v>9662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9804</v>
      </c>
      <c r="O42" s="48">
        <f t="shared" si="7"/>
        <v>0.60284080427965325</v>
      </c>
      <c r="P42" s="9"/>
    </row>
    <row r="43" spans="1:16">
      <c r="A43" s="12"/>
      <c r="B43" s="25">
        <v>337.2</v>
      </c>
      <c r="C43" s="20" t="s">
        <v>43</v>
      </c>
      <c r="D43" s="47">
        <v>54000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54000</v>
      </c>
      <c r="O43" s="48">
        <f t="shared" si="7"/>
        <v>3.3204205866076371</v>
      </c>
      <c r="P43" s="9"/>
    </row>
    <row r="44" spans="1:16" ht="15.75">
      <c r="A44" s="29" t="s">
        <v>48</v>
      </c>
      <c r="B44" s="30"/>
      <c r="C44" s="31"/>
      <c r="D44" s="32">
        <f t="shared" ref="D44:M44" si="8">SUM(D45:D83)</f>
        <v>560146</v>
      </c>
      <c r="E44" s="32">
        <f t="shared" si="8"/>
        <v>1421381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0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>SUM(D44:M44)</f>
        <v>1981527</v>
      </c>
      <c r="O44" s="46">
        <f t="shared" si="7"/>
        <v>121.84264895775686</v>
      </c>
      <c r="P44" s="10"/>
    </row>
    <row r="45" spans="1:16">
      <c r="A45" s="12"/>
      <c r="B45" s="25">
        <v>341.1</v>
      </c>
      <c r="C45" s="20" t="s">
        <v>172</v>
      </c>
      <c r="D45" s="47">
        <v>15794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15794</v>
      </c>
      <c r="O45" s="48">
        <f t="shared" si="7"/>
        <v>0.97116153231261149</v>
      </c>
      <c r="P45" s="9"/>
    </row>
    <row r="46" spans="1:16">
      <c r="A46" s="12"/>
      <c r="B46" s="25">
        <v>341.15</v>
      </c>
      <c r="C46" s="20" t="s">
        <v>173</v>
      </c>
      <c r="D46" s="47">
        <v>0</v>
      </c>
      <c r="E46" s="47">
        <v>14726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83" si="9">SUM(D46:M46)</f>
        <v>14726</v>
      </c>
      <c r="O46" s="48">
        <f t="shared" si="7"/>
        <v>0.90549099182192705</v>
      </c>
      <c r="P46" s="9"/>
    </row>
    <row r="47" spans="1:16">
      <c r="A47" s="12"/>
      <c r="B47" s="25">
        <v>341.16</v>
      </c>
      <c r="C47" s="20" t="s">
        <v>174</v>
      </c>
      <c r="D47" s="47">
        <v>33688</v>
      </c>
      <c r="E47" s="47">
        <v>5308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38996</v>
      </c>
      <c r="O47" s="48">
        <f t="shared" si="7"/>
        <v>2.3978355776916929</v>
      </c>
      <c r="P47" s="9"/>
    </row>
    <row r="48" spans="1:16">
      <c r="A48" s="12"/>
      <c r="B48" s="25">
        <v>341.2</v>
      </c>
      <c r="C48" s="20" t="s">
        <v>175</v>
      </c>
      <c r="D48" s="47">
        <v>8050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8050</v>
      </c>
      <c r="O48" s="48">
        <f t="shared" si="7"/>
        <v>0.49498862448502734</v>
      </c>
      <c r="P48" s="9"/>
    </row>
    <row r="49" spans="1:16">
      <c r="A49" s="12"/>
      <c r="B49" s="25">
        <v>341.3</v>
      </c>
      <c r="C49" s="20" t="s">
        <v>176</v>
      </c>
      <c r="D49" s="47">
        <v>0</v>
      </c>
      <c r="E49" s="47">
        <v>3650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3650</v>
      </c>
      <c r="O49" s="48">
        <f t="shared" si="7"/>
        <v>0.2244358359466273</v>
      </c>
      <c r="P49" s="9"/>
    </row>
    <row r="50" spans="1:16">
      <c r="A50" s="12"/>
      <c r="B50" s="25">
        <v>341.51</v>
      </c>
      <c r="C50" s="20" t="s">
        <v>177</v>
      </c>
      <c r="D50" s="47">
        <v>156163</v>
      </c>
      <c r="E50" s="47">
        <v>10302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166465</v>
      </c>
      <c r="O50" s="48">
        <f t="shared" si="7"/>
        <v>10.235811350919265</v>
      </c>
      <c r="P50" s="9"/>
    </row>
    <row r="51" spans="1:16">
      <c r="A51" s="12"/>
      <c r="B51" s="25">
        <v>341.52</v>
      </c>
      <c r="C51" s="20" t="s">
        <v>178</v>
      </c>
      <c r="D51" s="47">
        <v>11348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11348</v>
      </c>
      <c r="O51" s="48">
        <f t="shared" si="7"/>
        <v>0.69778023734858263</v>
      </c>
      <c r="P51" s="9"/>
    </row>
    <row r="52" spans="1:16">
      <c r="A52" s="12"/>
      <c r="B52" s="25">
        <v>341.55</v>
      </c>
      <c r="C52" s="20" t="s">
        <v>179</v>
      </c>
      <c r="D52" s="47">
        <v>76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76</v>
      </c>
      <c r="O52" s="48">
        <f t="shared" si="7"/>
        <v>4.6731845292996375E-3</v>
      </c>
      <c r="P52" s="9"/>
    </row>
    <row r="53" spans="1:16">
      <c r="A53" s="12"/>
      <c r="B53" s="25">
        <v>341.56</v>
      </c>
      <c r="C53" s="20" t="s">
        <v>180</v>
      </c>
      <c r="D53" s="47">
        <v>12061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12061</v>
      </c>
      <c r="O53" s="48">
        <f t="shared" si="7"/>
        <v>0.74162208694582799</v>
      </c>
      <c r="P53" s="9"/>
    </row>
    <row r="54" spans="1:16">
      <c r="A54" s="12"/>
      <c r="B54" s="25">
        <v>341.8</v>
      </c>
      <c r="C54" s="20" t="s">
        <v>181</v>
      </c>
      <c r="D54" s="47">
        <v>11713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11713</v>
      </c>
      <c r="O54" s="48">
        <f t="shared" si="7"/>
        <v>0.72022382094324544</v>
      </c>
      <c r="P54" s="9"/>
    </row>
    <row r="55" spans="1:16">
      <c r="A55" s="12"/>
      <c r="B55" s="25">
        <v>341.9</v>
      </c>
      <c r="C55" s="20" t="s">
        <v>182</v>
      </c>
      <c r="D55" s="47">
        <v>18310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18310</v>
      </c>
      <c r="O55" s="48">
        <f t="shared" si="7"/>
        <v>1.1258685359404783</v>
      </c>
      <c r="P55" s="9"/>
    </row>
    <row r="56" spans="1:16">
      <c r="A56" s="12"/>
      <c r="B56" s="25">
        <v>342.1</v>
      </c>
      <c r="C56" s="20" t="s">
        <v>136</v>
      </c>
      <c r="D56" s="47">
        <v>286443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286443</v>
      </c>
      <c r="O56" s="48">
        <f t="shared" si="7"/>
        <v>17.613171001660209</v>
      </c>
      <c r="P56" s="9"/>
    </row>
    <row r="57" spans="1:16">
      <c r="A57" s="12"/>
      <c r="B57" s="25">
        <v>342.2</v>
      </c>
      <c r="C57" s="20" t="s">
        <v>60</v>
      </c>
      <c r="D57" s="47">
        <v>200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200</v>
      </c>
      <c r="O57" s="48">
        <f t="shared" si="7"/>
        <v>1.229785402447273E-2</v>
      </c>
      <c r="P57" s="9"/>
    </row>
    <row r="58" spans="1:16">
      <c r="A58" s="12"/>
      <c r="B58" s="25">
        <v>342.4</v>
      </c>
      <c r="C58" s="20" t="s">
        <v>62</v>
      </c>
      <c r="D58" s="47">
        <v>0</v>
      </c>
      <c r="E58" s="47">
        <v>39657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39657</v>
      </c>
      <c r="O58" s="48">
        <f t="shared" si="7"/>
        <v>2.4384799852425751</v>
      </c>
      <c r="P58" s="9"/>
    </row>
    <row r="59" spans="1:16">
      <c r="A59" s="12"/>
      <c r="B59" s="25">
        <v>342.5</v>
      </c>
      <c r="C59" s="20" t="s">
        <v>63</v>
      </c>
      <c r="D59" s="47">
        <v>2300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2300</v>
      </c>
      <c r="O59" s="48">
        <f t="shared" si="7"/>
        <v>0.14142532128143639</v>
      </c>
      <c r="P59" s="9"/>
    </row>
    <row r="60" spans="1:16">
      <c r="A60" s="12"/>
      <c r="B60" s="25">
        <v>342.6</v>
      </c>
      <c r="C60" s="20" t="s">
        <v>64</v>
      </c>
      <c r="D60" s="47">
        <v>0</v>
      </c>
      <c r="E60" s="47">
        <v>1208108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1208108</v>
      </c>
      <c r="O60" s="48">
        <f t="shared" si="7"/>
        <v>74.285679148988507</v>
      </c>
      <c r="P60" s="9"/>
    </row>
    <row r="61" spans="1:16">
      <c r="A61" s="12"/>
      <c r="B61" s="25">
        <v>342.9</v>
      </c>
      <c r="C61" s="20" t="s">
        <v>65</v>
      </c>
      <c r="D61" s="47">
        <v>0</v>
      </c>
      <c r="E61" s="47">
        <v>9983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9983</v>
      </c>
      <c r="O61" s="48">
        <f t="shared" si="7"/>
        <v>0.61384738363155633</v>
      </c>
      <c r="P61" s="9"/>
    </row>
    <row r="62" spans="1:16">
      <c r="A62" s="12"/>
      <c r="B62" s="25">
        <v>343.3</v>
      </c>
      <c r="C62" s="20" t="s">
        <v>183</v>
      </c>
      <c r="D62" s="47">
        <v>0</v>
      </c>
      <c r="E62" s="47">
        <v>164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164</v>
      </c>
      <c r="O62" s="48">
        <f t="shared" si="7"/>
        <v>1.0084240300067639E-2</v>
      </c>
      <c r="P62" s="9"/>
    </row>
    <row r="63" spans="1:16">
      <c r="A63" s="12"/>
      <c r="B63" s="25">
        <v>343.4</v>
      </c>
      <c r="C63" s="20" t="s">
        <v>66</v>
      </c>
      <c r="D63" s="47">
        <v>0</v>
      </c>
      <c r="E63" s="47">
        <v>46593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46593</v>
      </c>
      <c r="O63" s="48">
        <f t="shared" si="7"/>
        <v>2.8649695628112894</v>
      </c>
      <c r="P63" s="9"/>
    </row>
    <row r="64" spans="1:16">
      <c r="A64" s="12"/>
      <c r="B64" s="25">
        <v>343.9</v>
      </c>
      <c r="C64" s="20" t="s">
        <v>67</v>
      </c>
      <c r="D64" s="47">
        <v>0</v>
      </c>
      <c r="E64" s="47">
        <v>4602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4602</v>
      </c>
      <c r="O64" s="48">
        <f t="shared" si="7"/>
        <v>0.28297362110311752</v>
      </c>
      <c r="P64" s="9"/>
    </row>
    <row r="65" spans="1:16">
      <c r="A65" s="12"/>
      <c r="B65" s="25">
        <v>346.4</v>
      </c>
      <c r="C65" s="20" t="s">
        <v>69</v>
      </c>
      <c r="D65" s="47">
        <v>4000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4000</v>
      </c>
      <c r="O65" s="48">
        <f t="shared" si="7"/>
        <v>0.24595708048945458</v>
      </c>
      <c r="P65" s="9"/>
    </row>
    <row r="66" spans="1:16">
      <c r="A66" s="12"/>
      <c r="B66" s="25">
        <v>347.2</v>
      </c>
      <c r="C66" s="20" t="s">
        <v>70</v>
      </c>
      <c r="D66" s="47">
        <v>0</v>
      </c>
      <c r="E66" s="47">
        <v>31670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31670</v>
      </c>
      <c r="O66" s="48">
        <f t="shared" si="7"/>
        <v>1.9473651847752567</v>
      </c>
      <c r="P66" s="9"/>
    </row>
    <row r="67" spans="1:16">
      <c r="A67" s="12"/>
      <c r="B67" s="25">
        <v>348.12</v>
      </c>
      <c r="C67" s="20" t="s">
        <v>184</v>
      </c>
      <c r="D67" s="47">
        <v>0</v>
      </c>
      <c r="E67" s="47">
        <v>1542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ref="N67:N78" si="10">SUM(D67:M67)</f>
        <v>1542</v>
      </c>
      <c r="O67" s="48">
        <f t="shared" si="7"/>
        <v>9.4816454528684743E-2</v>
      </c>
      <c r="P67" s="9"/>
    </row>
    <row r="68" spans="1:16">
      <c r="A68" s="12"/>
      <c r="B68" s="25">
        <v>348.13</v>
      </c>
      <c r="C68" s="20" t="s">
        <v>185</v>
      </c>
      <c r="D68" s="47">
        <v>0</v>
      </c>
      <c r="E68" s="47">
        <v>1544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1544</v>
      </c>
      <c r="O68" s="48">
        <f t="shared" si="7"/>
        <v>9.4939433068929477E-2</v>
      </c>
      <c r="P68" s="9"/>
    </row>
    <row r="69" spans="1:16">
      <c r="A69" s="12"/>
      <c r="B69" s="25">
        <v>348.22</v>
      </c>
      <c r="C69" s="20" t="s">
        <v>186</v>
      </c>
      <c r="D69" s="47">
        <v>0</v>
      </c>
      <c r="E69" s="47">
        <v>328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328</v>
      </c>
      <c r="O69" s="48">
        <f t="shared" ref="O69:O100" si="11">(N69/O$103)</f>
        <v>2.0168480600135277E-2</v>
      </c>
      <c r="P69" s="9"/>
    </row>
    <row r="70" spans="1:16">
      <c r="A70" s="12"/>
      <c r="B70" s="25">
        <v>348.23</v>
      </c>
      <c r="C70" s="20" t="s">
        <v>187</v>
      </c>
      <c r="D70" s="47">
        <v>0</v>
      </c>
      <c r="E70" s="47">
        <v>4670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4670</v>
      </c>
      <c r="O70" s="48">
        <f t="shared" si="11"/>
        <v>0.28715489147143824</v>
      </c>
      <c r="P70" s="9"/>
    </row>
    <row r="71" spans="1:16">
      <c r="A71" s="12"/>
      <c r="B71" s="25">
        <v>348.31</v>
      </c>
      <c r="C71" s="20" t="s">
        <v>188</v>
      </c>
      <c r="D71" s="47">
        <v>0</v>
      </c>
      <c r="E71" s="47">
        <v>6080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6080</v>
      </c>
      <c r="O71" s="48">
        <f t="shared" si="11"/>
        <v>0.37385476234397097</v>
      </c>
      <c r="P71" s="9"/>
    </row>
    <row r="72" spans="1:16">
      <c r="A72" s="12"/>
      <c r="B72" s="25">
        <v>348.32</v>
      </c>
      <c r="C72" s="20" t="s">
        <v>189</v>
      </c>
      <c r="D72" s="47">
        <v>0</v>
      </c>
      <c r="E72" s="47">
        <v>83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83</v>
      </c>
      <c r="O72" s="48">
        <f t="shared" si="11"/>
        <v>5.1036094201561827E-3</v>
      </c>
      <c r="P72" s="9"/>
    </row>
    <row r="73" spans="1:16">
      <c r="A73" s="12"/>
      <c r="B73" s="25">
        <v>348.41</v>
      </c>
      <c r="C73" s="20" t="s">
        <v>190</v>
      </c>
      <c r="D73" s="47">
        <v>0</v>
      </c>
      <c r="E73" s="47">
        <v>9522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9522</v>
      </c>
      <c r="O73" s="48">
        <f t="shared" si="11"/>
        <v>0.58550083010514664</v>
      </c>
      <c r="P73" s="9"/>
    </row>
    <row r="74" spans="1:16">
      <c r="A74" s="12"/>
      <c r="B74" s="25">
        <v>348.42</v>
      </c>
      <c r="C74" s="20" t="s">
        <v>191</v>
      </c>
      <c r="D74" s="47">
        <v>0</v>
      </c>
      <c r="E74" s="47">
        <v>4139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4139</v>
      </c>
      <c r="O74" s="48">
        <f t="shared" si="11"/>
        <v>0.25450408903646315</v>
      </c>
      <c r="P74" s="9"/>
    </row>
    <row r="75" spans="1:16">
      <c r="A75" s="12"/>
      <c r="B75" s="25">
        <v>348.52</v>
      </c>
      <c r="C75" s="20" t="s">
        <v>192</v>
      </c>
      <c r="D75" s="47">
        <v>0</v>
      </c>
      <c r="E75" s="47">
        <v>1417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1417</v>
      </c>
      <c r="O75" s="48">
        <f t="shared" si="11"/>
        <v>8.7130295763389293E-2</v>
      </c>
      <c r="P75" s="9"/>
    </row>
    <row r="76" spans="1:16">
      <c r="A76" s="12"/>
      <c r="B76" s="25">
        <v>348.53</v>
      </c>
      <c r="C76" s="20" t="s">
        <v>193</v>
      </c>
      <c r="D76" s="47">
        <v>0</v>
      </c>
      <c r="E76" s="47">
        <v>3561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3561</v>
      </c>
      <c r="O76" s="48">
        <f t="shared" si="11"/>
        <v>0.21896329090573696</v>
      </c>
      <c r="P76" s="9"/>
    </row>
    <row r="77" spans="1:16">
      <c r="A77" s="12"/>
      <c r="B77" s="25">
        <v>348.71</v>
      </c>
      <c r="C77" s="20" t="s">
        <v>194</v>
      </c>
      <c r="D77" s="47">
        <v>0</v>
      </c>
      <c r="E77" s="47">
        <v>3620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3620</v>
      </c>
      <c r="O77" s="48">
        <f t="shared" si="11"/>
        <v>0.22259115784295641</v>
      </c>
      <c r="P77" s="9"/>
    </row>
    <row r="78" spans="1:16">
      <c r="A78" s="12"/>
      <c r="B78" s="25">
        <v>348.72</v>
      </c>
      <c r="C78" s="20" t="s">
        <v>195</v>
      </c>
      <c r="D78" s="47">
        <v>0</v>
      </c>
      <c r="E78" s="47">
        <v>178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178</v>
      </c>
      <c r="O78" s="48">
        <f t="shared" si="11"/>
        <v>1.0945090081780729E-2</v>
      </c>
      <c r="P78" s="9"/>
    </row>
    <row r="79" spans="1:16">
      <c r="A79" s="12"/>
      <c r="B79" s="25">
        <v>348.92099999999999</v>
      </c>
      <c r="C79" s="20" t="s">
        <v>196</v>
      </c>
      <c r="D79" s="47">
        <v>0</v>
      </c>
      <c r="E79" s="47">
        <v>2109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2109</v>
      </c>
      <c r="O79" s="48">
        <f t="shared" si="11"/>
        <v>0.12968087068806494</v>
      </c>
      <c r="P79" s="9"/>
    </row>
    <row r="80" spans="1:16">
      <c r="A80" s="12"/>
      <c r="B80" s="25">
        <v>348.92200000000003</v>
      </c>
      <c r="C80" s="20" t="s">
        <v>197</v>
      </c>
      <c r="D80" s="47">
        <v>0</v>
      </c>
      <c r="E80" s="47">
        <v>2131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2131</v>
      </c>
      <c r="O80" s="48">
        <f t="shared" si="11"/>
        <v>0.13103363463075693</v>
      </c>
      <c r="P80" s="9"/>
    </row>
    <row r="81" spans="1:16">
      <c r="A81" s="12"/>
      <c r="B81" s="25">
        <v>348.923</v>
      </c>
      <c r="C81" s="20" t="s">
        <v>198</v>
      </c>
      <c r="D81" s="47">
        <v>0</v>
      </c>
      <c r="E81" s="47">
        <v>2131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2131</v>
      </c>
      <c r="O81" s="48">
        <f t="shared" si="11"/>
        <v>0.13103363463075693</v>
      </c>
      <c r="P81" s="9"/>
    </row>
    <row r="82" spans="1:16">
      <c r="A82" s="12"/>
      <c r="B82" s="25">
        <v>348.92399999999998</v>
      </c>
      <c r="C82" s="20" t="s">
        <v>199</v>
      </c>
      <c r="D82" s="47">
        <v>0</v>
      </c>
      <c r="E82" s="47">
        <v>2131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2131</v>
      </c>
      <c r="O82" s="48">
        <f t="shared" si="11"/>
        <v>0.13103363463075693</v>
      </c>
      <c r="P82" s="9"/>
    </row>
    <row r="83" spans="1:16">
      <c r="A83" s="12"/>
      <c r="B83" s="25">
        <v>349</v>
      </c>
      <c r="C83" s="20" t="s">
        <v>159</v>
      </c>
      <c r="D83" s="47">
        <v>0</v>
      </c>
      <c r="E83" s="47">
        <v>1432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9"/>
        <v>1432</v>
      </c>
      <c r="O83" s="48">
        <f t="shared" si="11"/>
        <v>8.805263481522474E-2</v>
      </c>
      <c r="P83" s="9"/>
    </row>
    <row r="84" spans="1:16" ht="15.75">
      <c r="A84" s="29" t="s">
        <v>49</v>
      </c>
      <c r="B84" s="30"/>
      <c r="C84" s="31"/>
      <c r="D84" s="32">
        <f t="shared" ref="D84:M84" si="12">SUM(D85:D88)</f>
        <v>592</v>
      </c>
      <c r="E84" s="32">
        <f t="shared" si="12"/>
        <v>125090</v>
      </c>
      <c r="F84" s="32">
        <f t="shared" si="12"/>
        <v>0</v>
      </c>
      <c r="G84" s="32">
        <f t="shared" si="12"/>
        <v>0</v>
      </c>
      <c r="H84" s="32">
        <f t="shared" si="12"/>
        <v>0</v>
      </c>
      <c r="I84" s="32">
        <f t="shared" si="12"/>
        <v>0</v>
      </c>
      <c r="J84" s="32">
        <f t="shared" si="12"/>
        <v>0</v>
      </c>
      <c r="K84" s="32">
        <f t="shared" si="12"/>
        <v>0</v>
      </c>
      <c r="L84" s="32">
        <f t="shared" si="12"/>
        <v>0</v>
      </c>
      <c r="M84" s="32">
        <f t="shared" si="12"/>
        <v>0</v>
      </c>
      <c r="N84" s="32">
        <f t="shared" ref="N84:N90" si="13">SUM(D84:M84)</f>
        <v>125682</v>
      </c>
      <c r="O84" s="46">
        <f t="shared" si="11"/>
        <v>7.7280944475189077</v>
      </c>
      <c r="P84" s="10"/>
    </row>
    <row r="85" spans="1:16">
      <c r="A85" s="13"/>
      <c r="B85" s="40">
        <v>351.1</v>
      </c>
      <c r="C85" s="21" t="s">
        <v>91</v>
      </c>
      <c r="D85" s="47">
        <v>0</v>
      </c>
      <c r="E85" s="47">
        <v>96726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96726</v>
      </c>
      <c r="O85" s="48">
        <f t="shared" si="11"/>
        <v>5.947611141855746</v>
      </c>
      <c r="P85" s="9"/>
    </row>
    <row r="86" spans="1:16">
      <c r="A86" s="13"/>
      <c r="B86" s="40">
        <v>351.2</v>
      </c>
      <c r="C86" s="21" t="s">
        <v>93</v>
      </c>
      <c r="D86" s="47">
        <v>0</v>
      </c>
      <c r="E86" s="47">
        <v>12030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12030</v>
      </c>
      <c r="O86" s="48">
        <f t="shared" si="11"/>
        <v>0.73971591957203464</v>
      </c>
      <c r="P86" s="9"/>
    </row>
    <row r="87" spans="1:16">
      <c r="A87" s="13"/>
      <c r="B87" s="40">
        <v>351.8</v>
      </c>
      <c r="C87" s="21" t="s">
        <v>200</v>
      </c>
      <c r="D87" s="47">
        <v>0</v>
      </c>
      <c r="E87" s="47">
        <v>16334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16334</v>
      </c>
      <c r="O87" s="48">
        <f t="shared" si="11"/>
        <v>1.0043657381786879</v>
      </c>
      <c r="P87" s="9"/>
    </row>
    <row r="88" spans="1:16">
      <c r="A88" s="13"/>
      <c r="B88" s="40">
        <v>354</v>
      </c>
      <c r="C88" s="21" t="s">
        <v>201</v>
      </c>
      <c r="D88" s="47">
        <v>592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592</v>
      </c>
      <c r="O88" s="48">
        <f t="shared" si="11"/>
        <v>3.6401647912439279E-2</v>
      </c>
      <c r="P88" s="9"/>
    </row>
    <row r="89" spans="1:16" ht="15.75">
      <c r="A89" s="29" t="s">
        <v>4</v>
      </c>
      <c r="B89" s="30"/>
      <c r="C89" s="31"/>
      <c r="D89" s="32">
        <f t="shared" ref="D89:M89" si="14">SUM(D90:D97)</f>
        <v>87763</v>
      </c>
      <c r="E89" s="32">
        <f t="shared" si="14"/>
        <v>354572</v>
      </c>
      <c r="F89" s="32">
        <f t="shared" si="14"/>
        <v>0</v>
      </c>
      <c r="G89" s="32">
        <f t="shared" si="14"/>
        <v>0</v>
      </c>
      <c r="H89" s="32">
        <f t="shared" si="14"/>
        <v>0</v>
      </c>
      <c r="I89" s="32">
        <f t="shared" si="14"/>
        <v>0</v>
      </c>
      <c r="J89" s="32">
        <f t="shared" si="14"/>
        <v>0</v>
      </c>
      <c r="K89" s="32">
        <f t="shared" si="14"/>
        <v>0</v>
      </c>
      <c r="L89" s="32">
        <f t="shared" si="14"/>
        <v>0</v>
      </c>
      <c r="M89" s="32">
        <f t="shared" si="14"/>
        <v>0</v>
      </c>
      <c r="N89" s="32">
        <f t="shared" si="13"/>
        <v>442335</v>
      </c>
      <c r="O89" s="46">
        <f t="shared" si="11"/>
        <v>27.198856299575723</v>
      </c>
      <c r="P89" s="10"/>
    </row>
    <row r="90" spans="1:16">
      <c r="A90" s="12"/>
      <c r="B90" s="25">
        <v>361.1</v>
      </c>
      <c r="C90" s="20" t="s">
        <v>94</v>
      </c>
      <c r="D90" s="47">
        <v>7014</v>
      </c>
      <c r="E90" s="47">
        <v>6387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13401</v>
      </c>
      <c r="O90" s="48">
        <f t="shared" si="11"/>
        <v>0.8240177089097952</v>
      </c>
      <c r="P90" s="9"/>
    </row>
    <row r="91" spans="1:16">
      <c r="A91" s="12"/>
      <c r="B91" s="25">
        <v>361.3</v>
      </c>
      <c r="C91" s="20" t="s">
        <v>202</v>
      </c>
      <c r="D91" s="47">
        <v>0</v>
      </c>
      <c r="E91" s="47">
        <v>11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ref="N91:N97" si="15">SUM(D91:M91)</f>
        <v>11</v>
      </c>
      <c r="O91" s="48">
        <f t="shared" si="11"/>
        <v>6.7638197134600015E-4</v>
      </c>
      <c r="P91" s="9"/>
    </row>
    <row r="92" spans="1:16">
      <c r="A92" s="12"/>
      <c r="B92" s="25">
        <v>362</v>
      </c>
      <c r="C92" s="20" t="s">
        <v>95</v>
      </c>
      <c r="D92" s="47">
        <v>4400</v>
      </c>
      <c r="E92" s="47">
        <v>13233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5"/>
        <v>17633</v>
      </c>
      <c r="O92" s="48">
        <f t="shared" si="11"/>
        <v>1.0842403000676382</v>
      </c>
      <c r="P92" s="9"/>
    </row>
    <row r="93" spans="1:16">
      <c r="A93" s="12"/>
      <c r="B93" s="25">
        <v>364</v>
      </c>
      <c r="C93" s="20" t="s">
        <v>203</v>
      </c>
      <c r="D93" s="47">
        <v>51022</v>
      </c>
      <c r="E93" s="47">
        <v>106747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5"/>
        <v>157769</v>
      </c>
      <c r="O93" s="48">
        <f t="shared" si="11"/>
        <v>9.7011006579351911</v>
      </c>
      <c r="P93" s="9"/>
    </row>
    <row r="94" spans="1:16">
      <c r="A94" s="12"/>
      <c r="B94" s="25">
        <v>365</v>
      </c>
      <c r="C94" s="20" t="s">
        <v>204</v>
      </c>
      <c r="D94" s="47">
        <v>0</v>
      </c>
      <c r="E94" s="47">
        <v>17356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5"/>
        <v>17356</v>
      </c>
      <c r="O94" s="48">
        <f t="shared" si="11"/>
        <v>1.0672077722437434</v>
      </c>
      <c r="P94" s="9"/>
    </row>
    <row r="95" spans="1:16">
      <c r="A95" s="12"/>
      <c r="B95" s="25">
        <v>366</v>
      </c>
      <c r="C95" s="20" t="s">
        <v>98</v>
      </c>
      <c r="D95" s="47">
        <v>138</v>
      </c>
      <c r="E95" s="47">
        <v>2690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2828</v>
      </c>
      <c r="O95" s="48">
        <f t="shared" si="11"/>
        <v>0.17389165590604438</v>
      </c>
      <c r="P95" s="9"/>
    </row>
    <row r="96" spans="1:16">
      <c r="A96" s="12"/>
      <c r="B96" s="25">
        <v>369.3</v>
      </c>
      <c r="C96" s="20" t="s">
        <v>100</v>
      </c>
      <c r="D96" s="47">
        <v>0</v>
      </c>
      <c r="E96" s="47">
        <v>186101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186101</v>
      </c>
      <c r="O96" s="48">
        <f t="shared" si="11"/>
        <v>11.443214659041997</v>
      </c>
      <c r="P96" s="9"/>
    </row>
    <row r="97" spans="1:119">
      <c r="A97" s="12"/>
      <c r="B97" s="25">
        <v>369.9</v>
      </c>
      <c r="C97" s="20" t="s">
        <v>101</v>
      </c>
      <c r="D97" s="47">
        <v>25189</v>
      </c>
      <c r="E97" s="47">
        <v>22047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5"/>
        <v>47236</v>
      </c>
      <c r="O97" s="48">
        <f t="shared" si="11"/>
        <v>2.9045071634999693</v>
      </c>
      <c r="P97" s="9"/>
    </row>
    <row r="98" spans="1:119" ht="15.75">
      <c r="A98" s="29" t="s">
        <v>50</v>
      </c>
      <c r="B98" s="30"/>
      <c r="C98" s="31"/>
      <c r="D98" s="32">
        <f t="shared" ref="D98:M98" si="16">SUM(D99:D100)</f>
        <v>695600</v>
      </c>
      <c r="E98" s="32">
        <f t="shared" si="16"/>
        <v>1054728</v>
      </c>
      <c r="F98" s="32">
        <f t="shared" si="16"/>
        <v>0</v>
      </c>
      <c r="G98" s="32">
        <f t="shared" si="16"/>
        <v>0</v>
      </c>
      <c r="H98" s="32">
        <f t="shared" si="16"/>
        <v>0</v>
      </c>
      <c r="I98" s="32">
        <f t="shared" si="16"/>
        <v>0</v>
      </c>
      <c r="J98" s="32">
        <f t="shared" si="16"/>
        <v>0</v>
      </c>
      <c r="K98" s="32">
        <f t="shared" si="16"/>
        <v>0</v>
      </c>
      <c r="L98" s="32">
        <f t="shared" si="16"/>
        <v>0</v>
      </c>
      <c r="M98" s="32">
        <f t="shared" si="16"/>
        <v>0</v>
      </c>
      <c r="N98" s="32">
        <f>SUM(D98:M98)</f>
        <v>1750328</v>
      </c>
      <c r="O98" s="46">
        <f t="shared" si="11"/>
        <v>107.62639119473651</v>
      </c>
      <c r="P98" s="9"/>
    </row>
    <row r="99" spans="1:119">
      <c r="A99" s="12"/>
      <c r="B99" s="25">
        <v>381</v>
      </c>
      <c r="C99" s="20" t="s">
        <v>102</v>
      </c>
      <c r="D99" s="47">
        <v>553575</v>
      </c>
      <c r="E99" s="47">
        <v>538409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>SUM(D99:M99)</f>
        <v>1091984</v>
      </c>
      <c r="O99" s="48">
        <f t="shared" si="11"/>
        <v>67.145299145299148</v>
      </c>
      <c r="P99" s="9"/>
    </row>
    <row r="100" spans="1:119" ht="15.75" thickBot="1">
      <c r="A100" s="12"/>
      <c r="B100" s="25">
        <v>383</v>
      </c>
      <c r="C100" s="20" t="s">
        <v>126</v>
      </c>
      <c r="D100" s="47">
        <v>142025</v>
      </c>
      <c r="E100" s="47">
        <v>516319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658344</v>
      </c>
      <c r="O100" s="48">
        <f t="shared" si="11"/>
        <v>40.481092049437372</v>
      </c>
      <c r="P100" s="9"/>
    </row>
    <row r="101" spans="1:119" ht="16.5" thickBot="1">
      <c r="A101" s="14" t="s">
        <v>75</v>
      </c>
      <c r="B101" s="23"/>
      <c r="C101" s="22"/>
      <c r="D101" s="15">
        <f t="shared" ref="D101:M101" si="17">SUM(D5,D13,D17,D44,D84,D89,D98)</f>
        <v>9460464</v>
      </c>
      <c r="E101" s="15">
        <f t="shared" si="17"/>
        <v>9534420</v>
      </c>
      <c r="F101" s="15">
        <f t="shared" si="17"/>
        <v>0</v>
      </c>
      <c r="G101" s="15">
        <f t="shared" si="17"/>
        <v>0</v>
      </c>
      <c r="H101" s="15">
        <f t="shared" si="17"/>
        <v>0</v>
      </c>
      <c r="I101" s="15">
        <f t="shared" si="17"/>
        <v>0</v>
      </c>
      <c r="J101" s="15">
        <f t="shared" si="17"/>
        <v>0</v>
      </c>
      <c r="K101" s="15">
        <f t="shared" si="17"/>
        <v>0</v>
      </c>
      <c r="L101" s="15">
        <f t="shared" si="17"/>
        <v>0</v>
      </c>
      <c r="M101" s="15">
        <f t="shared" si="17"/>
        <v>0</v>
      </c>
      <c r="N101" s="15">
        <f>SUM(D101:M101)</f>
        <v>18994884</v>
      </c>
      <c r="O101" s="38">
        <f>(N101/O$103)</f>
        <v>1167.9815532189632</v>
      </c>
      <c r="P101" s="6"/>
      <c r="Q101" s="2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</row>
    <row r="102" spans="1:119">
      <c r="A102" s="16"/>
      <c r="B102" s="18"/>
      <c r="C102" s="18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9"/>
    </row>
    <row r="103" spans="1:119">
      <c r="A103" s="41"/>
      <c r="B103" s="42"/>
      <c r="C103" s="42"/>
      <c r="D103" s="43"/>
      <c r="E103" s="43"/>
      <c r="F103" s="43"/>
      <c r="G103" s="43"/>
      <c r="H103" s="43"/>
      <c r="I103" s="43"/>
      <c r="J103" s="43"/>
      <c r="K103" s="43"/>
      <c r="L103" s="49" t="s">
        <v>205</v>
      </c>
      <c r="M103" s="49"/>
      <c r="N103" s="49"/>
      <c r="O103" s="44">
        <v>16263</v>
      </c>
    </row>
    <row r="104" spans="1:119">
      <c r="A104" s="50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2"/>
    </row>
    <row r="105" spans="1:119" ht="15.75" customHeight="1" thickBot="1">
      <c r="A105" s="53" t="s">
        <v>128</v>
      </c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5"/>
    </row>
  </sheetData>
  <mergeCells count="10">
    <mergeCell ref="L103:N103"/>
    <mergeCell ref="A104:O104"/>
    <mergeCell ref="A105:O10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110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115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111</v>
      </c>
      <c r="F4" s="34" t="s">
        <v>112</v>
      </c>
      <c r="G4" s="34" t="s">
        <v>113</v>
      </c>
      <c r="H4" s="34" t="s">
        <v>6</v>
      </c>
      <c r="I4" s="34" t="s">
        <v>7</v>
      </c>
      <c r="J4" s="35" t="s">
        <v>114</v>
      </c>
      <c r="K4" s="35" t="s">
        <v>8</v>
      </c>
      <c r="L4" s="35" t="s">
        <v>9</v>
      </c>
      <c r="M4" s="35" t="s">
        <v>10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5454087</v>
      </c>
      <c r="E5" s="27">
        <f t="shared" si="0"/>
        <v>1816903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7270990</v>
      </c>
      <c r="O5" s="33">
        <f t="shared" ref="O5:O36" si="1">(N5/O$91)</f>
        <v>446.1277457356731</v>
      </c>
      <c r="P5" s="6"/>
    </row>
    <row r="6" spans="1:133">
      <c r="A6" s="12"/>
      <c r="B6" s="25">
        <v>311</v>
      </c>
      <c r="C6" s="20" t="s">
        <v>2</v>
      </c>
      <c r="D6" s="47">
        <v>4650541</v>
      </c>
      <c r="E6" s="47">
        <v>1392474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6043015</v>
      </c>
      <c r="O6" s="48">
        <f t="shared" si="1"/>
        <v>370.78261136335749</v>
      </c>
      <c r="P6" s="9"/>
    </row>
    <row r="7" spans="1:133">
      <c r="A7" s="12"/>
      <c r="B7" s="25">
        <v>312.10000000000002</v>
      </c>
      <c r="C7" s="20" t="s">
        <v>130</v>
      </c>
      <c r="D7" s="47">
        <v>24283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24283</v>
      </c>
      <c r="O7" s="48">
        <f t="shared" si="1"/>
        <v>1.4899374156338201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29602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29602</v>
      </c>
      <c r="O8" s="48">
        <f t="shared" si="1"/>
        <v>1.8162964780954718</v>
      </c>
      <c r="P8" s="9"/>
    </row>
    <row r="9" spans="1:133">
      <c r="A9" s="12"/>
      <c r="B9" s="25">
        <v>312.41000000000003</v>
      </c>
      <c r="C9" s="20" t="s">
        <v>12</v>
      </c>
      <c r="D9" s="47">
        <v>0</v>
      </c>
      <c r="E9" s="47">
        <v>394827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394827</v>
      </c>
      <c r="O9" s="48">
        <f t="shared" si="1"/>
        <v>24.225487789912872</v>
      </c>
      <c r="P9" s="9"/>
    </row>
    <row r="10" spans="1:133">
      <c r="A10" s="12"/>
      <c r="B10" s="25">
        <v>312.60000000000002</v>
      </c>
      <c r="C10" s="20" t="s">
        <v>13</v>
      </c>
      <c r="D10" s="47">
        <v>688170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688170</v>
      </c>
      <c r="O10" s="48">
        <f t="shared" si="1"/>
        <v>42.22419928825623</v>
      </c>
      <c r="P10" s="9"/>
    </row>
    <row r="11" spans="1:133">
      <c r="A11" s="12"/>
      <c r="B11" s="25">
        <v>315</v>
      </c>
      <c r="C11" s="20" t="s">
        <v>154</v>
      </c>
      <c r="D11" s="47">
        <v>83950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83950</v>
      </c>
      <c r="O11" s="48">
        <f t="shared" si="1"/>
        <v>5.1509387654926986</v>
      </c>
      <c r="P11" s="9"/>
    </row>
    <row r="12" spans="1:133">
      <c r="A12" s="12"/>
      <c r="B12" s="25">
        <v>316</v>
      </c>
      <c r="C12" s="20" t="s">
        <v>15</v>
      </c>
      <c r="D12" s="47">
        <v>7143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7143</v>
      </c>
      <c r="O12" s="48">
        <f t="shared" si="1"/>
        <v>0.43827463492453061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SUM(D14:D19)</f>
        <v>63023</v>
      </c>
      <c r="E13" s="32">
        <f t="shared" si="3"/>
        <v>2008103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2" si="4">SUM(D13:M13)</f>
        <v>2071126</v>
      </c>
      <c r="O13" s="46">
        <f t="shared" si="1"/>
        <v>127.07853724383359</v>
      </c>
      <c r="P13" s="10"/>
    </row>
    <row r="14" spans="1:133">
      <c r="A14" s="12"/>
      <c r="B14" s="25">
        <v>322</v>
      </c>
      <c r="C14" s="20" t="s">
        <v>0</v>
      </c>
      <c r="D14" s="47">
        <v>59586</v>
      </c>
      <c r="E14" s="47">
        <v>750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60336</v>
      </c>
      <c r="O14" s="48">
        <f t="shared" si="1"/>
        <v>3.702049331206283</v>
      </c>
      <c r="P14" s="9"/>
    </row>
    <row r="15" spans="1:133">
      <c r="A15" s="12"/>
      <c r="B15" s="25">
        <v>323.5</v>
      </c>
      <c r="C15" s="20" t="s">
        <v>17</v>
      </c>
      <c r="D15" s="47">
        <v>57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57</v>
      </c>
      <c r="O15" s="48">
        <f t="shared" si="1"/>
        <v>3.497361639464965E-3</v>
      </c>
      <c r="P15" s="9"/>
    </row>
    <row r="16" spans="1:133">
      <c r="A16" s="12"/>
      <c r="B16" s="25">
        <v>324.11</v>
      </c>
      <c r="C16" s="20" t="s">
        <v>18</v>
      </c>
      <c r="D16" s="47">
        <v>0</v>
      </c>
      <c r="E16" s="47">
        <v>256682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256682</v>
      </c>
      <c r="O16" s="48">
        <f t="shared" si="1"/>
        <v>15.749294391949933</v>
      </c>
      <c r="P16" s="9"/>
    </row>
    <row r="17" spans="1:16">
      <c r="A17" s="12"/>
      <c r="B17" s="25">
        <v>324.70999999999998</v>
      </c>
      <c r="C17" s="20" t="s">
        <v>155</v>
      </c>
      <c r="D17" s="47">
        <v>0</v>
      </c>
      <c r="E17" s="47">
        <v>10179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10179</v>
      </c>
      <c r="O17" s="48">
        <f t="shared" si="1"/>
        <v>0.6245551601423488</v>
      </c>
      <c r="P17" s="9"/>
    </row>
    <row r="18" spans="1:16">
      <c r="A18" s="12"/>
      <c r="B18" s="25">
        <v>325.2</v>
      </c>
      <c r="C18" s="20" t="s">
        <v>121</v>
      </c>
      <c r="D18" s="47">
        <v>0</v>
      </c>
      <c r="E18" s="47">
        <v>1740492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1740492</v>
      </c>
      <c r="O18" s="48">
        <f t="shared" si="1"/>
        <v>106.79175358939747</v>
      </c>
      <c r="P18" s="9"/>
    </row>
    <row r="19" spans="1:16">
      <c r="A19" s="12"/>
      <c r="B19" s="25">
        <v>367</v>
      </c>
      <c r="C19" s="20" t="s">
        <v>99</v>
      </c>
      <c r="D19" s="47">
        <v>3380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3380</v>
      </c>
      <c r="O19" s="48">
        <f t="shared" si="1"/>
        <v>0.20738740949809792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SUM(D21:D47)</f>
        <v>2628725</v>
      </c>
      <c r="E20" s="32">
        <f t="shared" si="5"/>
        <v>3922987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5">
        <f t="shared" si="4"/>
        <v>6551712</v>
      </c>
      <c r="O20" s="46">
        <f t="shared" si="1"/>
        <v>401.99484599337342</v>
      </c>
      <c r="P20" s="10"/>
    </row>
    <row r="21" spans="1:16">
      <c r="A21" s="12"/>
      <c r="B21" s="25">
        <v>331.1</v>
      </c>
      <c r="C21" s="20" t="s">
        <v>20</v>
      </c>
      <c r="D21" s="47">
        <v>144340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144340</v>
      </c>
      <c r="O21" s="48">
        <f t="shared" si="1"/>
        <v>8.856301386673211</v>
      </c>
      <c r="P21" s="9"/>
    </row>
    <row r="22" spans="1:16">
      <c r="A22" s="12"/>
      <c r="B22" s="25">
        <v>331.2</v>
      </c>
      <c r="C22" s="20" t="s">
        <v>21</v>
      </c>
      <c r="D22" s="47">
        <v>0</v>
      </c>
      <c r="E22" s="47">
        <v>152494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152494</v>
      </c>
      <c r="O22" s="48">
        <f t="shared" si="1"/>
        <v>9.3566081727819359</v>
      </c>
      <c r="P22" s="9"/>
    </row>
    <row r="23" spans="1:16">
      <c r="A23" s="12"/>
      <c r="B23" s="25">
        <v>331.41</v>
      </c>
      <c r="C23" s="20" t="s">
        <v>25</v>
      </c>
      <c r="D23" s="47">
        <v>0</v>
      </c>
      <c r="E23" s="47">
        <v>342393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28" si="6">SUM(D23:M23)</f>
        <v>342393</v>
      </c>
      <c r="O23" s="48">
        <f t="shared" si="1"/>
        <v>21.008283224935575</v>
      </c>
      <c r="P23" s="9"/>
    </row>
    <row r="24" spans="1:16">
      <c r="A24" s="12"/>
      <c r="B24" s="25">
        <v>331.49</v>
      </c>
      <c r="C24" s="20" t="s">
        <v>156</v>
      </c>
      <c r="D24" s="47">
        <v>0</v>
      </c>
      <c r="E24" s="47">
        <v>9000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9000</v>
      </c>
      <c r="O24" s="48">
        <f t="shared" si="1"/>
        <v>0.55221499570499444</v>
      </c>
      <c r="P24" s="9"/>
    </row>
    <row r="25" spans="1:16">
      <c r="A25" s="12"/>
      <c r="B25" s="25">
        <v>331.65</v>
      </c>
      <c r="C25" s="20" t="s">
        <v>26</v>
      </c>
      <c r="D25" s="47">
        <v>67421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67421</v>
      </c>
      <c r="O25" s="48">
        <f t="shared" si="1"/>
        <v>4.1367652472696035</v>
      </c>
      <c r="P25" s="9"/>
    </row>
    <row r="26" spans="1:16">
      <c r="A26" s="12"/>
      <c r="B26" s="25">
        <v>331.9</v>
      </c>
      <c r="C26" s="20" t="s">
        <v>133</v>
      </c>
      <c r="D26" s="47">
        <v>0</v>
      </c>
      <c r="E26" s="47">
        <v>379090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379090</v>
      </c>
      <c r="O26" s="48">
        <f t="shared" si="1"/>
        <v>23.259909191311817</v>
      </c>
      <c r="P26" s="9"/>
    </row>
    <row r="27" spans="1:16">
      <c r="A27" s="12"/>
      <c r="B27" s="25">
        <v>333</v>
      </c>
      <c r="C27" s="20" t="s">
        <v>3</v>
      </c>
      <c r="D27" s="47">
        <v>47958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47958</v>
      </c>
      <c r="O27" s="48">
        <f t="shared" si="1"/>
        <v>2.9425696404466808</v>
      </c>
      <c r="P27" s="9"/>
    </row>
    <row r="28" spans="1:16">
      <c r="A28" s="12"/>
      <c r="B28" s="25">
        <v>334.2</v>
      </c>
      <c r="C28" s="20" t="s">
        <v>24</v>
      </c>
      <c r="D28" s="47">
        <v>0</v>
      </c>
      <c r="E28" s="47">
        <v>166855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166855</v>
      </c>
      <c r="O28" s="48">
        <f t="shared" si="1"/>
        <v>10.237759234261873</v>
      </c>
      <c r="P28" s="9"/>
    </row>
    <row r="29" spans="1:16">
      <c r="A29" s="12"/>
      <c r="B29" s="25">
        <v>334.33</v>
      </c>
      <c r="C29" s="20" t="s">
        <v>27</v>
      </c>
      <c r="D29" s="47">
        <v>0</v>
      </c>
      <c r="E29" s="47">
        <v>40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40</v>
      </c>
      <c r="O29" s="48">
        <f t="shared" si="1"/>
        <v>2.4542888697999753E-3</v>
      </c>
      <c r="P29" s="9"/>
    </row>
    <row r="30" spans="1:16">
      <c r="A30" s="12"/>
      <c r="B30" s="25">
        <v>334.34</v>
      </c>
      <c r="C30" s="20" t="s">
        <v>28</v>
      </c>
      <c r="D30" s="47">
        <v>0</v>
      </c>
      <c r="E30" s="47">
        <v>88922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88922</v>
      </c>
      <c r="O30" s="48">
        <f t="shared" si="1"/>
        <v>5.4560068720088353</v>
      </c>
      <c r="P30" s="9"/>
    </row>
    <row r="31" spans="1:16">
      <c r="A31" s="12"/>
      <c r="B31" s="25">
        <v>334.49</v>
      </c>
      <c r="C31" s="20" t="s">
        <v>157</v>
      </c>
      <c r="D31" s="47">
        <v>0</v>
      </c>
      <c r="E31" s="47">
        <v>17929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6" si="7">SUM(D31:M31)</f>
        <v>17929</v>
      </c>
      <c r="O31" s="48">
        <f t="shared" si="1"/>
        <v>1.1000736286660939</v>
      </c>
      <c r="P31" s="9"/>
    </row>
    <row r="32" spans="1:16">
      <c r="A32" s="12"/>
      <c r="B32" s="25">
        <v>334.69</v>
      </c>
      <c r="C32" s="20" t="s">
        <v>30</v>
      </c>
      <c r="D32" s="47">
        <v>0</v>
      </c>
      <c r="E32" s="47">
        <v>33950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33950</v>
      </c>
      <c r="O32" s="48">
        <f t="shared" si="1"/>
        <v>2.0830776782427294</v>
      </c>
      <c r="P32" s="9"/>
    </row>
    <row r="33" spans="1:16">
      <c r="A33" s="12"/>
      <c r="B33" s="25">
        <v>334.7</v>
      </c>
      <c r="C33" s="20" t="s">
        <v>31</v>
      </c>
      <c r="D33" s="47">
        <v>0</v>
      </c>
      <c r="E33" s="47">
        <v>1038194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1038194</v>
      </c>
      <c r="O33" s="48">
        <f t="shared" si="1"/>
        <v>63.700699472327891</v>
      </c>
      <c r="P33" s="9"/>
    </row>
    <row r="34" spans="1:16">
      <c r="A34" s="12"/>
      <c r="B34" s="25">
        <v>334.9</v>
      </c>
      <c r="C34" s="20" t="s">
        <v>134</v>
      </c>
      <c r="D34" s="47">
        <v>0</v>
      </c>
      <c r="E34" s="47">
        <v>5000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5000</v>
      </c>
      <c r="O34" s="48">
        <f t="shared" si="1"/>
        <v>0.30678610872499695</v>
      </c>
      <c r="P34" s="9"/>
    </row>
    <row r="35" spans="1:16">
      <c r="A35" s="12"/>
      <c r="B35" s="25">
        <v>335.12</v>
      </c>
      <c r="C35" s="20" t="s">
        <v>32</v>
      </c>
      <c r="D35" s="47">
        <v>280980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280980</v>
      </c>
      <c r="O35" s="48">
        <f t="shared" si="1"/>
        <v>17.240152165909926</v>
      </c>
      <c r="P35" s="9"/>
    </row>
    <row r="36" spans="1:16">
      <c r="A36" s="12"/>
      <c r="B36" s="25">
        <v>335.13</v>
      </c>
      <c r="C36" s="20" t="s">
        <v>33</v>
      </c>
      <c r="D36" s="47">
        <v>15885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15885</v>
      </c>
      <c r="O36" s="48">
        <f t="shared" si="1"/>
        <v>0.97465946741931531</v>
      </c>
      <c r="P36" s="9"/>
    </row>
    <row r="37" spans="1:16">
      <c r="A37" s="12"/>
      <c r="B37" s="25">
        <v>335.14</v>
      </c>
      <c r="C37" s="20" t="s">
        <v>34</v>
      </c>
      <c r="D37" s="47">
        <v>4030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4030</v>
      </c>
      <c r="O37" s="48">
        <f t="shared" ref="O37:O68" si="8">(N37/O$91)</f>
        <v>0.24726960363234754</v>
      </c>
      <c r="P37" s="9"/>
    </row>
    <row r="38" spans="1:16">
      <c r="A38" s="12"/>
      <c r="B38" s="25">
        <v>335.15</v>
      </c>
      <c r="C38" s="20" t="s">
        <v>35</v>
      </c>
      <c r="D38" s="47">
        <v>1499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1499</v>
      </c>
      <c r="O38" s="48">
        <f t="shared" si="8"/>
        <v>9.1974475395754082E-2</v>
      </c>
      <c r="P38" s="9"/>
    </row>
    <row r="39" spans="1:16">
      <c r="A39" s="12"/>
      <c r="B39" s="25">
        <v>335.16</v>
      </c>
      <c r="C39" s="20" t="s">
        <v>36</v>
      </c>
      <c r="D39" s="47">
        <v>223250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223250</v>
      </c>
      <c r="O39" s="48">
        <f t="shared" si="8"/>
        <v>13.697999754571113</v>
      </c>
      <c r="P39" s="9"/>
    </row>
    <row r="40" spans="1:16">
      <c r="A40" s="12"/>
      <c r="B40" s="25">
        <v>335.17</v>
      </c>
      <c r="C40" s="20" t="s">
        <v>37</v>
      </c>
      <c r="D40" s="47">
        <v>921587</v>
      </c>
      <c r="E40" s="47">
        <v>51487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973074</v>
      </c>
      <c r="O40" s="48">
        <f t="shared" si="8"/>
        <v>59.705117192293535</v>
      </c>
      <c r="P40" s="9"/>
    </row>
    <row r="41" spans="1:16">
      <c r="A41" s="12"/>
      <c r="B41" s="25">
        <v>335.18</v>
      </c>
      <c r="C41" s="20" t="s">
        <v>38</v>
      </c>
      <c r="D41" s="47">
        <v>867422</v>
      </c>
      <c r="E41" s="47">
        <v>52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867474</v>
      </c>
      <c r="O41" s="48">
        <f t="shared" si="8"/>
        <v>53.225794576021599</v>
      </c>
      <c r="P41" s="9"/>
    </row>
    <row r="42" spans="1:16">
      <c r="A42" s="12"/>
      <c r="B42" s="25">
        <v>335.22</v>
      </c>
      <c r="C42" s="20" t="s">
        <v>39</v>
      </c>
      <c r="D42" s="47">
        <v>0</v>
      </c>
      <c r="E42" s="47">
        <v>84000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84000</v>
      </c>
      <c r="O42" s="48">
        <f t="shared" si="8"/>
        <v>5.1540066265799487</v>
      </c>
      <c r="P42" s="9"/>
    </row>
    <row r="43" spans="1:16">
      <c r="A43" s="12"/>
      <c r="B43" s="25">
        <v>335.42</v>
      </c>
      <c r="C43" s="20" t="s">
        <v>40</v>
      </c>
      <c r="D43" s="47">
        <v>0</v>
      </c>
      <c r="E43" s="47">
        <v>147489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147489</v>
      </c>
      <c r="O43" s="48">
        <f t="shared" si="8"/>
        <v>9.0495152779482151</v>
      </c>
      <c r="P43" s="9"/>
    </row>
    <row r="44" spans="1:16">
      <c r="A44" s="12"/>
      <c r="B44" s="25">
        <v>335.49</v>
      </c>
      <c r="C44" s="20" t="s">
        <v>41</v>
      </c>
      <c r="D44" s="47">
        <v>0</v>
      </c>
      <c r="E44" s="47">
        <v>911442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911442</v>
      </c>
      <c r="O44" s="48">
        <f t="shared" si="8"/>
        <v>55.923548901705729</v>
      </c>
      <c r="P44" s="9"/>
    </row>
    <row r="45" spans="1:16">
      <c r="A45" s="12"/>
      <c r="B45" s="25">
        <v>335.8</v>
      </c>
      <c r="C45" s="20" t="s">
        <v>158</v>
      </c>
      <c r="D45" s="47">
        <v>0</v>
      </c>
      <c r="E45" s="47">
        <v>486729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486729</v>
      </c>
      <c r="O45" s="48">
        <f t="shared" si="8"/>
        <v>29.864339182721807</v>
      </c>
      <c r="P45" s="9"/>
    </row>
    <row r="46" spans="1:16">
      <c r="A46" s="12"/>
      <c r="B46" s="25">
        <v>335.9</v>
      </c>
      <c r="C46" s="20" t="s">
        <v>42</v>
      </c>
      <c r="D46" s="47">
        <v>353</v>
      </c>
      <c r="E46" s="47">
        <v>7921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8274</v>
      </c>
      <c r="O46" s="48">
        <f t="shared" si="8"/>
        <v>0.50766965271812492</v>
      </c>
      <c r="P46" s="9"/>
    </row>
    <row r="47" spans="1:16">
      <c r="A47" s="12"/>
      <c r="B47" s="25">
        <v>337.2</v>
      </c>
      <c r="C47" s="20" t="s">
        <v>43</v>
      </c>
      <c r="D47" s="47">
        <v>54000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54000</v>
      </c>
      <c r="O47" s="48">
        <f t="shared" si="8"/>
        <v>3.3132899742299671</v>
      </c>
      <c r="P47" s="9"/>
    </row>
    <row r="48" spans="1:16" ht="15.75">
      <c r="A48" s="29" t="s">
        <v>48</v>
      </c>
      <c r="B48" s="30"/>
      <c r="C48" s="31"/>
      <c r="D48" s="32">
        <f t="shared" ref="D48:M48" si="9">SUM(D49:D74)</f>
        <v>468073</v>
      </c>
      <c r="E48" s="32">
        <f t="shared" si="9"/>
        <v>1219270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0</v>
      </c>
      <c r="J48" s="32">
        <f t="shared" si="9"/>
        <v>0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>SUM(D48:M48)</f>
        <v>1687343</v>
      </c>
      <c r="O48" s="46">
        <f t="shared" si="8"/>
        <v>103.5306786108725</v>
      </c>
      <c r="P48" s="10"/>
    </row>
    <row r="49" spans="1:16">
      <c r="A49" s="12"/>
      <c r="B49" s="25">
        <v>341.1</v>
      </c>
      <c r="C49" s="20" t="s">
        <v>51</v>
      </c>
      <c r="D49" s="47">
        <v>13555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13555</v>
      </c>
      <c r="O49" s="48">
        <f t="shared" si="8"/>
        <v>0.83169714075346668</v>
      </c>
      <c r="P49" s="9"/>
    </row>
    <row r="50" spans="1:16">
      <c r="A50" s="12"/>
      <c r="B50" s="25">
        <v>341.15</v>
      </c>
      <c r="C50" s="20" t="s">
        <v>147</v>
      </c>
      <c r="D50" s="47">
        <v>0</v>
      </c>
      <c r="E50" s="47">
        <v>13006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74" si="10">SUM(D50:M50)</f>
        <v>13006</v>
      </c>
      <c r="O50" s="48">
        <f t="shared" si="8"/>
        <v>0.79801202601546206</v>
      </c>
      <c r="P50" s="9"/>
    </row>
    <row r="51" spans="1:16">
      <c r="A51" s="12"/>
      <c r="B51" s="25">
        <v>341.16</v>
      </c>
      <c r="C51" s="20" t="s">
        <v>52</v>
      </c>
      <c r="D51" s="47">
        <v>27342</v>
      </c>
      <c r="E51" s="47">
        <v>4747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32089</v>
      </c>
      <c r="O51" s="48">
        <f t="shared" si="8"/>
        <v>1.9688918885752853</v>
      </c>
      <c r="P51" s="9"/>
    </row>
    <row r="52" spans="1:16">
      <c r="A52" s="12"/>
      <c r="B52" s="25">
        <v>341.2</v>
      </c>
      <c r="C52" s="20" t="s">
        <v>53</v>
      </c>
      <c r="D52" s="47">
        <v>6050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6050</v>
      </c>
      <c r="O52" s="48">
        <f t="shared" si="8"/>
        <v>0.3712111915572463</v>
      </c>
      <c r="P52" s="9"/>
    </row>
    <row r="53" spans="1:16">
      <c r="A53" s="12"/>
      <c r="B53" s="25">
        <v>341.3</v>
      </c>
      <c r="C53" s="20" t="s">
        <v>122</v>
      </c>
      <c r="D53" s="47">
        <v>0</v>
      </c>
      <c r="E53" s="47">
        <v>3450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3450</v>
      </c>
      <c r="O53" s="48">
        <f t="shared" si="8"/>
        <v>0.21168241502024787</v>
      </c>
      <c r="P53" s="9"/>
    </row>
    <row r="54" spans="1:16">
      <c r="A54" s="12"/>
      <c r="B54" s="25">
        <v>341.51</v>
      </c>
      <c r="C54" s="20" t="s">
        <v>54</v>
      </c>
      <c r="D54" s="47">
        <v>166418</v>
      </c>
      <c r="E54" s="47">
        <v>10522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176940</v>
      </c>
      <c r="O54" s="48">
        <f t="shared" si="8"/>
        <v>10.856546815560192</v>
      </c>
      <c r="P54" s="9"/>
    </row>
    <row r="55" spans="1:16">
      <c r="A55" s="12"/>
      <c r="B55" s="25">
        <v>341.52</v>
      </c>
      <c r="C55" s="20" t="s">
        <v>55</v>
      </c>
      <c r="D55" s="47">
        <v>11555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11555</v>
      </c>
      <c r="O55" s="48">
        <f t="shared" si="8"/>
        <v>0.70898269726346796</v>
      </c>
      <c r="P55" s="9"/>
    </row>
    <row r="56" spans="1:16">
      <c r="A56" s="12"/>
      <c r="B56" s="25">
        <v>341.55</v>
      </c>
      <c r="C56" s="20" t="s">
        <v>56</v>
      </c>
      <c r="D56" s="47">
        <v>11636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11636</v>
      </c>
      <c r="O56" s="48">
        <f t="shared" si="8"/>
        <v>0.71395263222481287</v>
      </c>
      <c r="P56" s="9"/>
    </row>
    <row r="57" spans="1:16">
      <c r="A57" s="12"/>
      <c r="B57" s="25">
        <v>341.56</v>
      </c>
      <c r="C57" s="20" t="s">
        <v>57</v>
      </c>
      <c r="D57" s="47">
        <v>11852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11852</v>
      </c>
      <c r="O57" s="48">
        <f t="shared" si="8"/>
        <v>0.72720579212173275</v>
      </c>
      <c r="P57" s="9"/>
    </row>
    <row r="58" spans="1:16">
      <c r="A58" s="12"/>
      <c r="B58" s="25">
        <v>341.8</v>
      </c>
      <c r="C58" s="20" t="s">
        <v>58</v>
      </c>
      <c r="D58" s="47">
        <v>12105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12105</v>
      </c>
      <c r="O58" s="48">
        <f t="shared" si="8"/>
        <v>0.74272916922321752</v>
      </c>
      <c r="P58" s="9"/>
    </row>
    <row r="59" spans="1:16">
      <c r="A59" s="12"/>
      <c r="B59" s="25">
        <v>341.9</v>
      </c>
      <c r="C59" s="20" t="s">
        <v>59</v>
      </c>
      <c r="D59" s="47">
        <v>17873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17873</v>
      </c>
      <c r="O59" s="48">
        <f t="shared" si="8"/>
        <v>1.096637624248374</v>
      </c>
      <c r="P59" s="9"/>
    </row>
    <row r="60" spans="1:16">
      <c r="A60" s="12"/>
      <c r="B60" s="25">
        <v>342.1</v>
      </c>
      <c r="C60" s="20" t="s">
        <v>136</v>
      </c>
      <c r="D60" s="47">
        <v>181687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181687</v>
      </c>
      <c r="O60" s="48">
        <f t="shared" si="8"/>
        <v>11.147809547183703</v>
      </c>
      <c r="P60" s="9"/>
    </row>
    <row r="61" spans="1:16">
      <c r="A61" s="12"/>
      <c r="B61" s="25">
        <v>342.2</v>
      </c>
      <c r="C61" s="20" t="s">
        <v>60</v>
      </c>
      <c r="D61" s="47">
        <v>300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300</v>
      </c>
      <c r="O61" s="48">
        <f t="shared" si="8"/>
        <v>1.8407166523499816E-2</v>
      </c>
      <c r="P61" s="9"/>
    </row>
    <row r="62" spans="1:16">
      <c r="A62" s="12"/>
      <c r="B62" s="25">
        <v>342.4</v>
      </c>
      <c r="C62" s="20" t="s">
        <v>62</v>
      </c>
      <c r="D62" s="47">
        <v>0</v>
      </c>
      <c r="E62" s="47">
        <v>40544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40544</v>
      </c>
      <c r="O62" s="48">
        <f t="shared" si="8"/>
        <v>2.4876671984292553</v>
      </c>
      <c r="P62" s="9"/>
    </row>
    <row r="63" spans="1:16">
      <c r="A63" s="12"/>
      <c r="B63" s="25">
        <v>342.5</v>
      </c>
      <c r="C63" s="20" t="s">
        <v>63</v>
      </c>
      <c r="D63" s="47">
        <v>3700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3700</v>
      </c>
      <c r="O63" s="48">
        <f t="shared" si="8"/>
        <v>0.22702172045649774</v>
      </c>
      <c r="P63" s="9"/>
    </row>
    <row r="64" spans="1:16">
      <c r="A64" s="12"/>
      <c r="B64" s="25">
        <v>342.6</v>
      </c>
      <c r="C64" s="20" t="s">
        <v>64</v>
      </c>
      <c r="D64" s="47">
        <v>0</v>
      </c>
      <c r="E64" s="47">
        <v>1036342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1036342</v>
      </c>
      <c r="O64" s="48">
        <f t="shared" si="8"/>
        <v>63.587065897656153</v>
      </c>
      <c r="P64" s="9"/>
    </row>
    <row r="65" spans="1:16">
      <c r="A65" s="12"/>
      <c r="B65" s="25">
        <v>342.9</v>
      </c>
      <c r="C65" s="20" t="s">
        <v>65</v>
      </c>
      <c r="D65" s="47">
        <v>0</v>
      </c>
      <c r="E65" s="47">
        <v>8184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8184</v>
      </c>
      <c r="O65" s="48">
        <f t="shared" si="8"/>
        <v>0.502147502761075</v>
      </c>
      <c r="P65" s="9"/>
    </row>
    <row r="66" spans="1:16">
      <c r="A66" s="12"/>
      <c r="B66" s="25">
        <v>343.4</v>
      </c>
      <c r="C66" s="20" t="s">
        <v>66</v>
      </c>
      <c r="D66" s="47">
        <v>0</v>
      </c>
      <c r="E66" s="47">
        <v>51107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51107</v>
      </c>
      <c r="O66" s="48">
        <f t="shared" si="8"/>
        <v>3.1357835317216836</v>
      </c>
      <c r="P66" s="9"/>
    </row>
    <row r="67" spans="1:16">
      <c r="A67" s="12"/>
      <c r="B67" s="25">
        <v>343.9</v>
      </c>
      <c r="C67" s="20" t="s">
        <v>67</v>
      </c>
      <c r="D67" s="47">
        <v>0</v>
      </c>
      <c r="E67" s="47">
        <v>8036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8036</v>
      </c>
      <c r="O67" s="48">
        <f t="shared" si="8"/>
        <v>0.49306663394281508</v>
      </c>
      <c r="P67" s="9"/>
    </row>
    <row r="68" spans="1:16">
      <c r="A68" s="12"/>
      <c r="B68" s="25">
        <v>346.4</v>
      </c>
      <c r="C68" s="20" t="s">
        <v>69</v>
      </c>
      <c r="D68" s="47">
        <v>4000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4000</v>
      </c>
      <c r="O68" s="48">
        <f t="shared" si="8"/>
        <v>0.24542888697999754</v>
      </c>
      <c r="P68" s="9"/>
    </row>
    <row r="69" spans="1:16">
      <c r="A69" s="12"/>
      <c r="B69" s="25">
        <v>347.2</v>
      </c>
      <c r="C69" s="20" t="s">
        <v>70</v>
      </c>
      <c r="D69" s="47">
        <v>0</v>
      </c>
      <c r="E69" s="47">
        <v>32320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32320</v>
      </c>
      <c r="O69" s="48">
        <f t="shared" ref="O69:O89" si="11">(N69/O$91)</f>
        <v>1.9830654067983802</v>
      </c>
      <c r="P69" s="9"/>
    </row>
    <row r="70" spans="1:16">
      <c r="A70" s="12"/>
      <c r="B70" s="25">
        <v>348.92099999999999</v>
      </c>
      <c r="C70" s="20" t="s">
        <v>71</v>
      </c>
      <c r="D70" s="47">
        <v>0</v>
      </c>
      <c r="E70" s="47">
        <v>2125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2125</v>
      </c>
      <c r="O70" s="48">
        <f t="shared" si="11"/>
        <v>0.13038409620812369</v>
      </c>
      <c r="P70" s="9"/>
    </row>
    <row r="71" spans="1:16">
      <c r="A71" s="12"/>
      <c r="B71" s="25">
        <v>348.92200000000003</v>
      </c>
      <c r="C71" s="20" t="s">
        <v>72</v>
      </c>
      <c r="D71" s="47">
        <v>0</v>
      </c>
      <c r="E71" s="47">
        <v>2016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2016</v>
      </c>
      <c r="O71" s="48">
        <f t="shared" si="11"/>
        <v>0.12369615903791877</v>
      </c>
      <c r="P71" s="9"/>
    </row>
    <row r="72" spans="1:16">
      <c r="A72" s="12"/>
      <c r="B72" s="25">
        <v>348.923</v>
      </c>
      <c r="C72" s="20" t="s">
        <v>73</v>
      </c>
      <c r="D72" s="47">
        <v>0</v>
      </c>
      <c r="E72" s="47">
        <v>2016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2016</v>
      </c>
      <c r="O72" s="48">
        <f t="shared" si="11"/>
        <v>0.12369615903791877</v>
      </c>
      <c r="P72" s="9"/>
    </row>
    <row r="73" spans="1:16">
      <c r="A73" s="12"/>
      <c r="B73" s="25">
        <v>348.92399999999998</v>
      </c>
      <c r="C73" s="20" t="s">
        <v>74</v>
      </c>
      <c r="D73" s="47">
        <v>0</v>
      </c>
      <c r="E73" s="47">
        <v>2030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2030</v>
      </c>
      <c r="O73" s="48">
        <f t="shared" si="11"/>
        <v>0.12455516014234876</v>
      </c>
      <c r="P73" s="9"/>
    </row>
    <row r="74" spans="1:16">
      <c r="A74" s="12"/>
      <c r="B74" s="25">
        <v>349</v>
      </c>
      <c r="C74" s="20" t="s">
        <v>159</v>
      </c>
      <c r="D74" s="47">
        <v>0</v>
      </c>
      <c r="E74" s="47">
        <v>2825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2825</v>
      </c>
      <c r="O74" s="48">
        <f t="shared" si="11"/>
        <v>0.17333415142962327</v>
      </c>
      <c r="P74" s="9"/>
    </row>
    <row r="75" spans="1:16" ht="15.75">
      <c r="A75" s="29" t="s">
        <v>49</v>
      </c>
      <c r="B75" s="30"/>
      <c r="C75" s="31"/>
      <c r="D75" s="32">
        <f t="shared" ref="D75:M75" si="12">SUM(D76:D78)</f>
        <v>20</v>
      </c>
      <c r="E75" s="32">
        <f t="shared" si="12"/>
        <v>90881</v>
      </c>
      <c r="F75" s="32">
        <f t="shared" si="12"/>
        <v>0</v>
      </c>
      <c r="G75" s="32">
        <f t="shared" si="12"/>
        <v>0</v>
      </c>
      <c r="H75" s="32">
        <f t="shared" si="12"/>
        <v>0</v>
      </c>
      <c r="I75" s="32">
        <f t="shared" si="12"/>
        <v>0</v>
      </c>
      <c r="J75" s="32">
        <f t="shared" si="12"/>
        <v>0</v>
      </c>
      <c r="K75" s="32">
        <f t="shared" si="12"/>
        <v>0</v>
      </c>
      <c r="L75" s="32">
        <f t="shared" si="12"/>
        <v>0</v>
      </c>
      <c r="M75" s="32">
        <f t="shared" si="12"/>
        <v>0</v>
      </c>
      <c r="N75" s="32">
        <f t="shared" ref="N75:N89" si="13">SUM(D75:M75)</f>
        <v>90901</v>
      </c>
      <c r="O75" s="46">
        <f t="shared" si="11"/>
        <v>5.5774328138421891</v>
      </c>
      <c r="P75" s="10"/>
    </row>
    <row r="76" spans="1:16">
      <c r="A76" s="13"/>
      <c r="B76" s="40">
        <v>351.1</v>
      </c>
      <c r="C76" s="21" t="s">
        <v>91</v>
      </c>
      <c r="D76" s="47">
        <v>0</v>
      </c>
      <c r="E76" s="47">
        <v>71892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71892</v>
      </c>
      <c r="O76" s="48">
        <f t="shared" si="11"/>
        <v>4.4110933856914958</v>
      </c>
      <c r="P76" s="9"/>
    </row>
    <row r="77" spans="1:16">
      <c r="A77" s="13"/>
      <c r="B77" s="40">
        <v>351.2</v>
      </c>
      <c r="C77" s="21" t="s">
        <v>93</v>
      </c>
      <c r="D77" s="47">
        <v>20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20</v>
      </c>
      <c r="O77" s="48">
        <f t="shared" si="11"/>
        <v>1.2271444348999877E-3</v>
      </c>
      <c r="P77" s="9"/>
    </row>
    <row r="78" spans="1:16">
      <c r="A78" s="13"/>
      <c r="B78" s="40">
        <v>351.8</v>
      </c>
      <c r="C78" s="21" t="s">
        <v>125</v>
      </c>
      <c r="D78" s="47">
        <v>0</v>
      </c>
      <c r="E78" s="47">
        <v>18989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18989</v>
      </c>
      <c r="O78" s="48">
        <f t="shared" si="11"/>
        <v>1.1651122837157935</v>
      </c>
      <c r="P78" s="9"/>
    </row>
    <row r="79" spans="1:16" ht="15.75">
      <c r="A79" s="29" t="s">
        <v>4</v>
      </c>
      <c r="B79" s="30"/>
      <c r="C79" s="31"/>
      <c r="D79" s="32">
        <f t="shared" ref="D79:M79" si="14">SUM(D80:D85)</f>
        <v>71458</v>
      </c>
      <c r="E79" s="32">
        <f t="shared" si="14"/>
        <v>146008</v>
      </c>
      <c r="F79" s="32">
        <f t="shared" si="14"/>
        <v>0</v>
      </c>
      <c r="G79" s="32">
        <f t="shared" si="14"/>
        <v>0</v>
      </c>
      <c r="H79" s="32">
        <f t="shared" si="14"/>
        <v>0</v>
      </c>
      <c r="I79" s="32">
        <f t="shared" si="14"/>
        <v>0</v>
      </c>
      <c r="J79" s="32">
        <f t="shared" si="14"/>
        <v>0</v>
      </c>
      <c r="K79" s="32">
        <f t="shared" si="14"/>
        <v>0</v>
      </c>
      <c r="L79" s="32">
        <f t="shared" si="14"/>
        <v>0</v>
      </c>
      <c r="M79" s="32">
        <f t="shared" si="14"/>
        <v>0</v>
      </c>
      <c r="N79" s="32">
        <f t="shared" si="13"/>
        <v>217466</v>
      </c>
      <c r="O79" s="46">
        <f t="shared" si="11"/>
        <v>13.343109583998036</v>
      </c>
      <c r="P79" s="10"/>
    </row>
    <row r="80" spans="1:16">
      <c r="A80" s="12"/>
      <c r="B80" s="25">
        <v>361.1</v>
      </c>
      <c r="C80" s="20" t="s">
        <v>94</v>
      </c>
      <c r="D80" s="47">
        <v>6188</v>
      </c>
      <c r="E80" s="47">
        <v>7855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14043</v>
      </c>
      <c r="O80" s="48">
        <f t="shared" si="11"/>
        <v>0.86163946496502641</v>
      </c>
      <c r="P80" s="9"/>
    </row>
    <row r="81" spans="1:119">
      <c r="A81" s="12"/>
      <c r="B81" s="25">
        <v>362</v>
      </c>
      <c r="C81" s="20" t="s">
        <v>95</v>
      </c>
      <c r="D81" s="47">
        <v>4400</v>
      </c>
      <c r="E81" s="47">
        <v>5822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10222</v>
      </c>
      <c r="O81" s="48">
        <f t="shared" si="11"/>
        <v>0.62719352067738376</v>
      </c>
      <c r="P81" s="9"/>
    </row>
    <row r="82" spans="1:119">
      <c r="A82" s="12"/>
      <c r="B82" s="25">
        <v>365</v>
      </c>
      <c r="C82" s="20" t="s">
        <v>97</v>
      </c>
      <c r="D82" s="47">
        <v>0</v>
      </c>
      <c r="E82" s="47">
        <v>35273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35273</v>
      </c>
      <c r="O82" s="48">
        <f t="shared" si="11"/>
        <v>2.1642532826113632</v>
      </c>
      <c r="P82" s="9"/>
    </row>
    <row r="83" spans="1:119">
      <c r="A83" s="12"/>
      <c r="B83" s="25">
        <v>366</v>
      </c>
      <c r="C83" s="20" t="s">
        <v>98</v>
      </c>
      <c r="D83" s="47">
        <v>1703</v>
      </c>
      <c r="E83" s="47">
        <v>770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2473</v>
      </c>
      <c r="O83" s="48">
        <f t="shared" si="11"/>
        <v>0.15173640937538349</v>
      </c>
      <c r="P83" s="9"/>
    </row>
    <row r="84" spans="1:119">
      <c r="A84" s="12"/>
      <c r="B84" s="25">
        <v>369.3</v>
      </c>
      <c r="C84" s="20" t="s">
        <v>100</v>
      </c>
      <c r="D84" s="47">
        <v>0</v>
      </c>
      <c r="E84" s="47">
        <v>77578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77578</v>
      </c>
      <c r="O84" s="48">
        <f t="shared" si="11"/>
        <v>4.7599705485335626</v>
      </c>
      <c r="P84" s="9"/>
    </row>
    <row r="85" spans="1:119">
      <c r="A85" s="12"/>
      <c r="B85" s="25">
        <v>369.9</v>
      </c>
      <c r="C85" s="20" t="s">
        <v>101</v>
      </c>
      <c r="D85" s="47">
        <v>59167</v>
      </c>
      <c r="E85" s="47">
        <v>18710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77877</v>
      </c>
      <c r="O85" s="48">
        <f t="shared" si="11"/>
        <v>4.7783163578353172</v>
      </c>
      <c r="P85" s="9"/>
    </row>
    <row r="86" spans="1:119" ht="15.75">
      <c r="A86" s="29" t="s">
        <v>50</v>
      </c>
      <c r="B86" s="30"/>
      <c r="C86" s="31"/>
      <c r="D86" s="32">
        <f t="shared" ref="D86:M86" si="15">SUM(D87:D88)</f>
        <v>596499</v>
      </c>
      <c r="E86" s="32">
        <f t="shared" si="15"/>
        <v>1069658</v>
      </c>
      <c r="F86" s="32">
        <f t="shared" si="15"/>
        <v>0</v>
      </c>
      <c r="G86" s="32">
        <f t="shared" si="15"/>
        <v>0</v>
      </c>
      <c r="H86" s="32">
        <f t="shared" si="15"/>
        <v>0</v>
      </c>
      <c r="I86" s="32">
        <f t="shared" si="15"/>
        <v>0</v>
      </c>
      <c r="J86" s="32">
        <f t="shared" si="15"/>
        <v>0</v>
      </c>
      <c r="K86" s="32">
        <f t="shared" si="15"/>
        <v>0</v>
      </c>
      <c r="L86" s="32">
        <f t="shared" si="15"/>
        <v>0</v>
      </c>
      <c r="M86" s="32">
        <f t="shared" si="15"/>
        <v>0</v>
      </c>
      <c r="N86" s="32">
        <f t="shared" si="13"/>
        <v>1666157</v>
      </c>
      <c r="O86" s="46">
        <f t="shared" si="11"/>
        <v>102.23076451098294</v>
      </c>
      <c r="P86" s="9"/>
    </row>
    <row r="87" spans="1:119">
      <c r="A87" s="12"/>
      <c r="B87" s="25">
        <v>381</v>
      </c>
      <c r="C87" s="20" t="s">
        <v>102</v>
      </c>
      <c r="D87" s="47">
        <v>573613</v>
      </c>
      <c r="E87" s="47">
        <v>924459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1498072</v>
      </c>
      <c r="O87" s="48">
        <f t="shared" si="11"/>
        <v>91.917535893974716</v>
      </c>
      <c r="P87" s="9"/>
    </row>
    <row r="88" spans="1:119" ht="15.75" thickBot="1">
      <c r="A88" s="12"/>
      <c r="B88" s="25">
        <v>383</v>
      </c>
      <c r="C88" s="20" t="s">
        <v>126</v>
      </c>
      <c r="D88" s="47">
        <v>22886</v>
      </c>
      <c r="E88" s="47">
        <v>145199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168085</v>
      </c>
      <c r="O88" s="48">
        <f t="shared" si="11"/>
        <v>10.313228617008221</v>
      </c>
      <c r="P88" s="9"/>
    </row>
    <row r="89" spans="1:119" ht="16.5" thickBot="1">
      <c r="A89" s="14" t="s">
        <v>75</v>
      </c>
      <c r="B89" s="23"/>
      <c r="C89" s="22"/>
      <c r="D89" s="15">
        <f t="shared" ref="D89:M89" si="16">SUM(D5,D13,D20,D48,D75,D79,D86)</f>
        <v>9281885</v>
      </c>
      <c r="E89" s="15">
        <f t="shared" si="16"/>
        <v>10273810</v>
      </c>
      <c r="F89" s="15">
        <f t="shared" si="16"/>
        <v>0</v>
      </c>
      <c r="G89" s="15">
        <f t="shared" si="16"/>
        <v>0</v>
      </c>
      <c r="H89" s="15">
        <f t="shared" si="16"/>
        <v>0</v>
      </c>
      <c r="I89" s="15">
        <f t="shared" si="16"/>
        <v>0</v>
      </c>
      <c r="J89" s="15">
        <f t="shared" si="16"/>
        <v>0</v>
      </c>
      <c r="K89" s="15">
        <f t="shared" si="16"/>
        <v>0</v>
      </c>
      <c r="L89" s="15">
        <f t="shared" si="16"/>
        <v>0</v>
      </c>
      <c r="M89" s="15">
        <f t="shared" si="16"/>
        <v>0</v>
      </c>
      <c r="N89" s="15">
        <f t="shared" si="13"/>
        <v>19555695</v>
      </c>
      <c r="O89" s="38">
        <f t="shared" si="11"/>
        <v>1199.8831144925757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19">
      <c r="A91" s="41"/>
      <c r="B91" s="42"/>
      <c r="C91" s="42"/>
      <c r="D91" s="43"/>
      <c r="E91" s="43"/>
      <c r="F91" s="43"/>
      <c r="G91" s="43"/>
      <c r="H91" s="43"/>
      <c r="I91" s="43"/>
      <c r="J91" s="43"/>
      <c r="K91" s="43"/>
      <c r="L91" s="49" t="s">
        <v>160</v>
      </c>
      <c r="M91" s="49"/>
      <c r="N91" s="49"/>
      <c r="O91" s="44">
        <v>16298</v>
      </c>
    </row>
    <row r="92" spans="1:119">
      <c r="A92" s="50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2"/>
    </row>
    <row r="93" spans="1:119" ht="15.75" customHeight="1" thickBot="1">
      <c r="A93" s="53" t="s">
        <v>128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5"/>
    </row>
  </sheetData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129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110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115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111</v>
      </c>
      <c r="F4" s="34" t="s">
        <v>112</v>
      </c>
      <c r="G4" s="34" t="s">
        <v>113</v>
      </c>
      <c r="H4" s="34" t="s">
        <v>6</v>
      </c>
      <c r="I4" s="34" t="s">
        <v>7</v>
      </c>
      <c r="J4" s="35" t="s">
        <v>114</v>
      </c>
      <c r="K4" s="35" t="s">
        <v>8</v>
      </c>
      <c r="L4" s="35" t="s">
        <v>9</v>
      </c>
      <c r="M4" s="35" t="s">
        <v>10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5842046</v>
      </c>
      <c r="E5" s="27">
        <f t="shared" si="0"/>
        <v>1971690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7813736</v>
      </c>
      <c r="O5" s="33">
        <f t="shared" ref="O5:O36" si="1">(N5/O$91)</f>
        <v>476.88349099786387</v>
      </c>
      <c r="P5" s="6"/>
    </row>
    <row r="6" spans="1:133">
      <c r="A6" s="12"/>
      <c r="B6" s="25">
        <v>311</v>
      </c>
      <c r="C6" s="20" t="s">
        <v>2</v>
      </c>
      <c r="D6" s="47">
        <v>5047922</v>
      </c>
      <c r="E6" s="47">
        <v>1511429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6559351</v>
      </c>
      <c r="O6" s="48">
        <f t="shared" si="1"/>
        <v>400.32657918828198</v>
      </c>
      <c r="P6" s="9"/>
    </row>
    <row r="7" spans="1:133">
      <c r="A7" s="12"/>
      <c r="B7" s="25">
        <v>312.10000000000002</v>
      </c>
      <c r="C7" s="20" t="s">
        <v>130</v>
      </c>
      <c r="D7" s="47">
        <v>18933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18933</v>
      </c>
      <c r="O7" s="48">
        <f t="shared" si="1"/>
        <v>1.1555080866646323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30183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30183</v>
      </c>
      <c r="O8" s="48">
        <f t="shared" si="1"/>
        <v>1.8421116875190724</v>
      </c>
      <c r="P8" s="9"/>
    </row>
    <row r="9" spans="1:133">
      <c r="A9" s="12"/>
      <c r="B9" s="25">
        <v>312.41000000000003</v>
      </c>
      <c r="C9" s="20" t="s">
        <v>12</v>
      </c>
      <c r="D9" s="47">
        <v>0</v>
      </c>
      <c r="E9" s="47">
        <v>430078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430078</v>
      </c>
      <c r="O9" s="48">
        <f t="shared" si="1"/>
        <v>26.248275862068965</v>
      </c>
      <c r="P9" s="9"/>
    </row>
    <row r="10" spans="1:133">
      <c r="A10" s="12"/>
      <c r="B10" s="25">
        <v>312.60000000000002</v>
      </c>
      <c r="C10" s="20" t="s">
        <v>13</v>
      </c>
      <c r="D10" s="47">
        <v>677565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677565</v>
      </c>
      <c r="O10" s="48">
        <f t="shared" si="1"/>
        <v>41.352761672261217</v>
      </c>
      <c r="P10" s="9"/>
    </row>
    <row r="11" spans="1:133">
      <c r="A11" s="12"/>
      <c r="B11" s="25">
        <v>314.10000000000002</v>
      </c>
      <c r="C11" s="20" t="s">
        <v>131</v>
      </c>
      <c r="D11" s="47">
        <v>90341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90341</v>
      </c>
      <c r="O11" s="48">
        <f t="shared" si="1"/>
        <v>5.5136405248703086</v>
      </c>
      <c r="P11" s="9"/>
    </row>
    <row r="12" spans="1:133">
      <c r="A12" s="12"/>
      <c r="B12" s="25">
        <v>316</v>
      </c>
      <c r="C12" s="20" t="s">
        <v>15</v>
      </c>
      <c r="D12" s="47">
        <v>7285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7285</v>
      </c>
      <c r="O12" s="48">
        <f t="shared" si="1"/>
        <v>0.44461397619774184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SUM(D14:D19)</f>
        <v>64941</v>
      </c>
      <c r="E13" s="32">
        <f t="shared" si="3"/>
        <v>2190075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2" si="4">SUM(D13:M13)</f>
        <v>2255016</v>
      </c>
      <c r="O13" s="46">
        <f t="shared" si="1"/>
        <v>137.62685382972231</v>
      </c>
      <c r="P13" s="10"/>
    </row>
    <row r="14" spans="1:133">
      <c r="A14" s="12"/>
      <c r="B14" s="25">
        <v>322</v>
      </c>
      <c r="C14" s="20" t="s">
        <v>0</v>
      </c>
      <c r="D14" s="47">
        <v>61149</v>
      </c>
      <c r="E14" s="47">
        <v>1350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62499</v>
      </c>
      <c r="O14" s="48">
        <f t="shared" si="1"/>
        <v>3.8144034177601465</v>
      </c>
      <c r="P14" s="9"/>
    </row>
    <row r="15" spans="1:133">
      <c r="A15" s="12"/>
      <c r="B15" s="25">
        <v>323.5</v>
      </c>
      <c r="C15" s="20" t="s">
        <v>17</v>
      </c>
      <c r="D15" s="47">
        <v>255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255</v>
      </c>
      <c r="O15" s="48">
        <f t="shared" si="1"/>
        <v>1.5563014952700641E-2</v>
      </c>
      <c r="P15" s="9"/>
    </row>
    <row r="16" spans="1:133">
      <c r="A16" s="12"/>
      <c r="B16" s="25">
        <v>324.11</v>
      </c>
      <c r="C16" s="20" t="s">
        <v>18</v>
      </c>
      <c r="D16" s="47">
        <v>0</v>
      </c>
      <c r="E16" s="47">
        <v>127203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127203</v>
      </c>
      <c r="O16" s="48">
        <f t="shared" si="1"/>
        <v>7.7633811412877636</v>
      </c>
      <c r="P16" s="9"/>
    </row>
    <row r="17" spans="1:16">
      <c r="A17" s="12"/>
      <c r="B17" s="25">
        <v>324.31</v>
      </c>
      <c r="C17" s="20" t="s">
        <v>119</v>
      </c>
      <c r="D17" s="47">
        <v>0</v>
      </c>
      <c r="E17" s="47">
        <v>233120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233120</v>
      </c>
      <c r="O17" s="48">
        <f t="shared" si="1"/>
        <v>14.227647238327739</v>
      </c>
      <c r="P17" s="9"/>
    </row>
    <row r="18" spans="1:16">
      <c r="A18" s="12"/>
      <c r="B18" s="25">
        <v>325.2</v>
      </c>
      <c r="C18" s="20" t="s">
        <v>121</v>
      </c>
      <c r="D18" s="47">
        <v>0</v>
      </c>
      <c r="E18" s="47">
        <v>1828402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1828402</v>
      </c>
      <c r="O18" s="48">
        <f t="shared" si="1"/>
        <v>111.58999084528533</v>
      </c>
      <c r="P18" s="9"/>
    </row>
    <row r="19" spans="1:16">
      <c r="A19" s="12"/>
      <c r="B19" s="25">
        <v>367</v>
      </c>
      <c r="C19" s="20" t="s">
        <v>99</v>
      </c>
      <c r="D19" s="47">
        <v>3537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3537</v>
      </c>
      <c r="O19" s="48">
        <f t="shared" si="1"/>
        <v>0.21586817210863596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SUM(D21:D47)</f>
        <v>2707375</v>
      </c>
      <c r="E20" s="32">
        <f t="shared" si="5"/>
        <v>4576208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5">
        <f t="shared" si="4"/>
        <v>7283583</v>
      </c>
      <c r="O20" s="46">
        <f t="shared" si="1"/>
        <v>444.52749465974978</v>
      </c>
      <c r="P20" s="10"/>
    </row>
    <row r="21" spans="1:16">
      <c r="A21" s="12"/>
      <c r="B21" s="25">
        <v>331.1</v>
      </c>
      <c r="C21" s="20" t="s">
        <v>20</v>
      </c>
      <c r="D21" s="47">
        <v>155337</v>
      </c>
      <c r="E21" s="47">
        <v>465149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620486</v>
      </c>
      <c r="O21" s="48">
        <f t="shared" si="1"/>
        <v>37.869148611534939</v>
      </c>
      <c r="P21" s="9"/>
    </row>
    <row r="22" spans="1:16">
      <c r="A22" s="12"/>
      <c r="B22" s="25">
        <v>331.2</v>
      </c>
      <c r="C22" s="20" t="s">
        <v>21</v>
      </c>
      <c r="D22" s="47">
        <v>0</v>
      </c>
      <c r="E22" s="47">
        <v>147769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147769</v>
      </c>
      <c r="O22" s="48">
        <f t="shared" si="1"/>
        <v>9.0185535550808673</v>
      </c>
      <c r="P22" s="9"/>
    </row>
    <row r="23" spans="1:16">
      <c r="A23" s="12"/>
      <c r="B23" s="25">
        <v>331.41</v>
      </c>
      <c r="C23" s="20" t="s">
        <v>25</v>
      </c>
      <c r="D23" s="47">
        <v>0</v>
      </c>
      <c r="E23" s="47">
        <v>132720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29" si="6">SUM(D23:M23)</f>
        <v>132720</v>
      </c>
      <c r="O23" s="48">
        <f t="shared" si="1"/>
        <v>8.1000915471467803</v>
      </c>
      <c r="P23" s="9"/>
    </row>
    <row r="24" spans="1:16">
      <c r="A24" s="12"/>
      <c r="B24" s="25">
        <v>331.5</v>
      </c>
      <c r="C24" s="20" t="s">
        <v>23</v>
      </c>
      <c r="D24" s="47">
        <v>0</v>
      </c>
      <c r="E24" s="47">
        <v>7244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7244</v>
      </c>
      <c r="O24" s="48">
        <f t="shared" si="1"/>
        <v>0.44211168751907232</v>
      </c>
      <c r="P24" s="9"/>
    </row>
    <row r="25" spans="1:16">
      <c r="A25" s="12"/>
      <c r="B25" s="25">
        <v>331.61</v>
      </c>
      <c r="C25" s="20" t="s">
        <v>132</v>
      </c>
      <c r="D25" s="47">
        <v>0</v>
      </c>
      <c r="E25" s="47">
        <v>202500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202500</v>
      </c>
      <c r="O25" s="48">
        <f t="shared" si="1"/>
        <v>12.358864815379921</v>
      </c>
      <c r="P25" s="9"/>
    </row>
    <row r="26" spans="1:16">
      <c r="A26" s="12"/>
      <c r="B26" s="25">
        <v>331.65</v>
      </c>
      <c r="C26" s="20" t="s">
        <v>26</v>
      </c>
      <c r="D26" s="47">
        <v>61770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61770</v>
      </c>
      <c r="O26" s="48">
        <f t="shared" si="1"/>
        <v>3.7699115044247788</v>
      </c>
      <c r="P26" s="9"/>
    </row>
    <row r="27" spans="1:16">
      <c r="A27" s="12"/>
      <c r="B27" s="25">
        <v>331.9</v>
      </c>
      <c r="C27" s="20" t="s">
        <v>133</v>
      </c>
      <c r="D27" s="47">
        <v>0</v>
      </c>
      <c r="E27" s="47">
        <v>288750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288750</v>
      </c>
      <c r="O27" s="48">
        <f t="shared" si="1"/>
        <v>17.62282575526396</v>
      </c>
      <c r="P27" s="9"/>
    </row>
    <row r="28" spans="1:16">
      <c r="A28" s="12"/>
      <c r="B28" s="25">
        <v>333</v>
      </c>
      <c r="C28" s="20" t="s">
        <v>3</v>
      </c>
      <c r="D28" s="47">
        <v>44754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44754</v>
      </c>
      <c r="O28" s="48">
        <f t="shared" si="1"/>
        <v>2.7314006713457433</v>
      </c>
      <c r="P28" s="9"/>
    </row>
    <row r="29" spans="1:16">
      <c r="A29" s="12"/>
      <c r="B29" s="25">
        <v>334.2</v>
      </c>
      <c r="C29" s="20" t="s">
        <v>24</v>
      </c>
      <c r="D29" s="47">
        <v>0</v>
      </c>
      <c r="E29" s="47">
        <v>359520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359520</v>
      </c>
      <c r="O29" s="48">
        <f t="shared" si="1"/>
        <v>21.942020140372293</v>
      </c>
      <c r="P29" s="9"/>
    </row>
    <row r="30" spans="1:16">
      <c r="A30" s="12"/>
      <c r="B30" s="25">
        <v>334.34</v>
      </c>
      <c r="C30" s="20" t="s">
        <v>28</v>
      </c>
      <c r="D30" s="47">
        <v>0</v>
      </c>
      <c r="E30" s="47">
        <v>111755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111755</v>
      </c>
      <c r="O30" s="48">
        <f t="shared" si="1"/>
        <v>6.8205675923100397</v>
      </c>
      <c r="P30" s="9"/>
    </row>
    <row r="31" spans="1:16">
      <c r="A31" s="12"/>
      <c r="B31" s="25">
        <v>334.5</v>
      </c>
      <c r="C31" s="20" t="s">
        <v>29</v>
      </c>
      <c r="D31" s="47">
        <v>0</v>
      </c>
      <c r="E31" s="47">
        <v>350924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5" si="7">SUM(D31:M31)</f>
        <v>350924</v>
      </c>
      <c r="O31" s="48">
        <f t="shared" si="1"/>
        <v>21.417393957888311</v>
      </c>
      <c r="P31" s="9"/>
    </row>
    <row r="32" spans="1:16">
      <c r="A32" s="12"/>
      <c r="B32" s="25">
        <v>334.69</v>
      </c>
      <c r="C32" s="20" t="s">
        <v>30</v>
      </c>
      <c r="D32" s="47">
        <v>0</v>
      </c>
      <c r="E32" s="47">
        <v>99564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99564</v>
      </c>
      <c r="O32" s="48">
        <f t="shared" si="1"/>
        <v>6.0765334147085746</v>
      </c>
      <c r="P32" s="9"/>
    </row>
    <row r="33" spans="1:16">
      <c r="A33" s="12"/>
      <c r="B33" s="25">
        <v>334.7</v>
      </c>
      <c r="C33" s="20" t="s">
        <v>31</v>
      </c>
      <c r="D33" s="47">
        <v>0</v>
      </c>
      <c r="E33" s="47">
        <v>776590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776590</v>
      </c>
      <c r="O33" s="48">
        <f t="shared" si="1"/>
        <v>47.396399145559961</v>
      </c>
      <c r="P33" s="9"/>
    </row>
    <row r="34" spans="1:16">
      <c r="A34" s="12"/>
      <c r="B34" s="25">
        <v>334.9</v>
      </c>
      <c r="C34" s="20" t="s">
        <v>134</v>
      </c>
      <c r="D34" s="47">
        <v>0</v>
      </c>
      <c r="E34" s="47">
        <v>4828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4828</v>
      </c>
      <c r="O34" s="48">
        <f t="shared" si="1"/>
        <v>0.29465974977113213</v>
      </c>
      <c r="P34" s="9"/>
    </row>
    <row r="35" spans="1:16">
      <c r="A35" s="12"/>
      <c r="B35" s="25">
        <v>335.12</v>
      </c>
      <c r="C35" s="20" t="s">
        <v>32</v>
      </c>
      <c r="D35" s="47">
        <v>244958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244958</v>
      </c>
      <c r="O35" s="48">
        <f t="shared" si="1"/>
        <v>14.95013732072017</v>
      </c>
      <c r="P35" s="9"/>
    </row>
    <row r="36" spans="1:16">
      <c r="A36" s="12"/>
      <c r="B36" s="25">
        <v>335.13</v>
      </c>
      <c r="C36" s="20" t="s">
        <v>33</v>
      </c>
      <c r="D36" s="47">
        <v>15485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15485</v>
      </c>
      <c r="O36" s="48">
        <f t="shared" si="1"/>
        <v>0.94507171193164474</v>
      </c>
      <c r="P36" s="9"/>
    </row>
    <row r="37" spans="1:16">
      <c r="A37" s="12"/>
      <c r="B37" s="25">
        <v>335.14</v>
      </c>
      <c r="C37" s="20" t="s">
        <v>34</v>
      </c>
      <c r="D37" s="47">
        <v>4043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4043</v>
      </c>
      <c r="O37" s="48">
        <f t="shared" ref="O37:O68" si="8">(N37/O$91)</f>
        <v>0.24675007628928899</v>
      </c>
      <c r="P37" s="9"/>
    </row>
    <row r="38" spans="1:16">
      <c r="A38" s="12"/>
      <c r="B38" s="25">
        <v>335.15</v>
      </c>
      <c r="C38" s="20" t="s">
        <v>35</v>
      </c>
      <c r="D38" s="47">
        <v>2699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2699</v>
      </c>
      <c r="O38" s="48">
        <f t="shared" si="8"/>
        <v>0.16472383277387856</v>
      </c>
      <c r="P38" s="9"/>
    </row>
    <row r="39" spans="1:16">
      <c r="A39" s="12"/>
      <c r="B39" s="25">
        <v>335.16</v>
      </c>
      <c r="C39" s="20" t="s">
        <v>36</v>
      </c>
      <c r="D39" s="47">
        <v>223250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223250</v>
      </c>
      <c r="O39" s="48">
        <f t="shared" si="8"/>
        <v>13.625267012511443</v>
      </c>
      <c r="P39" s="9"/>
    </row>
    <row r="40" spans="1:16">
      <c r="A40" s="12"/>
      <c r="B40" s="25">
        <v>335.17</v>
      </c>
      <c r="C40" s="20" t="s">
        <v>37</v>
      </c>
      <c r="D40" s="47">
        <v>1083514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1083514</v>
      </c>
      <c r="O40" s="48">
        <f t="shared" si="8"/>
        <v>66.128410131217578</v>
      </c>
      <c r="P40" s="9"/>
    </row>
    <row r="41" spans="1:16">
      <c r="A41" s="12"/>
      <c r="B41" s="25">
        <v>335.18</v>
      </c>
      <c r="C41" s="20" t="s">
        <v>38</v>
      </c>
      <c r="D41" s="47">
        <v>817244</v>
      </c>
      <c r="E41" s="47">
        <v>40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817284</v>
      </c>
      <c r="O41" s="48">
        <f t="shared" si="8"/>
        <v>49.880012206286239</v>
      </c>
      <c r="P41" s="9"/>
    </row>
    <row r="42" spans="1:16">
      <c r="A42" s="12"/>
      <c r="B42" s="25">
        <v>335.22</v>
      </c>
      <c r="C42" s="20" t="s">
        <v>39</v>
      </c>
      <c r="D42" s="47">
        <v>0</v>
      </c>
      <c r="E42" s="47">
        <v>84000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84000</v>
      </c>
      <c r="O42" s="48">
        <f t="shared" si="8"/>
        <v>5.1266402197131526</v>
      </c>
      <c r="P42" s="9"/>
    </row>
    <row r="43" spans="1:16">
      <c r="A43" s="12"/>
      <c r="B43" s="25">
        <v>335.42</v>
      </c>
      <c r="C43" s="20" t="s">
        <v>40</v>
      </c>
      <c r="D43" s="47">
        <v>0</v>
      </c>
      <c r="E43" s="47">
        <v>146461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146461</v>
      </c>
      <c r="O43" s="48">
        <f t="shared" si="8"/>
        <v>8.9387244430881907</v>
      </c>
      <c r="P43" s="9"/>
    </row>
    <row r="44" spans="1:16">
      <c r="A44" s="12"/>
      <c r="B44" s="25">
        <v>335.49</v>
      </c>
      <c r="C44" s="20" t="s">
        <v>41</v>
      </c>
      <c r="D44" s="47">
        <v>0</v>
      </c>
      <c r="E44" s="47">
        <v>907308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907308</v>
      </c>
      <c r="O44" s="48">
        <f t="shared" si="8"/>
        <v>55.374305767470247</v>
      </c>
      <c r="P44" s="9"/>
    </row>
    <row r="45" spans="1:16">
      <c r="A45" s="12"/>
      <c r="B45" s="25">
        <v>335.9</v>
      </c>
      <c r="C45" s="20" t="s">
        <v>42</v>
      </c>
      <c r="D45" s="47">
        <v>321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321</v>
      </c>
      <c r="O45" s="48">
        <f t="shared" si="8"/>
        <v>1.9591089411046689E-2</v>
      </c>
      <c r="P45" s="9"/>
    </row>
    <row r="46" spans="1:16">
      <c r="A46" s="12"/>
      <c r="B46" s="25">
        <v>337.2</v>
      </c>
      <c r="C46" s="20" t="s">
        <v>43</v>
      </c>
      <c r="D46" s="47">
        <v>54000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54000</v>
      </c>
      <c r="O46" s="48">
        <f t="shared" si="8"/>
        <v>3.2956972841013124</v>
      </c>
      <c r="P46" s="9"/>
    </row>
    <row r="47" spans="1:16">
      <c r="A47" s="12"/>
      <c r="B47" s="25">
        <v>338</v>
      </c>
      <c r="C47" s="20" t="s">
        <v>135</v>
      </c>
      <c r="D47" s="47">
        <v>0</v>
      </c>
      <c r="E47" s="47">
        <v>491086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491086</v>
      </c>
      <c r="O47" s="48">
        <f t="shared" si="8"/>
        <v>29.971681415929204</v>
      </c>
      <c r="P47" s="9"/>
    </row>
    <row r="48" spans="1:16" ht="15.75">
      <c r="A48" s="29" t="s">
        <v>48</v>
      </c>
      <c r="B48" s="30"/>
      <c r="C48" s="31"/>
      <c r="D48" s="32">
        <f t="shared" ref="D48:M48" si="9">SUM(D49:D74)</f>
        <v>404829</v>
      </c>
      <c r="E48" s="32">
        <f t="shared" si="9"/>
        <v>1388904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0</v>
      </c>
      <c r="J48" s="32">
        <f t="shared" si="9"/>
        <v>0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>SUM(D48:M48)</f>
        <v>1793733</v>
      </c>
      <c r="O48" s="46">
        <f t="shared" si="8"/>
        <v>109.47409215746109</v>
      </c>
      <c r="P48" s="10"/>
    </row>
    <row r="49" spans="1:16">
      <c r="A49" s="12"/>
      <c r="B49" s="25">
        <v>341.1</v>
      </c>
      <c r="C49" s="20" t="s">
        <v>51</v>
      </c>
      <c r="D49" s="47">
        <v>42578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42578</v>
      </c>
      <c r="O49" s="48">
        <f t="shared" si="8"/>
        <v>2.5985962770826978</v>
      </c>
      <c r="P49" s="9"/>
    </row>
    <row r="50" spans="1:16">
      <c r="A50" s="12"/>
      <c r="B50" s="25">
        <v>341.16</v>
      </c>
      <c r="C50" s="20" t="s">
        <v>52</v>
      </c>
      <c r="D50" s="47">
        <v>0</v>
      </c>
      <c r="E50" s="47">
        <v>18606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74" si="10">SUM(D50:M50)</f>
        <v>18606</v>
      </c>
      <c r="O50" s="48">
        <f t="shared" si="8"/>
        <v>1.1355508086664632</v>
      </c>
      <c r="P50" s="9"/>
    </row>
    <row r="51" spans="1:16">
      <c r="A51" s="12"/>
      <c r="B51" s="25">
        <v>341.2</v>
      </c>
      <c r="C51" s="20" t="s">
        <v>53</v>
      </c>
      <c r="D51" s="47">
        <v>8350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8350</v>
      </c>
      <c r="O51" s="48">
        <f t="shared" si="8"/>
        <v>0.50961245041196213</v>
      </c>
      <c r="P51" s="9"/>
    </row>
    <row r="52" spans="1:16">
      <c r="A52" s="12"/>
      <c r="B52" s="25">
        <v>341.3</v>
      </c>
      <c r="C52" s="20" t="s">
        <v>122</v>
      </c>
      <c r="D52" s="47">
        <v>0</v>
      </c>
      <c r="E52" s="47">
        <v>3100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3100</v>
      </c>
      <c r="O52" s="48">
        <f t="shared" si="8"/>
        <v>0.18919743667989014</v>
      </c>
      <c r="P52" s="9"/>
    </row>
    <row r="53" spans="1:16">
      <c r="A53" s="12"/>
      <c r="B53" s="25">
        <v>341.51</v>
      </c>
      <c r="C53" s="20" t="s">
        <v>54</v>
      </c>
      <c r="D53" s="47">
        <v>159343</v>
      </c>
      <c r="E53" s="47">
        <v>19255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178598</v>
      </c>
      <c r="O53" s="48">
        <f t="shared" si="8"/>
        <v>10.900091547146781</v>
      </c>
      <c r="P53" s="9"/>
    </row>
    <row r="54" spans="1:16">
      <c r="A54" s="12"/>
      <c r="B54" s="25">
        <v>341.52</v>
      </c>
      <c r="C54" s="20" t="s">
        <v>55</v>
      </c>
      <c r="D54" s="47">
        <v>16000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16000</v>
      </c>
      <c r="O54" s="48">
        <f t="shared" si="8"/>
        <v>0.97650289899298137</v>
      </c>
      <c r="P54" s="9"/>
    </row>
    <row r="55" spans="1:16">
      <c r="A55" s="12"/>
      <c r="B55" s="25">
        <v>341.55</v>
      </c>
      <c r="C55" s="20" t="s">
        <v>56</v>
      </c>
      <c r="D55" s="47">
        <v>758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758</v>
      </c>
      <c r="O55" s="48">
        <f t="shared" si="8"/>
        <v>4.6261824839792492E-2</v>
      </c>
      <c r="P55" s="9"/>
    </row>
    <row r="56" spans="1:16">
      <c r="A56" s="12"/>
      <c r="B56" s="25">
        <v>341.56</v>
      </c>
      <c r="C56" s="20" t="s">
        <v>57</v>
      </c>
      <c r="D56" s="47">
        <v>11327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11327</v>
      </c>
      <c r="O56" s="48">
        <f t="shared" si="8"/>
        <v>0.69130302105584374</v>
      </c>
      <c r="P56" s="9"/>
    </row>
    <row r="57" spans="1:16">
      <c r="A57" s="12"/>
      <c r="B57" s="25">
        <v>341.8</v>
      </c>
      <c r="C57" s="20" t="s">
        <v>58</v>
      </c>
      <c r="D57" s="47">
        <v>18405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18405</v>
      </c>
      <c r="O57" s="48">
        <f t="shared" si="8"/>
        <v>1.123283490997864</v>
      </c>
      <c r="P57" s="9"/>
    </row>
    <row r="58" spans="1:16">
      <c r="A58" s="12"/>
      <c r="B58" s="25">
        <v>341.9</v>
      </c>
      <c r="C58" s="20" t="s">
        <v>59</v>
      </c>
      <c r="D58" s="47">
        <v>17895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17895</v>
      </c>
      <c r="O58" s="48">
        <f t="shared" si="8"/>
        <v>1.0921574610924627</v>
      </c>
      <c r="P58" s="9"/>
    </row>
    <row r="59" spans="1:16">
      <c r="A59" s="12"/>
      <c r="B59" s="25">
        <v>342.1</v>
      </c>
      <c r="C59" s="20" t="s">
        <v>136</v>
      </c>
      <c r="D59" s="47">
        <v>121173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121173</v>
      </c>
      <c r="O59" s="48">
        <f t="shared" si="8"/>
        <v>7.3953616112297835</v>
      </c>
      <c r="P59" s="9"/>
    </row>
    <row r="60" spans="1:16">
      <c r="A60" s="12"/>
      <c r="B60" s="25">
        <v>342.2</v>
      </c>
      <c r="C60" s="20" t="s">
        <v>60</v>
      </c>
      <c r="D60" s="47">
        <v>800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800</v>
      </c>
      <c r="O60" s="48">
        <f t="shared" si="8"/>
        <v>4.8825144949649069E-2</v>
      </c>
      <c r="P60" s="9"/>
    </row>
    <row r="61" spans="1:16">
      <c r="A61" s="12"/>
      <c r="B61" s="25">
        <v>342.4</v>
      </c>
      <c r="C61" s="20" t="s">
        <v>62</v>
      </c>
      <c r="D61" s="47">
        <v>0</v>
      </c>
      <c r="E61" s="47">
        <v>41740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41740</v>
      </c>
      <c r="O61" s="48">
        <f t="shared" si="8"/>
        <v>2.5474519377479403</v>
      </c>
      <c r="P61" s="9"/>
    </row>
    <row r="62" spans="1:16">
      <c r="A62" s="12"/>
      <c r="B62" s="25">
        <v>342.5</v>
      </c>
      <c r="C62" s="20" t="s">
        <v>63</v>
      </c>
      <c r="D62" s="47">
        <v>4200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4200</v>
      </c>
      <c r="O62" s="48">
        <f t="shared" si="8"/>
        <v>0.25633201098565761</v>
      </c>
      <c r="P62" s="9"/>
    </row>
    <row r="63" spans="1:16">
      <c r="A63" s="12"/>
      <c r="B63" s="25">
        <v>342.6</v>
      </c>
      <c r="C63" s="20" t="s">
        <v>64</v>
      </c>
      <c r="D63" s="47">
        <v>0</v>
      </c>
      <c r="E63" s="47">
        <v>1202573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1202573</v>
      </c>
      <c r="O63" s="48">
        <f t="shared" si="8"/>
        <v>73.394751296917917</v>
      </c>
      <c r="P63" s="9"/>
    </row>
    <row r="64" spans="1:16">
      <c r="A64" s="12"/>
      <c r="B64" s="25">
        <v>342.9</v>
      </c>
      <c r="C64" s="20" t="s">
        <v>65</v>
      </c>
      <c r="D64" s="47">
        <v>0</v>
      </c>
      <c r="E64" s="47">
        <v>9439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9439</v>
      </c>
      <c r="O64" s="48">
        <f t="shared" si="8"/>
        <v>0.57607567897467193</v>
      </c>
      <c r="P64" s="9"/>
    </row>
    <row r="65" spans="1:16">
      <c r="A65" s="12"/>
      <c r="B65" s="25">
        <v>343.4</v>
      </c>
      <c r="C65" s="20" t="s">
        <v>66</v>
      </c>
      <c r="D65" s="47">
        <v>0</v>
      </c>
      <c r="E65" s="47">
        <v>45194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45194</v>
      </c>
      <c r="O65" s="48">
        <f t="shared" si="8"/>
        <v>2.7582545010680501</v>
      </c>
      <c r="P65" s="9"/>
    </row>
    <row r="66" spans="1:16">
      <c r="A66" s="12"/>
      <c r="B66" s="25">
        <v>343.9</v>
      </c>
      <c r="C66" s="20" t="s">
        <v>67</v>
      </c>
      <c r="D66" s="47">
        <v>0</v>
      </c>
      <c r="E66" s="47">
        <v>7113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7113</v>
      </c>
      <c r="O66" s="48">
        <f t="shared" si="8"/>
        <v>0.4341165700335673</v>
      </c>
      <c r="P66" s="9"/>
    </row>
    <row r="67" spans="1:16">
      <c r="A67" s="12"/>
      <c r="B67" s="25">
        <v>346.4</v>
      </c>
      <c r="C67" s="20" t="s">
        <v>69</v>
      </c>
      <c r="D67" s="47">
        <v>4000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4000</v>
      </c>
      <c r="O67" s="48">
        <f t="shared" si="8"/>
        <v>0.24412572474824534</v>
      </c>
      <c r="P67" s="9"/>
    </row>
    <row r="68" spans="1:16">
      <c r="A68" s="12"/>
      <c r="B68" s="25">
        <v>347.2</v>
      </c>
      <c r="C68" s="20" t="s">
        <v>70</v>
      </c>
      <c r="D68" s="47">
        <v>0</v>
      </c>
      <c r="E68" s="47">
        <v>25628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25628</v>
      </c>
      <c r="O68" s="48">
        <f t="shared" si="8"/>
        <v>1.5641135184620079</v>
      </c>
      <c r="P68" s="9"/>
    </row>
    <row r="69" spans="1:16">
      <c r="A69" s="12"/>
      <c r="B69" s="25">
        <v>348.82</v>
      </c>
      <c r="C69" s="20" t="s">
        <v>123</v>
      </c>
      <c r="D69" s="47">
        <v>0</v>
      </c>
      <c r="E69" s="47">
        <v>5104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5104</v>
      </c>
      <c r="O69" s="48">
        <f t="shared" ref="O69:O89" si="11">(N69/O$91)</f>
        <v>0.31150442477876106</v>
      </c>
      <c r="P69" s="9"/>
    </row>
    <row r="70" spans="1:16">
      <c r="A70" s="12"/>
      <c r="B70" s="25">
        <v>348.86</v>
      </c>
      <c r="C70" s="20" t="s">
        <v>137</v>
      </c>
      <c r="D70" s="47">
        <v>0</v>
      </c>
      <c r="E70" s="47">
        <v>3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3</v>
      </c>
      <c r="O70" s="48">
        <f t="shared" si="11"/>
        <v>1.8309429356118401E-4</v>
      </c>
      <c r="P70" s="9"/>
    </row>
    <row r="71" spans="1:16">
      <c r="A71" s="12"/>
      <c r="B71" s="25">
        <v>348.92099999999999</v>
      </c>
      <c r="C71" s="20" t="s">
        <v>71</v>
      </c>
      <c r="D71" s="47">
        <v>0</v>
      </c>
      <c r="E71" s="47">
        <v>2843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2843</v>
      </c>
      <c r="O71" s="48">
        <f t="shared" si="11"/>
        <v>0.17351235886481539</v>
      </c>
      <c r="P71" s="9"/>
    </row>
    <row r="72" spans="1:16">
      <c r="A72" s="12"/>
      <c r="B72" s="25">
        <v>348.92200000000003</v>
      </c>
      <c r="C72" s="20" t="s">
        <v>72</v>
      </c>
      <c r="D72" s="47">
        <v>0</v>
      </c>
      <c r="E72" s="47">
        <v>2753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2753</v>
      </c>
      <c r="O72" s="48">
        <f t="shared" si="11"/>
        <v>0.16801953005797987</v>
      </c>
      <c r="P72" s="9"/>
    </row>
    <row r="73" spans="1:16">
      <c r="A73" s="12"/>
      <c r="B73" s="25">
        <v>348.923</v>
      </c>
      <c r="C73" s="20" t="s">
        <v>73</v>
      </c>
      <c r="D73" s="47">
        <v>0</v>
      </c>
      <c r="E73" s="47">
        <v>2773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2773</v>
      </c>
      <c r="O73" s="48">
        <f t="shared" si="11"/>
        <v>0.1692401586817211</v>
      </c>
      <c r="P73" s="9"/>
    </row>
    <row r="74" spans="1:16">
      <c r="A74" s="12"/>
      <c r="B74" s="25">
        <v>348.92399999999998</v>
      </c>
      <c r="C74" s="20" t="s">
        <v>74</v>
      </c>
      <c r="D74" s="47">
        <v>0</v>
      </c>
      <c r="E74" s="47">
        <v>2780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2780</v>
      </c>
      <c r="O74" s="48">
        <f t="shared" si="11"/>
        <v>0.16966737870003051</v>
      </c>
      <c r="P74" s="9"/>
    </row>
    <row r="75" spans="1:16" ht="15.75">
      <c r="A75" s="29" t="s">
        <v>49</v>
      </c>
      <c r="B75" s="30"/>
      <c r="C75" s="31"/>
      <c r="D75" s="32">
        <f t="shared" ref="D75:M75" si="12">SUM(D76:D77)</f>
        <v>1580</v>
      </c>
      <c r="E75" s="32">
        <f t="shared" si="12"/>
        <v>78918</v>
      </c>
      <c r="F75" s="32">
        <f t="shared" si="12"/>
        <v>0</v>
      </c>
      <c r="G75" s="32">
        <f t="shared" si="12"/>
        <v>0</v>
      </c>
      <c r="H75" s="32">
        <f t="shared" si="12"/>
        <v>0</v>
      </c>
      <c r="I75" s="32">
        <f t="shared" si="12"/>
        <v>0</v>
      </c>
      <c r="J75" s="32">
        <f t="shared" si="12"/>
        <v>0</v>
      </c>
      <c r="K75" s="32">
        <f t="shared" si="12"/>
        <v>0</v>
      </c>
      <c r="L75" s="32">
        <f t="shared" si="12"/>
        <v>0</v>
      </c>
      <c r="M75" s="32">
        <f t="shared" si="12"/>
        <v>0</v>
      </c>
      <c r="N75" s="32">
        <f>SUM(D75:M75)</f>
        <v>80498</v>
      </c>
      <c r="O75" s="46">
        <f t="shared" si="11"/>
        <v>4.9129081476960632</v>
      </c>
      <c r="P75" s="10"/>
    </row>
    <row r="76" spans="1:16">
      <c r="A76" s="13"/>
      <c r="B76" s="40">
        <v>351.1</v>
      </c>
      <c r="C76" s="21" t="s">
        <v>91</v>
      </c>
      <c r="D76" s="47">
        <v>1580</v>
      </c>
      <c r="E76" s="47">
        <v>60195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>SUM(D76:M76)</f>
        <v>61775</v>
      </c>
      <c r="O76" s="48">
        <f t="shared" si="11"/>
        <v>3.7702166615807142</v>
      </c>
      <c r="P76" s="9"/>
    </row>
    <row r="77" spans="1:16">
      <c r="A77" s="13"/>
      <c r="B77" s="40">
        <v>351.8</v>
      </c>
      <c r="C77" s="21" t="s">
        <v>125</v>
      </c>
      <c r="D77" s="47">
        <v>0</v>
      </c>
      <c r="E77" s="47">
        <v>18723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>SUM(D77:M77)</f>
        <v>18723</v>
      </c>
      <c r="O77" s="48">
        <f t="shared" si="11"/>
        <v>1.1426914861153494</v>
      </c>
      <c r="P77" s="9"/>
    </row>
    <row r="78" spans="1:16" ht="15.75">
      <c r="A78" s="29" t="s">
        <v>4</v>
      </c>
      <c r="B78" s="30"/>
      <c r="C78" s="31"/>
      <c r="D78" s="32">
        <f t="shared" ref="D78:M78" si="13">SUM(D79:D85)</f>
        <v>83804</v>
      </c>
      <c r="E78" s="32">
        <f t="shared" si="13"/>
        <v>311250</v>
      </c>
      <c r="F78" s="32">
        <f t="shared" si="13"/>
        <v>50</v>
      </c>
      <c r="G78" s="32">
        <f t="shared" si="13"/>
        <v>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>SUM(D78:M78)</f>
        <v>395104</v>
      </c>
      <c r="O78" s="46">
        <f t="shared" si="11"/>
        <v>24.113762587732683</v>
      </c>
      <c r="P78" s="10"/>
    </row>
    <row r="79" spans="1:16">
      <c r="A79" s="12"/>
      <c r="B79" s="25">
        <v>361.1</v>
      </c>
      <c r="C79" s="20" t="s">
        <v>94</v>
      </c>
      <c r="D79" s="47">
        <v>10544</v>
      </c>
      <c r="E79" s="47">
        <v>9432</v>
      </c>
      <c r="F79" s="47">
        <v>50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>SUM(D79:M79)</f>
        <v>20026</v>
      </c>
      <c r="O79" s="48">
        <f t="shared" si="11"/>
        <v>1.2222154409520902</v>
      </c>
      <c r="P79" s="9"/>
    </row>
    <row r="80" spans="1:16">
      <c r="A80" s="12"/>
      <c r="B80" s="25">
        <v>362</v>
      </c>
      <c r="C80" s="20" t="s">
        <v>95</v>
      </c>
      <c r="D80" s="47">
        <v>3988</v>
      </c>
      <c r="E80" s="47">
        <v>9527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ref="N80:N85" si="14">SUM(D80:M80)</f>
        <v>13515</v>
      </c>
      <c r="O80" s="48">
        <f t="shared" si="11"/>
        <v>0.82483979249313399</v>
      </c>
      <c r="P80" s="9"/>
    </row>
    <row r="81" spans="1:119">
      <c r="A81" s="12"/>
      <c r="B81" s="25">
        <v>364</v>
      </c>
      <c r="C81" s="20" t="s">
        <v>96</v>
      </c>
      <c r="D81" s="47">
        <v>0</v>
      </c>
      <c r="E81" s="47">
        <v>41919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41919</v>
      </c>
      <c r="O81" s="48">
        <f t="shared" si="11"/>
        <v>2.5583765639304241</v>
      </c>
      <c r="P81" s="9"/>
    </row>
    <row r="82" spans="1:119">
      <c r="A82" s="12"/>
      <c r="B82" s="25">
        <v>365</v>
      </c>
      <c r="C82" s="20" t="s">
        <v>97</v>
      </c>
      <c r="D82" s="47">
        <v>0</v>
      </c>
      <c r="E82" s="47">
        <v>40486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40486</v>
      </c>
      <c r="O82" s="48">
        <f t="shared" si="11"/>
        <v>2.4709185230393653</v>
      </c>
      <c r="P82" s="9"/>
    </row>
    <row r="83" spans="1:119">
      <c r="A83" s="12"/>
      <c r="B83" s="25">
        <v>366</v>
      </c>
      <c r="C83" s="20" t="s">
        <v>98</v>
      </c>
      <c r="D83" s="47">
        <v>1250</v>
      </c>
      <c r="E83" s="47">
        <v>575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1825</v>
      </c>
      <c r="O83" s="48">
        <f t="shared" si="11"/>
        <v>0.11138236191638694</v>
      </c>
      <c r="P83" s="9"/>
    </row>
    <row r="84" spans="1:119">
      <c r="A84" s="12"/>
      <c r="B84" s="25">
        <v>369.3</v>
      </c>
      <c r="C84" s="20" t="s">
        <v>100</v>
      </c>
      <c r="D84" s="47">
        <v>32784</v>
      </c>
      <c r="E84" s="47">
        <v>197328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230112</v>
      </c>
      <c r="O84" s="48">
        <f t="shared" si="11"/>
        <v>14.044064693317058</v>
      </c>
      <c r="P84" s="9"/>
    </row>
    <row r="85" spans="1:119">
      <c r="A85" s="12"/>
      <c r="B85" s="25">
        <v>369.9</v>
      </c>
      <c r="C85" s="20" t="s">
        <v>101</v>
      </c>
      <c r="D85" s="47">
        <v>35238</v>
      </c>
      <c r="E85" s="47">
        <v>11983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47221</v>
      </c>
      <c r="O85" s="48">
        <f t="shared" si="11"/>
        <v>2.8819652120842232</v>
      </c>
      <c r="P85" s="9"/>
    </row>
    <row r="86" spans="1:119" ht="15.75">
      <c r="A86" s="29" t="s">
        <v>50</v>
      </c>
      <c r="B86" s="30"/>
      <c r="C86" s="31"/>
      <c r="D86" s="32">
        <f t="shared" ref="D86:M86" si="15">SUM(D87:D88)</f>
        <v>793282</v>
      </c>
      <c r="E86" s="32">
        <f t="shared" si="15"/>
        <v>765289</v>
      </c>
      <c r="F86" s="32">
        <f t="shared" si="15"/>
        <v>0</v>
      </c>
      <c r="G86" s="32">
        <f t="shared" si="15"/>
        <v>0</v>
      </c>
      <c r="H86" s="32">
        <f t="shared" si="15"/>
        <v>0</v>
      </c>
      <c r="I86" s="32">
        <f t="shared" si="15"/>
        <v>0</v>
      </c>
      <c r="J86" s="32">
        <f t="shared" si="15"/>
        <v>0</v>
      </c>
      <c r="K86" s="32">
        <f t="shared" si="15"/>
        <v>0</v>
      </c>
      <c r="L86" s="32">
        <f t="shared" si="15"/>
        <v>0</v>
      </c>
      <c r="M86" s="32">
        <f t="shared" si="15"/>
        <v>0</v>
      </c>
      <c r="N86" s="32">
        <f>SUM(D86:M86)</f>
        <v>1558571</v>
      </c>
      <c r="O86" s="46">
        <f t="shared" si="11"/>
        <v>95.121818736649374</v>
      </c>
      <c r="P86" s="9"/>
    </row>
    <row r="87" spans="1:119">
      <c r="A87" s="12"/>
      <c r="B87" s="25">
        <v>381</v>
      </c>
      <c r="C87" s="20" t="s">
        <v>102</v>
      </c>
      <c r="D87" s="47">
        <v>636541</v>
      </c>
      <c r="E87" s="47">
        <v>765289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1401830</v>
      </c>
      <c r="O87" s="48">
        <f t="shared" si="11"/>
        <v>85.555691180958192</v>
      </c>
      <c r="P87" s="9"/>
    </row>
    <row r="88" spans="1:119" ht="15.75" thickBot="1">
      <c r="A88" s="12"/>
      <c r="B88" s="25">
        <v>383</v>
      </c>
      <c r="C88" s="20" t="s">
        <v>126</v>
      </c>
      <c r="D88" s="47">
        <v>156741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156741</v>
      </c>
      <c r="O88" s="48">
        <f t="shared" si="11"/>
        <v>9.5661275556911818</v>
      </c>
      <c r="P88" s="9"/>
    </row>
    <row r="89" spans="1:119" ht="16.5" thickBot="1">
      <c r="A89" s="14" t="s">
        <v>75</v>
      </c>
      <c r="B89" s="23"/>
      <c r="C89" s="22"/>
      <c r="D89" s="15">
        <f t="shared" ref="D89:M89" si="16">SUM(D5,D13,D20,D48,D75,D78,D86)</f>
        <v>9897857</v>
      </c>
      <c r="E89" s="15">
        <f t="shared" si="16"/>
        <v>11282334</v>
      </c>
      <c r="F89" s="15">
        <f t="shared" si="16"/>
        <v>50</v>
      </c>
      <c r="G89" s="15">
        <f t="shared" si="16"/>
        <v>0</v>
      </c>
      <c r="H89" s="15">
        <f t="shared" si="16"/>
        <v>0</v>
      </c>
      <c r="I89" s="15">
        <f t="shared" si="16"/>
        <v>0</v>
      </c>
      <c r="J89" s="15">
        <f t="shared" si="16"/>
        <v>0</v>
      </c>
      <c r="K89" s="15">
        <f t="shared" si="16"/>
        <v>0</v>
      </c>
      <c r="L89" s="15">
        <f t="shared" si="16"/>
        <v>0</v>
      </c>
      <c r="M89" s="15">
        <f t="shared" si="16"/>
        <v>0</v>
      </c>
      <c r="N89" s="15">
        <f>SUM(D89:M89)</f>
        <v>21180241</v>
      </c>
      <c r="O89" s="38">
        <f t="shared" si="11"/>
        <v>1292.6604211168751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19">
      <c r="A91" s="41"/>
      <c r="B91" s="42"/>
      <c r="C91" s="42"/>
      <c r="D91" s="43"/>
      <c r="E91" s="43"/>
      <c r="F91" s="43"/>
      <c r="G91" s="43"/>
      <c r="H91" s="43"/>
      <c r="I91" s="43"/>
      <c r="J91" s="43"/>
      <c r="K91" s="43"/>
      <c r="L91" s="49" t="s">
        <v>138</v>
      </c>
      <c r="M91" s="49"/>
      <c r="N91" s="49"/>
      <c r="O91" s="44">
        <v>16385</v>
      </c>
    </row>
    <row r="92" spans="1:119">
      <c r="A92" s="50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2"/>
    </row>
    <row r="93" spans="1:119" ht="15.75" customHeight="1" thickBot="1">
      <c r="A93" s="53" t="s">
        <v>128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5"/>
    </row>
  </sheetData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110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115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111</v>
      </c>
      <c r="F4" s="34" t="s">
        <v>112</v>
      </c>
      <c r="G4" s="34" t="s">
        <v>113</v>
      </c>
      <c r="H4" s="34" t="s">
        <v>6</v>
      </c>
      <c r="I4" s="34" t="s">
        <v>7</v>
      </c>
      <c r="J4" s="35" t="s">
        <v>114</v>
      </c>
      <c r="K4" s="35" t="s">
        <v>8</v>
      </c>
      <c r="L4" s="35" t="s">
        <v>9</v>
      </c>
      <c r="M4" s="35" t="s">
        <v>10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6197596</v>
      </c>
      <c r="E5" s="27">
        <f t="shared" si="0"/>
        <v>2098949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8296545</v>
      </c>
      <c r="O5" s="33">
        <f t="shared" ref="O5:O36" si="2">(N5/O$87)</f>
        <v>505.20917062477167</v>
      </c>
      <c r="P5" s="6"/>
    </row>
    <row r="6" spans="1:133">
      <c r="A6" s="12"/>
      <c r="B6" s="25">
        <v>311</v>
      </c>
      <c r="C6" s="20" t="s">
        <v>2</v>
      </c>
      <c r="D6" s="47">
        <v>5429726</v>
      </c>
      <c r="E6" s="47">
        <v>1607511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7037237</v>
      </c>
      <c r="O6" s="48">
        <f t="shared" si="2"/>
        <v>428.52496650834246</v>
      </c>
      <c r="P6" s="9"/>
    </row>
    <row r="7" spans="1:133">
      <c r="A7" s="12"/>
      <c r="B7" s="25">
        <v>312.3</v>
      </c>
      <c r="C7" s="20" t="s">
        <v>11</v>
      </c>
      <c r="D7" s="47">
        <v>0</v>
      </c>
      <c r="E7" s="47">
        <v>33021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33021</v>
      </c>
      <c r="O7" s="48">
        <f t="shared" si="2"/>
        <v>2.0107782243332117</v>
      </c>
      <c r="P7" s="9"/>
    </row>
    <row r="8" spans="1:133">
      <c r="A8" s="12"/>
      <c r="B8" s="25">
        <v>312.41000000000003</v>
      </c>
      <c r="C8" s="20" t="s">
        <v>12</v>
      </c>
      <c r="D8" s="47">
        <v>0</v>
      </c>
      <c r="E8" s="47">
        <v>458417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458417</v>
      </c>
      <c r="O8" s="48">
        <f t="shared" si="2"/>
        <v>27.914809402021678</v>
      </c>
      <c r="P8" s="9"/>
    </row>
    <row r="9" spans="1:133">
      <c r="A9" s="12"/>
      <c r="B9" s="25">
        <v>312.60000000000002</v>
      </c>
      <c r="C9" s="20" t="s">
        <v>13</v>
      </c>
      <c r="D9" s="47">
        <v>656105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656105</v>
      </c>
      <c r="O9" s="48">
        <f t="shared" si="2"/>
        <v>39.952807209840458</v>
      </c>
      <c r="P9" s="9"/>
    </row>
    <row r="10" spans="1:133">
      <c r="A10" s="12"/>
      <c r="B10" s="25">
        <v>314.2</v>
      </c>
      <c r="C10" s="20" t="s">
        <v>14</v>
      </c>
      <c r="D10" s="47">
        <v>103139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103139</v>
      </c>
      <c r="O10" s="48">
        <f t="shared" si="2"/>
        <v>6.2805383022774324</v>
      </c>
      <c r="P10" s="9"/>
    </row>
    <row r="11" spans="1:133">
      <c r="A11" s="12"/>
      <c r="B11" s="25">
        <v>316</v>
      </c>
      <c r="C11" s="20" t="s">
        <v>15</v>
      </c>
      <c r="D11" s="47">
        <v>8626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8626</v>
      </c>
      <c r="O11" s="48">
        <f t="shared" si="2"/>
        <v>0.52527097795639999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SUM(D13:D19)</f>
        <v>78737</v>
      </c>
      <c r="E12" s="32">
        <f t="shared" si="3"/>
        <v>1817857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1896594</v>
      </c>
      <c r="O12" s="46">
        <f t="shared" si="2"/>
        <v>115.49104859335038</v>
      </c>
      <c r="P12" s="10"/>
    </row>
    <row r="13" spans="1:133">
      <c r="A13" s="12"/>
      <c r="B13" s="25">
        <v>322</v>
      </c>
      <c r="C13" s="20" t="s">
        <v>0</v>
      </c>
      <c r="D13" s="47">
        <v>74075</v>
      </c>
      <c r="E13" s="47">
        <v>2000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76075</v>
      </c>
      <c r="O13" s="48">
        <f t="shared" si="2"/>
        <v>4.6325051759834368</v>
      </c>
      <c r="P13" s="9"/>
    </row>
    <row r="14" spans="1:133">
      <c r="A14" s="12"/>
      <c r="B14" s="25">
        <v>323.5</v>
      </c>
      <c r="C14" s="20" t="s">
        <v>17</v>
      </c>
      <c r="D14" s="47">
        <v>62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19" si="4">SUM(D14:M14)</f>
        <v>62</v>
      </c>
      <c r="O14" s="48">
        <f t="shared" si="2"/>
        <v>3.7754232127633664E-3</v>
      </c>
      <c r="P14" s="9"/>
    </row>
    <row r="15" spans="1:133">
      <c r="A15" s="12"/>
      <c r="B15" s="25">
        <v>324.11</v>
      </c>
      <c r="C15" s="20" t="s">
        <v>18</v>
      </c>
      <c r="D15" s="47">
        <v>0</v>
      </c>
      <c r="E15" s="47">
        <v>36689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36689</v>
      </c>
      <c r="O15" s="48">
        <f t="shared" si="2"/>
        <v>2.2341371331141153</v>
      </c>
      <c r="P15" s="9"/>
    </row>
    <row r="16" spans="1:133">
      <c r="A16" s="12"/>
      <c r="B16" s="25">
        <v>324.31</v>
      </c>
      <c r="C16" s="20" t="s">
        <v>119</v>
      </c>
      <c r="D16" s="47">
        <v>0</v>
      </c>
      <c r="E16" s="47">
        <v>86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86</v>
      </c>
      <c r="O16" s="48">
        <f t="shared" si="2"/>
        <v>5.2368773596395083E-3</v>
      </c>
      <c r="P16" s="9"/>
    </row>
    <row r="17" spans="1:16">
      <c r="A17" s="12"/>
      <c r="B17" s="25">
        <v>324.61</v>
      </c>
      <c r="C17" s="20" t="s">
        <v>120</v>
      </c>
      <c r="D17" s="47">
        <v>0</v>
      </c>
      <c r="E17" s="47">
        <v>10400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10400</v>
      </c>
      <c r="O17" s="48">
        <f t="shared" si="2"/>
        <v>0.63329679697966146</v>
      </c>
      <c r="P17" s="9"/>
    </row>
    <row r="18" spans="1:16">
      <c r="A18" s="12"/>
      <c r="B18" s="25">
        <v>325.2</v>
      </c>
      <c r="C18" s="20" t="s">
        <v>121</v>
      </c>
      <c r="D18" s="47">
        <v>0</v>
      </c>
      <c r="E18" s="47">
        <v>1768682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1768682</v>
      </c>
      <c r="O18" s="48">
        <f t="shared" si="2"/>
        <v>107.70198514188284</v>
      </c>
      <c r="P18" s="9"/>
    </row>
    <row r="19" spans="1:16">
      <c r="A19" s="12"/>
      <c r="B19" s="25">
        <v>367</v>
      </c>
      <c r="C19" s="20" t="s">
        <v>99</v>
      </c>
      <c r="D19" s="47">
        <v>4600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4600</v>
      </c>
      <c r="O19" s="48">
        <f t="shared" si="2"/>
        <v>0.28011204481792717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SUM(D21:D43)</f>
        <v>2444648</v>
      </c>
      <c r="E20" s="32">
        <f t="shared" si="5"/>
        <v>3711359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5">
        <f t="shared" ref="N20:N29" si="6">SUM(D20:M20)</f>
        <v>6156007</v>
      </c>
      <c r="O20" s="46">
        <f t="shared" si="2"/>
        <v>374.86341493118988</v>
      </c>
      <c r="P20" s="10"/>
    </row>
    <row r="21" spans="1:16">
      <c r="A21" s="12"/>
      <c r="B21" s="25">
        <v>331.1</v>
      </c>
      <c r="C21" s="20" t="s">
        <v>20</v>
      </c>
      <c r="D21" s="47">
        <v>72879</v>
      </c>
      <c r="E21" s="47">
        <v>393774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466653</v>
      </c>
      <c r="O21" s="48">
        <f t="shared" si="2"/>
        <v>28.416331750091341</v>
      </c>
      <c r="P21" s="9"/>
    </row>
    <row r="22" spans="1:16">
      <c r="A22" s="12"/>
      <c r="B22" s="25">
        <v>331.2</v>
      </c>
      <c r="C22" s="20" t="s">
        <v>21</v>
      </c>
      <c r="D22" s="47">
        <v>0</v>
      </c>
      <c r="E22" s="47">
        <v>399126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399126</v>
      </c>
      <c r="O22" s="48">
        <f t="shared" si="2"/>
        <v>24.304347826086957</v>
      </c>
      <c r="P22" s="9"/>
    </row>
    <row r="23" spans="1:16">
      <c r="A23" s="12"/>
      <c r="B23" s="25">
        <v>331.41</v>
      </c>
      <c r="C23" s="20" t="s">
        <v>25</v>
      </c>
      <c r="D23" s="47">
        <v>0</v>
      </c>
      <c r="E23" s="47">
        <v>14437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14437</v>
      </c>
      <c r="O23" s="48">
        <f t="shared" si="2"/>
        <v>0.87912556326878577</v>
      </c>
      <c r="P23" s="9"/>
    </row>
    <row r="24" spans="1:16">
      <c r="A24" s="12"/>
      <c r="B24" s="25">
        <v>331.5</v>
      </c>
      <c r="C24" s="20" t="s">
        <v>23</v>
      </c>
      <c r="D24" s="47">
        <v>0</v>
      </c>
      <c r="E24" s="47">
        <v>10452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10452</v>
      </c>
      <c r="O24" s="48">
        <f t="shared" si="2"/>
        <v>0.63646328096455973</v>
      </c>
      <c r="P24" s="9"/>
    </row>
    <row r="25" spans="1:16">
      <c r="A25" s="12"/>
      <c r="B25" s="25">
        <v>331.65</v>
      </c>
      <c r="C25" s="20" t="s">
        <v>26</v>
      </c>
      <c r="D25" s="47">
        <v>0</v>
      </c>
      <c r="E25" s="47">
        <v>78212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78212</v>
      </c>
      <c r="O25" s="48">
        <f t="shared" si="2"/>
        <v>4.7626354889781997</v>
      </c>
      <c r="P25" s="9"/>
    </row>
    <row r="26" spans="1:16">
      <c r="A26" s="12"/>
      <c r="B26" s="25">
        <v>333</v>
      </c>
      <c r="C26" s="20" t="s">
        <v>3</v>
      </c>
      <c r="D26" s="47">
        <v>63516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63516</v>
      </c>
      <c r="O26" s="48">
        <f t="shared" si="2"/>
        <v>3.8677383997077093</v>
      </c>
      <c r="P26" s="9"/>
    </row>
    <row r="27" spans="1:16">
      <c r="A27" s="12"/>
      <c r="B27" s="25">
        <v>334.2</v>
      </c>
      <c r="C27" s="20" t="s">
        <v>24</v>
      </c>
      <c r="D27" s="47">
        <v>0</v>
      </c>
      <c r="E27" s="47">
        <v>206266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206266</v>
      </c>
      <c r="O27" s="48">
        <f t="shared" si="2"/>
        <v>12.560345877481428</v>
      </c>
      <c r="P27" s="9"/>
    </row>
    <row r="28" spans="1:16">
      <c r="A28" s="12"/>
      <c r="B28" s="25">
        <v>334.33</v>
      </c>
      <c r="C28" s="20" t="s">
        <v>27</v>
      </c>
      <c r="D28" s="47">
        <v>0</v>
      </c>
      <c r="E28" s="47">
        <v>31537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31537</v>
      </c>
      <c r="O28" s="48">
        <f t="shared" si="2"/>
        <v>1.9204116429180367</v>
      </c>
      <c r="P28" s="9"/>
    </row>
    <row r="29" spans="1:16">
      <c r="A29" s="12"/>
      <c r="B29" s="25">
        <v>334.34</v>
      </c>
      <c r="C29" s="20" t="s">
        <v>28</v>
      </c>
      <c r="D29" s="47">
        <v>0</v>
      </c>
      <c r="E29" s="47">
        <v>116470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116470</v>
      </c>
      <c r="O29" s="48">
        <f t="shared" si="2"/>
        <v>7.0923151869443428</v>
      </c>
      <c r="P29" s="9"/>
    </row>
    <row r="30" spans="1:16">
      <c r="A30" s="12"/>
      <c r="B30" s="25">
        <v>334.69</v>
      </c>
      <c r="C30" s="20" t="s">
        <v>30</v>
      </c>
      <c r="D30" s="47">
        <v>0</v>
      </c>
      <c r="E30" s="47">
        <v>42133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42" si="7">SUM(D30:M30)</f>
        <v>42133</v>
      </c>
      <c r="O30" s="48">
        <f t="shared" si="2"/>
        <v>2.5656436487638534</v>
      </c>
      <c r="P30" s="9"/>
    </row>
    <row r="31" spans="1:16">
      <c r="A31" s="12"/>
      <c r="B31" s="25">
        <v>334.7</v>
      </c>
      <c r="C31" s="20" t="s">
        <v>31</v>
      </c>
      <c r="D31" s="47">
        <v>0</v>
      </c>
      <c r="E31" s="47">
        <v>742234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742234</v>
      </c>
      <c r="O31" s="48">
        <f t="shared" si="2"/>
        <v>45.197539885519426</v>
      </c>
      <c r="P31" s="9"/>
    </row>
    <row r="32" spans="1:16">
      <c r="A32" s="12"/>
      <c r="B32" s="25">
        <v>335.12</v>
      </c>
      <c r="C32" s="20" t="s">
        <v>32</v>
      </c>
      <c r="D32" s="47">
        <v>257747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257747</v>
      </c>
      <c r="O32" s="48">
        <f t="shared" si="2"/>
        <v>15.695225916453538</v>
      </c>
      <c r="P32" s="9"/>
    </row>
    <row r="33" spans="1:16">
      <c r="A33" s="12"/>
      <c r="B33" s="25">
        <v>335.13</v>
      </c>
      <c r="C33" s="20" t="s">
        <v>33</v>
      </c>
      <c r="D33" s="47">
        <v>12815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12815</v>
      </c>
      <c r="O33" s="48">
        <f t="shared" si="2"/>
        <v>0.78035562050907314</v>
      </c>
      <c r="P33" s="9"/>
    </row>
    <row r="34" spans="1:16">
      <c r="A34" s="12"/>
      <c r="B34" s="25">
        <v>335.14</v>
      </c>
      <c r="C34" s="20" t="s">
        <v>34</v>
      </c>
      <c r="D34" s="47">
        <v>4410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4410</v>
      </c>
      <c r="O34" s="48">
        <f t="shared" si="2"/>
        <v>0.26854219948849106</v>
      </c>
      <c r="P34" s="9"/>
    </row>
    <row r="35" spans="1:16">
      <c r="A35" s="12"/>
      <c r="B35" s="25">
        <v>335.15</v>
      </c>
      <c r="C35" s="20" t="s">
        <v>35</v>
      </c>
      <c r="D35" s="47">
        <v>2573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2573</v>
      </c>
      <c r="O35" s="48">
        <f t="shared" si="2"/>
        <v>0.15668006332967971</v>
      </c>
      <c r="P35" s="9"/>
    </row>
    <row r="36" spans="1:16">
      <c r="A36" s="12"/>
      <c r="B36" s="25">
        <v>335.16</v>
      </c>
      <c r="C36" s="20" t="s">
        <v>36</v>
      </c>
      <c r="D36" s="47">
        <v>223250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223250</v>
      </c>
      <c r="O36" s="48">
        <f t="shared" si="2"/>
        <v>13.594568262087444</v>
      </c>
      <c r="P36" s="9"/>
    </row>
    <row r="37" spans="1:16">
      <c r="A37" s="12"/>
      <c r="B37" s="25">
        <v>335.17</v>
      </c>
      <c r="C37" s="20" t="s">
        <v>37</v>
      </c>
      <c r="D37" s="47">
        <v>1000056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1000056</v>
      </c>
      <c r="O37" s="48">
        <f t="shared" ref="O37:O68" si="8">(N37/O$87)</f>
        <v>60.897332846181953</v>
      </c>
      <c r="P37" s="9"/>
    </row>
    <row r="38" spans="1:16">
      <c r="A38" s="12"/>
      <c r="B38" s="25">
        <v>335.18</v>
      </c>
      <c r="C38" s="20" t="s">
        <v>38</v>
      </c>
      <c r="D38" s="47">
        <v>807306</v>
      </c>
      <c r="E38" s="47">
        <v>31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807337</v>
      </c>
      <c r="O38" s="48">
        <f t="shared" si="8"/>
        <v>49.161916940689316</v>
      </c>
      <c r="P38" s="9"/>
    </row>
    <row r="39" spans="1:16">
      <c r="A39" s="12"/>
      <c r="B39" s="25">
        <v>335.22</v>
      </c>
      <c r="C39" s="20" t="s">
        <v>39</v>
      </c>
      <c r="D39" s="47">
        <v>0</v>
      </c>
      <c r="E39" s="47">
        <v>73000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73000</v>
      </c>
      <c r="O39" s="48">
        <f t="shared" si="8"/>
        <v>4.4452563634149316</v>
      </c>
      <c r="P39" s="9"/>
    </row>
    <row r="40" spans="1:16">
      <c r="A40" s="12"/>
      <c r="B40" s="25">
        <v>335.42</v>
      </c>
      <c r="C40" s="20" t="s">
        <v>40</v>
      </c>
      <c r="D40" s="47">
        <v>0</v>
      </c>
      <c r="E40" s="47">
        <v>145548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145548</v>
      </c>
      <c r="O40" s="48">
        <f t="shared" si="8"/>
        <v>8.8629886737303618</v>
      </c>
      <c r="P40" s="9"/>
    </row>
    <row r="41" spans="1:16">
      <c r="A41" s="12"/>
      <c r="B41" s="25">
        <v>335.49</v>
      </c>
      <c r="C41" s="20" t="s">
        <v>41</v>
      </c>
      <c r="D41" s="47">
        <v>0</v>
      </c>
      <c r="E41" s="47">
        <v>902511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902511</v>
      </c>
      <c r="O41" s="48">
        <f t="shared" si="8"/>
        <v>54.957435147972234</v>
      </c>
      <c r="P41" s="9"/>
    </row>
    <row r="42" spans="1:16">
      <c r="A42" s="12"/>
      <c r="B42" s="25">
        <v>335.9</v>
      </c>
      <c r="C42" s="20" t="s">
        <v>42</v>
      </c>
      <c r="D42" s="47">
        <v>96</v>
      </c>
      <c r="E42" s="47">
        <v>501628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501724</v>
      </c>
      <c r="O42" s="48">
        <f t="shared" si="8"/>
        <v>30.55194251613689</v>
      </c>
      <c r="P42" s="9"/>
    </row>
    <row r="43" spans="1:16">
      <c r="A43" s="12"/>
      <c r="B43" s="25">
        <v>337.2</v>
      </c>
      <c r="C43" s="20" t="s">
        <v>43</v>
      </c>
      <c r="D43" s="47">
        <v>0</v>
      </c>
      <c r="E43" s="47">
        <v>54000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54000</v>
      </c>
      <c r="O43" s="48">
        <f t="shared" si="8"/>
        <v>3.2882718304713188</v>
      </c>
      <c r="P43" s="9"/>
    </row>
    <row r="44" spans="1:16" ht="15.75">
      <c r="A44" s="29" t="s">
        <v>48</v>
      </c>
      <c r="B44" s="30"/>
      <c r="C44" s="31"/>
      <c r="D44" s="32">
        <f t="shared" ref="D44:M44" si="9">SUM(D45:D70)</f>
        <v>150804</v>
      </c>
      <c r="E44" s="32">
        <f t="shared" si="9"/>
        <v>1584385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1735189</v>
      </c>
      <c r="O44" s="46">
        <f t="shared" si="8"/>
        <v>105.6624649859944</v>
      </c>
      <c r="P44" s="10"/>
    </row>
    <row r="45" spans="1:16">
      <c r="A45" s="12"/>
      <c r="B45" s="25">
        <v>341.1</v>
      </c>
      <c r="C45" s="20" t="s">
        <v>51</v>
      </c>
      <c r="D45" s="47">
        <v>13964</v>
      </c>
      <c r="E45" s="47">
        <v>28213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42177</v>
      </c>
      <c r="O45" s="48">
        <f t="shared" si="8"/>
        <v>2.5683229813664594</v>
      </c>
      <c r="P45" s="9"/>
    </row>
    <row r="46" spans="1:16">
      <c r="A46" s="12"/>
      <c r="B46" s="25">
        <v>341.16</v>
      </c>
      <c r="C46" s="20" t="s">
        <v>52</v>
      </c>
      <c r="D46" s="47">
        <v>0</v>
      </c>
      <c r="E46" s="47">
        <v>19843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70" si="10">SUM(D46:M46)</f>
        <v>19843</v>
      </c>
      <c r="O46" s="48">
        <f t="shared" si="8"/>
        <v>1.2083181098526368</v>
      </c>
      <c r="P46" s="9"/>
    </row>
    <row r="47" spans="1:16">
      <c r="A47" s="12"/>
      <c r="B47" s="25">
        <v>341.2</v>
      </c>
      <c r="C47" s="20" t="s">
        <v>53</v>
      </c>
      <c r="D47" s="47">
        <v>7900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7900</v>
      </c>
      <c r="O47" s="48">
        <f t="shared" si="8"/>
        <v>0.48106199001339667</v>
      </c>
      <c r="P47" s="9"/>
    </row>
    <row r="48" spans="1:16">
      <c r="A48" s="12"/>
      <c r="B48" s="25">
        <v>341.3</v>
      </c>
      <c r="C48" s="20" t="s">
        <v>122</v>
      </c>
      <c r="D48" s="47">
        <v>0</v>
      </c>
      <c r="E48" s="47">
        <v>3600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3600</v>
      </c>
      <c r="O48" s="48">
        <f t="shared" si="8"/>
        <v>0.21921812203142127</v>
      </c>
      <c r="P48" s="9"/>
    </row>
    <row r="49" spans="1:16">
      <c r="A49" s="12"/>
      <c r="B49" s="25">
        <v>341.51</v>
      </c>
      <c r="C49" s="20" t="s">
        <v>54</v>
      </c>
      <c r="D49" s="47">
        <v>117369</v>
      </c>
      <c r="E49" s="47">
        <v>9527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126896</v>
      </c>
      <c r="O49" s="48">
        <f t="shared" si="8"/>
        <v>7.7271952259164536</v>
      </c>
      <c r="P49" s="9"/>
    </row>
    <row r="50" spans="1:16">
      <c r="A50" s="12"/>
      <c r="B50" s="25">
        <v>341.52</v>
      </c>
      <c r="C50" s="20" t="s">
        <v>55</v>
      </c>
      <c r="D50" s="47">
        <v>0</v>
      </c>
      <c r="E50" s="47">
        <v>18368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18368</v>
      </c>
      <c r="O50" s="48">
        <f t="shared" si="8"/>
        <v>1.1184995737425405</v>
      </c>
      <c r="P50" s="9"/>
    </row>
    <row r="51" spans="1:16">
      <c r="A51" s="12"/>
      <c r="B51" s="25">
        <v>341.55</v>
      </c>
      <c r="C51" s="20" t="s">
        <v>56</v>
      </c>
      <c r="D51" s="47">
        <v>851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851</v>
      </c>
      <c r="O51" s="48">
        <f t="shared" si="8"/>
        <v>5.182072829131653E-2</v>
      </c>
      <c r="P51" s="9"/>
    </row>
    <row r="52" spans="1:16">
      <c r="A52" s="12"/>
      <c r="B52" s="25">
        <v>341.56</v>
      </c>
      <c r="C52" s="20" t="s">
        <v>57</v>
      </c>
      <c r="D52" s="47">
        <v>0</v>
      </c>
      <c r="E52" s="47">
        <v>16523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16523</v>
      </c>
      <c r="O52" s="48">
        <f t="shared" si="8"/>
        <v>1.0061502862014371</v>
      </c>
      <c r="P52" s="9"/>
    </row>
    <row r="53" spans="1:16">
      <c r="A53" s="12"/>
      <c r="B53" s="25">
        <v>341.9</v>
      </c>
      <c r="C53" s="20" t="s">
        <v>59</v>
      </c>
      <c r="D53" s="47">
        <v>120</v>
      </c>
      <c r="E53" s="47">
        <v>18023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18143</v>
      </c>
      <c r="O53" s="48">
        <f t="shared" si="8"/>
        <v>1.1047984411155767</v>
      </c>
      <c r="P53" s="9"/>
    </row>
    <row r="54" spans="1:16">
      <c r="A54" s="12"/>
      <c r="B54" s="25">
        <v>342.2</v>
      </c>
      <c r="C54" s="20" t="s">
        <v>60</v>
      </c>
      <c r="D54" s="47">
        <v>1800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1800</v>
      </c>
      <c r="O54" s="48">
        <f t="shared" si="8"/>
        <v>0.10960906101571063</v>
      </c>
      <c r="P54" s="9"/>
    </row>
    <row r="55" spans="1:16">
      <c r="A55" s="12"/>
      <c r="B55" s="25">
        <v>342.3</v>
      </c>
      <c r="C55" s="20" t="s">
        <v>61</v>
      </c>
      <c r="D55" s="47">
        <v>0</v>
      </c>
      <c r="E55" s="47">
        <v>230117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230117</v>
      </c>
      <c r="O55" s="48">
        <f t="shared" si="8"/>
        <v>14.01272682986238</v>
      </c>
      <c r="P55" s="9"/>
    </row>
    <row r="56" spans="1:16">
      <c r="A56" s="12"/>
      <c r="B56" s="25">
        <v>342.4</v>
      </c>
      <c r="C56" s="20" t="s">
        <v>62</v>
      </c>
      <c r="D56" s="47">
        <v>0</v>
      </c>
      <c r="E56" s="47">
        <v>49612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49612</v>
      </c>
      <c r="O56" s="48">
        <f t="shared" si="8"/>
        <v>3.0210692972841309</v>
      </c>
      <c r="P56" s="9"/>
    </row>
    <row r="57" spans="1:16">
      <c r="A57" s="12"/>
      <c r="B57" s="25">
        <v>342.5</v>
      </c>
      <c r="C57" s="20" t="s">
        <v>63</v>
      </c>
      <c r="D57" s="47">
        <v>4800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4800</v>
      </c>
      <c r="O57" s="48">
        <f t="shared" si="8"/>
        <v>0.29229082937522838</v>
      </c>
      <c r="P57" s="9"/>
    </row>
    <row r="58" spans="1:16">
      <c r="A58" s="12"/>
      <c r="B58" s="25">
        <v>342.6</v>
      </c>
      <c r="C58" s="20" t="s">
        <v>64</v>
      </c>
      <c r="D58" s="47">
        <v>0</v>
      </c>
      <c r="E58" s="47">
        <v>1056710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1056710</v>
      </c>
      <c r="O58" s="48">
        <f t="shared" si="8"/>
        <v>64.347217147728657</v>
      </c>
      <c r="P58" s="9"/>
    </row>
    <row r="59" spans="1:16">
      <c r="A59" s="12"/>
      <c r="B59" s="25">
        <v>342.9</v>
      </c>
      <c r="C59" s="20" t="s">
        <v>65</v>
      </c>
      <c r="D59" s="47">
        <v>0</v>
      </c>
      <c r="E59" s="47">
        <v>10068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10068</v>
      </c>
      <c r="O59" s="48">
        <f t="shared" si="8"/>
        <v>0.61308001461454142</v>
      </c>
      <c r="P59" s="9"/>
    </row>
    <row r="60" spans="1:16">
      <c r="A60" s="12"/>
      <c r="B60" s="25">
        <v>343.4</v>
      </c>
      <c r="C60" s="20" t="s">
        <v>66</v>
      </c>
      <c r="D60" s="47">
        <v>0</v>
      </c>
      <c r="E60" s="47">
        <v>68210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68210</v>
      </c>
      <c r="O60" s="48">
        <f t="shared" si="8"/>
        <v>4.1535744732675681</v>
      </c>
      <c r="P60" s="9"/>
    </row>
    <row r="61" spans="1:16">
      <c r="A61" s="12"/>
      <c r="B61" s="25">
        <v>343.9</v>
      </c>
      <c r="C61" s="20" t="s">
        <v>67</v>
      </c>
      <c r="D61" s="47">
        <v>0</v>
      </c>
      <c r="E61" s="47">
        <v>4556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4556</v>
      </c>
      <c r="O61" s="48">
        <f t="shared" si="8"/>
        <v>0.2774327122153209</v>
      </c>
      <c r="P61" s="9"/>
    </row>
    <row r="62" spans="1:16">
      <c r="A62" s="12"/>
      <c r="B62" s="25">
        <v>344.1</v>
      </c>
      <c r="C62" s="20" t="s">
        <v>68</v>
      </c>
      <c r="D62" s="47">
        <v>0</v>
      </c>
      <c r="E62" s="47">
        <v>2325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2325</v>
      </c>
      <c r="O62" s="48">
        <f t="shared" si="8"/>
        <v>0.14157837047862623</v>
      </c>
      <c r="P62" s="9"/>
    </row>
    <row r="63" spans="1:16">
      <c r="A63" s="12"/>
      <c r="B63" s="25">
        <v>346.4</v>
      </c>
      <c r="C63" s="20" t="s">
        <v>69</v>
      </c>
      <c r="D63" s="47">
        <v>4000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4000</v>
      </c>
      <c r="O63" s="48">
        <f t="shared" si="8"/>
        <v>0.24357569114602362</v>
      </c>
      <c r="P63" s="9"/>
    </row>
    <row r="64" spans="1:16">
      <c r="A64" s="12"/>
      <c r="B64" s="25">
        <v>347.2</v>
      </c>
      <c r="C64" s="20" t="s">
        <v>70</v>
      </c>
      <c r="D64" s="47">
        <v>0</v>
      </c>
      <c r="E64" s="47">
        <v>25594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25594</v>
      </c>
      <c r="O64" s="48">
        <f t="shared" si="8"/>
        <v>1.5585190597978322</v>
      </c>
      <c r="P64" s="9"/>
    </row>
    <row r="65" spans="1:16">
      <c r="A65" s="12"/>
      <c r="B65" s="25">
        <v>348.82</v>
      </c>
      <c r="C65" s="20" t="s">
        <v>123</v>
      </c>
      <c r="D65" s="47">
        <v>0</v>
      </c>
      <c r="E65" s="47">
        <v>6585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6585</v>
      </c>
      <c r="O65" s="48">
        <f t="shared" si="8"/>
        <v>0.4009864815491414</v>
      </c>
      <c r="P65" s="9"/>
    </row>
    <row r="66" spans="1:16">
      <c r="A66" s="12"/>
      <c r="B66" s="25">
        <v>348.92099999999999</v>
      </c>
      <c r="C66" s="20" t="s">
        <v>71</v>
      </c>
      <c r="D66" s="47">
        <v>0</v>
      </c>
      <c r="E66" s="47">
        <v>4080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4080</v>
      </c>
      <c r="O66" s="48">
        <f t="shared" si="8"/>
        <v>0.2484472049689441</v>
      </c>
      <c r="P66" s="9"/>
    </row>
    <row r="67" spans="1:16">
      <c r="A67" s="12"/>
      <c r="B67" s="25">
        <v>348.92200000000003</v>
      </c>
      <c r="C67" s="20" t="s">
        <v>72</v>
      </c>
      <c r="D67" s="47">
        <v>0</v>
      </c>
      <c r="E67" s="47">
        <v>3607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3607</v>
      </c>
      <c r="O67" s="48">
        <f t="shared" si="8"/>
        <v>0.2196443794909268</v>
      </c>
      <c r="P67" s="9"/>
    </row>
    <row r="68" spans="1:16">
      <c r="A68" s="12"/>
      <c r="B68" s="25">
        <v>348.923</v>
      </c>
      <c r="C68" s="20" t="s">
        <v>73</v>
      </c>
      <c r="D68" s="47">
        <v>0</v>
      </c>
      <c r="E68" s="47">
        <v>3900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3900</v>
      </c>
      <c r="O68" s="48">
        <f t="shared" si="8"/>
        <v>0.23748629886737305</v>
      </c>
      <c r="P68" s="9"/>
    </row>
    <row r="69" spans="1:16">
      <c r="A69" s="12"/>
      <c r="B69" s="25">
        <v>348.92399999999998</v>
      </c>
      <c r="C69" s="20" t="s">
        <v>74</v>
      </c>
      <c r="D69" s="47">
        <v>0</v>
      </c>
      <c r="E69" s="47">
        <v>3769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3769</v>
      </c>
      <c r="O69" s="48">
        <f t="shared" ref="O69:O85" si="11">(N69/O$87)</f>
        <v>0.22950919498234076</v>
      </c>
      <c r="P69" s="9"/>
    </row>
    <row r="70" spans="1:16">
      <c r="A70" s="12"/>
      <c r="B70" s="25">
        <v>348.99</v>
      </c>
      <c r="C70" s="20" t="s">
        <v>124</v>
      </c>
      <c r="D70" s="47">
        <v>0</v>
      </c>
      <c r="E70" s="47">
        <v>1155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1155</v>
      </c>
      <c r="O70" s="48">
        <f t="shared" si="11"/>
        <v>7.0332480818414325E-2</v>
      </c>
      <c r="P70" s="9"/>
    </row>
    <row r="71" spans="1:16" ht="15.75">
      <c r="A71" s="29" t="s">
        <v>49</v>
      </c>
      <c r="B71" s="30"/>
      <c r="C71" s="31"/>
      <c r="D71" s="32">
        <f t="shared" ref="D71:M71" si="12">SUM(D72:D73)</f>
        <v>0</v>
      </c>
      <c r="E71" s="32">
        <f t="shared" si="12"/>
        <v>82112</v>
      </c>
      <c r="F71" s="32">
        <f t="shared" si="12"/>
        <v>0</v>
      </c>
      <c r="G71" s="32">
        <f t="shared" si="12"/>
        <v>0</v>
      </c>
      <c r="H71" s="32">
        <f t="shared" si="12"/>
        <v>0</v>
      </c>
      <c r="I71" s="32">
        <f t="shared" si="12"/>
        <v>0</v>
      </c>
      <c r="J71" s="32">
        <f t="shared" si="12"/>
        <v>0</v>
      </c>
      <c r="K71" s="32">
        <f t="shared" si="12"/>
        <v>0</v>
      </c>
      <c r="L71" s="32">
        <f t="shared" si="12"/>
        <v>0</v>
      </c>
      <c r="M71" s="32">
        <f t="shared" si="12"/>
        <v>0</v>
      </c>
      <c r="N71" s="32">
        <f>SUM(D71:M71)</f>
        <v>82112</v>
      </c>
      <c r="O71" s="46">
        <f t="shared" si="11"/>
        <v>5.0001217878455728</v>
      </c>
      <c r="P71" s="10"/>
    </row>
    <row r="72" spans="1:16">
      <c r="A72" s="13"/>
      <c r="B72" s="40">
        <v>351.1</v>
      </c>
      <c r="C72" s="21" t="s">
        <v>91</v>
      </c>
      <c r="D72" s="47">
        <v>0</v>
      </c>
      <c r="E72" s="47">
        <v>63559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63559</v>
      </c>
      <c r="O72" s="48">
        <f t="shared" si="11"/>
        <v>3.8703568383875289</v>
      </c>
      <c r="P72" s="9"/>
    </row>
    <row r="73" spans="1:16">
      <c r="A73" s="13"/>
      <c r="B73" s="40">
        <v>351.8</v>
      </c>
      <c r="C73" s="21" t="s">
        <v>125</v>
      </c>
      <c r="D73" s="47">
        <v>0</v>
      </c>
      <c r="E73" s="47">
        <v>18553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>SUM(D73:M73)</f>
        <v>18553</v>
      </c>
      <c r="O73" s="48">
        <f t="shared" si="11"/>
        <v>1.1297649494580442</v>
      </c>
      <c r="P73" s="9"/>
    </row>
    <row r="74" spans="1:16" ht="15.75">
      <c r="A74" s="29" t="s">
        <v>4</v>
      </c>
      <c r="B74" s="30"/>
      <c r="C74" s="31"/>
      <c r="D74" s="32">
        <f t="shared" ref="D74:M74" si="13">SUM(D75:D81)</f>
        <v>64769</v>
      </c>
      <c r="E74" s="32">
        <f t="shared" si="13"/>
        <v>307453</v>
      </c>
      <c r="F74" s="32">
        <f t="shared" si="13"/>
        <v>0</v>
      </c>
      <c r="G74" s="32">
        <f t="shared" si="13"/>
        <v>0</v>
      </c>
      <c r="H74" s="32">
        <f t="shared" si="13"/>
        <v>0</v>
      </c>
      <c r="I74" s="32">
        <f t="shared" si="13"/>
        <v>0</v>
      </c>
      <c r="J74" s="32">
        <f t="shared" si="13"/>
        <v>0</v>
      </c>
      <c r="K74" s="32">
        <f t="shared" si="13"/>
        <v>0</v>
      </c>
      <c r="L74" s="32">
        <f t="shared" si="13"/>
        <v>0</v>
      </c>
      <c r="M74" s="32">
        <f t="shared" si="13"/>
        <v>0</v>
      </c>
      <c r="N74" s="32">
        <f>SUM(D74:M74)</f>
        <v>372222</v>
      </c>
      <c r="O74" s="46">
        <f t="shared" si="11"/>
        <v>22.666057727438801</v>
      </c>
      <c r="P74" s="10"/>
    </row>
    <row r="75" spans="1:16">
      <c r="A75" s="12"/>
      <c r="B75" s="25">
        <v>361.1</v>
      </c>
      <c r="C75" s="20" t="s">
        <v>94</v>
      </c>
      <c r="D75" s="47">
        <v>15284</v>
      </c>
      <c r="E75" s="47">
        <v>20450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>SUM(D75:M75)</f>
        <v>35734</v>
      </c>
      <c r="O75" s="48">
        <f t="shared" si="11"/>
        <v>2.1759834368530022</v>
      </c>
      <c r="P75" s="9"/>
    </row>
    <row r="76" spans="1:16">
      <c r="A76" s="12"/>
      <c r="B76" s="25">
        <v>362</v>
      </c>
      <c r="C76" s="20" t="s">
        <v>95</v>
      </c>
      <c r="D76" s="47">
        <v>4348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ref="N76:N81" si="14">SUM(D76:M76)</f>
        <v>4348</v>
      </c>
      <c r="O76" s="48">
        <f t="shared" si="11"/>
        <v>0.2647667762757277</v>
      </c>
      <c r="P76" s="9"/>
    </row>
    <row r="77" spans="1:16">
      <c r="A77" s="12"/>
      <c r="B77" s="25">
        <v>364</v>
      </c>
      <c r="C77" s="20" t="s">
        <v>96</v>
      </c>
      <c r="D77" s="47">
        <v>0</v>
      </c>
      <c r="E77" s="47">
        <v>125931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4"/>
        <v>125931</v>
      </c>
      <c r="O77" s="48">
        <f t="shared" si="11"/>
        <v>7.668432590427475</v>
      </c>
      <c r="P77" s="9"/>
    </row>
    <row r="78" spans="1:16">
      <c r="A78" s="12"/>
      <c r="B78" s="25">
        <v>365</v>
      </c>
      <c r="C78" s="20" t="s">
        <v>97</v>
      </c>
      <c r="D78" s="47">
        <v>0</v>
      </c>
      <c r="E78" s="47">
        <v>8573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4"/>
        <v>8573</v>
      </c>
      <c r="O78" s="48">
        <f t="shared" si="11"/>
        <v>0.52204360004871508</v>
      </c>
      <c r="P78" s="9"/>
    </row>
    <row r="79" spans="1:16">
      <c r="A79" s="12"/>
      <c r="B79" s="25">
        <v>366</v>
      </c>
      <c r="C79" s="20" t="s">
        <v>98</v>
      </c>
      <c r="D79" s="47">
        <v>0</v>
      </c>
      <c r="E79" s="47">
        <v>2650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2650</v>
      </c>
      <c r="O79" s="48">
        <f t="shared" si="11"/>
        <v>0.16136889538424065</v>
      </c>
      <c r="P79" s="9"/>
    </row>
    <row r="80" spans="1:16">
      <c r="A80" s="12"/>
      <c r="B80" s="25">
        <v>369.3</v>
      </c>
      <c r="C80" s="20" t="s">
        <v>100</v>
      </c>
      <c r="D80" s="47">
        <v>0</v>
      </c>
      <c r="E80" s="47">
        <v>86312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86312</v>
      </c>
      <c r="O80" s="48">
        <f t="shared" si="11"/>
        <v>5.255876263548898</v>
      </c>
      <c r="P80" s="9"/>
    </row>
    <row r="81" spans="1:119">
      <c r="A81" s="12"/>
      <c r="B81" s="25">
        <v>369.9</v>
      </c>
      <c r="C81" s="20" t="s">
        <v>101</v>
      </c>
      <c r="D81" s="47">
        <v>45137</v>
      </c>
      <c r="E81" s="47">
        <v>63537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108674</v>
      </c>
      <c r="O81" s="48">
        <f t="shared" si="11"/>
        <v>6.617586164900743</v>
      </c>
      <c r="P81" s="9"/>
    </row>
    <row r="82" spans="1:119" ht="15.75">
      <c r="A82" s="29" t="s">
        <v>50</v>
      </c>
      <c r="B82" s="30"/>
      <c r="C82" s="31"/>
      <c r="D82" s="32">
        <f t="shared" ref="D82:M82" si="15">SUM(D83:D84)</f>
        <v>781558</v>
      </c>
      <c r="E82" s="32">
        <f t="shared" si="15"/>
        <v>9429916</v>
      </c>
      <c r="F82" s="32">
        <f t="shared" si="15"/>
        <v>0</v>
      </c>
      <c r="G82" s="32">
        <f t="shared" si="15"/>
        <v>0</v>
      </c>
      <c r="H82" s="32">
        <f t="shared" si="15"/>
        <v>0</v>
      </c>
      <c r="I82" s="32">
        <f t="shared" si="15"/>
        <v>0</v>
      </c>
      <c r="J82" s="32">
        <f t="shared" si="15"/>
        <v>0</v>
      </c>
      <c r="K82" s="32">
        <f t="shared" si="15"/>
        <v>0</v>
      </c>
      <c r="L82" s="32">
        <f t="shared" si="15"/>
        <v>0</v>
      </c>
      <c r="M82" s="32">
        <f t="shared" si="15"/>
        <v>0</v>
      </c>
      <c r="N82" s="32">
        <f>SUM(D82:M82)</f>
        <v>10211474</v>
      </c>
      <c r="O82" s="46">
        <f t="shared" si="11"/>
        <v>621.81670929241261</v>
      </c>
      <c r="P82" s="9"/>
    </row>
    <row r="83" spans="1:119">
      <c r="A83" s="12"/>
      <c r="B83" s="25">
        <v>381</v>
      </c>
      <c r="C83" s="20" t="s">
        <v>102</v>
      </c>
      <c r="D83" s="47">
        <v>781558</v>
      </c>
      <c r="E83" s="47">
        <v>9264139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10045697</v>
      </c>
      <c r="O83" s="48">
        <f t="shared" si="11"/>
        <v>611.72189745463402</v>
      </c>
      <c r="P83" s="9"/>
    </row>
    <row r="84" spans="1:119" ht="15.75" thickBot="1">
      <c r="A84" s="12"/>
      <c r="B84" s="25">
        <v>383</v>
      </c>
      <c r="C84" s="20" t="s">
        <v>126</v>
      </c>
      <c r="D84" s="47">
        <v>0</v>
      </c>
      <c r="E84" s="47">
        <v>165777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165777</v>
      </c>
      <c r="O84" s="48">
        <f t="shared" si="11"/>
        <v>10.09481183777859</v>
      </c>
      <c r="P84" s="9"/>
    </row>
    <row r="85" spans="1:119" ht="16.5" thickBot="1">
      <c r="A85" s="14" t="s">
        <v>75</v>
      </c>
      <c r="B85" s="23"/>
      <c r="C85" s="22"/>
      <c r="D85" s="15">
        <f t="shared" ref="D85:M85" si="16">SUM(D5,D12,D20,D44,D71,D74,D82)</f>
        <v>9718112</v>
      </c>
      <c r="E85" s="15">
        <f t="shared" si="16"/>
        <v>19032031</v>
      </c>
      <c r="F85" s="15">
        <f t="shared" si="16"/>
        <v>0</v>
      </c>
      <c r="G85" s="15">
        <f t="shared" si="16"/>
        <v>0</v>
      </c>
      <c r="H85" s="15">
        <f t="shared" si="16"/>
        <v>0</v>
      </c>
      <c r="I85" s="15">
        <f t="shared" si="16"/>
        <v>0</v>
      </c>
      <c r="J85" s="15">
        <f t="shared" si="16"/>
        <v>0</v>
      </c>
      <c r="K85" s="15">
        <f t="shared" si="16"/>
        <v>0</v>
      </c>
      <c r="L85" s="15">
        <f t="shared" si="16"/>
        <v>0</v>
      </c>
      <c r="M85" s="15">
        <f t="shared" si="16"/>
        <v>0</v>
      </c>
      <c r="N85" s="15">
        <f>SUM(D85:M85)</f>
        <v>28750143</v>
      </c>
      <c r="O85" s="38">
        <f t="shared" si="11"/>
        <v>1750.7089879430032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1"/>
      <c r="B87" s="42"/>
      <c r="C87" s="42"/>
      <c r="D87" s="43"/>
      <c r="E87" s="43"/>
      <c r="F87" s="43"/>
      <c r="G87" s="43"/>
      <c r="H87" s="43"/>
      <c r="I87" s="43"/>
      <c r="J87" s="43"/>
      <c r="K87" s="43"/>
      <c r="L87" s="49" t="s">
        <v>127</v>
      </c>
      <c r="M87" s="49"/>
      <c r="N87" s="49"/>
      <c r="O87" s="44">
        <v>16422</v>
      </c>
    </row>
    <row r="88" spans="1:119">
      <c r="A88" s="50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2"/>
    </row>
    <row r="89" spans="1:119" ht="15.75" thickBot="1">
      <c r="A89" s="53" t="s">
        <v>128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5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90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110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115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111</v>
      </c>
      <c r="F4" s="34" t="s">
        <v>112</v>
      </c>
      <c r="G4" s="34" t="s">
        <v>113</v>
      </c>
      <c r="H4" s="34" t="s">
        <v>6</v>
      </c>
      <c r="I4" s="34" t="s">
        <v>7</v>
      </c>
      <c r="J4" s="35" t="s">
        <v>114</v>
      </c>
      <c r="K4" s="35" t="s">
        <v>8</v>
      </c>
      <c r="L4" s="35" t="s">
        <v>9</v>
      </c>
      <c r="M4" s="35" t="s">
        <v>10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6407579</v>
      </c>
      <c r="E5" s="27">
        <f t="shared" si="0"/>
        <v>2070335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8477914</v>
      </c>
      <c r="O5" s="33">
        <f t="shared" ref="O5:O36" si="2">(N5/O$105)</f>
        <v>522.65051476481108</v>
      </c>
      <c r="P5" s="6"/>
    </row>
    <row r="6" spans="1:133">
      <c r="A6" s="12"/>
      <c r="B6" s="25">
        <v>311</v>
      </c>
      <c r="C6" s="20" t="s">
        <v>2</v>
      </c>
      <c r="D6" s="47">
        <v>5599112</v>
      </c>
      <c r="E6" s="47">
        <v>1648485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7247597</v>
      </c>
      <c r="O6" s="48">
        <f t="shared" si="2"/>
        <v>446.80334134763581</v>
      </c>
      <c r="P6" s="9"/>
    </row>
    <row r="7" spans="1:133">
      <c r="A7" s="12"/>
      <c r="B7" s="25">
        <v>312.3</v>
      </c>
      <c r="C7" s="20" t="s">
        <v>11</v>
      </c>
      <c r="D7" s="47">
        <v>0</v>
      </c>
      <c r="E7" s="47">
        <v>30439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30439</v>
      </c>
      <c r="O7" s="48">
        <f t="shared" si="2"/>
        <v>1.8765180938289872</v>
      </c>
      <c r="P7" s="9"/>
    </row>
    <row r="8" spans="1:133">
      <c r="A8" s="12"/>
      <c r="B8" s="25">
        <v>312.41000000000003</v>
      </c>
      <c r="C8" s="20" t="s">
        <v>12</v>
      </c>
      <c r="D8" s="47">
        <v>0</v>
      </c>
      <c r="E8" s="47">
        <v>391411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391411</v>
      </c>
      <c r="O8" s="48">
        <f t="shared" si="2"/>
        <v>24.12989334812897</v>
      </c>
      <c r="P8" s="9"/>
    </row>
    <row r="9" spans="1:133">
      <c r="A9" s="12"/>
      <c r="B9" s="25">
        <v>312.60000000000002</v>
      </c>
      <c r="C9" s="20" t="s">
        <v>13</v>
      </c>
      <c r="D9" s="47">
        <v>684158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684158</v>
      </c>
      <c r="O9" s="48">
        <f t="shared" si="2"/>
        <v>42.177301029529623</v>
      </c>
      <c r="P9" s="9"/>
    </row>
    <row r="10" spans="1:133">
      <c r="A10" s="12"/>
      <c r="B10" s="25">
        <v>314.2</v>
      </c>
      <c r="C10" s="20" t="s">
        <v>14</v>
      </c>
      <c r="D10" s="47">
        <v>117990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117990</v>
      </c>
      <c r="O10" s="48">
        <f t="shared" si="2"/>
        <v>7.2739041982615129</v>
      </c>
      <c r="P10" s="9"/>
    </row>
    <row r="11" spans="1:133">
      <c r="A11" s="12"/>
      <c r="B11" s="25">
        <v>316</v>
      </c>
      <c r="C11" s="20" t="s">
        <v>15</v>
      </c>
      <c r="D11" s="47">
        <v>6319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6319</v>
      </c>
      <c r="O11" s="48">
        <f t="shared" si="2"/>
        <v>0.38955674742617596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SUM(D13:D16)</f>
        <v>66754</v>
      </c>
      <c r="E12" s="32">
        <f t="shared" si="3"/>
        <v>1870284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1937038</v>
      </c>
      <c r="O12" s="46">
        <f t="shared" si="2"/>
        <v>119.41544910917946</v>
      </c>
      <c r="P12" s="10"/>
    </row>
    <row r="13" spans="1:133">
      <c r="A13" s="12"/>
      <c r="B13" s="25">
        <v>322</v>
      </c>
      <c r="C13" s="20" t="s">
        <v>0</v>
      </c>
      <c r="D13" s="47">
        <v>66677</v>
      </c>
      <c r="E13" s="47">
        <v>1600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68277</v>
      </c>
      <c r="O13" s="48">
        <f t="shared" si="2"/>
        <v>4.2091732938783055</v>
      </c>
      <c r="P13" s="9"/>
    </row>
    <row r="14" spans="1:133">
      <c r="A14" s="12"/>
      <c r="B14" s="25">
        <v>323.5</v>
      </c>
      <c r="C14" s="20" t="s">
        <v>17</v>
      </c>
      <c r="D14" s="47">
        <v>77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77</v>
      </c>
      <c r="O14" s="48">
        <f t="shared" si="2"/>
        <v>4.7469329881018431E-3</v>
      </c>
      <c r="P14" s="9"/>
    </row>
    <row r="15" spans="1:133">
      <c r="A15" s="12"/>
      <c r="B15" s="25">
        <v>324.11</v>
      </c>
      <c r="C15" s="20" t="s">
        <v>18</v>
      </c>
      <c r="D15" s="47">
        <v>0</v>
      </c>
      <c r="E15" s="47">
        <v>136725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136725</v>
      </c>
      <c r="O15" s="48">
        <f t="shared" si="2"/>
        <v>8.4288884778990205</v>
      </c>
      <c r="P15" s="9"/>
    </row>
    <row r="16" spans="1:133">
      <c r="A16" s="12"/>
      <c r="B16" s="25">
        <v>324.52</v>
      </c>
      <c r="C16" s="20" t="s">
        <v>19</v>
      </c>
      <c r="D16" s="47">
        <v>0</v>
      </c>
      <c r="E16" s="47">
        <v>1731959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1731959</v>
      </c>
      <c r="O16" s="48">
        <f t="shared" si="2"/>
        <v>106.77264040441403</v>
      </c>
      <c r="P16" s="9"/>
    </row>
    <row r="17" spans="1:16" ht="15.75">
      <c r="A17" s="29" t="s">
        <v>22</v>
      </c>
      <c r="B17" s="30"/>
      <c r="C17" s="31"/>
      <c r="D17" s="32">
        <f t="shared" ref="D17:M17" si="4">SUM(D18:D41)</f>
        <v>2209760</v>
      </c>
      <c r="E17" s="32">
        <f t="shared" si="4"/>
        <v>11375785</v>
      </c>
      <c r="F17" s="32">
        <f t="shared" si="4"/>
        <v>55813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1"/>
        <v>13641358</v>
      </c>
      <c r="O17" s="46">
        <f t="shared" si="2"/>
        <v>840.96899081437641</v>
      </c>
      <c r="P17" s="10"/>
    </row>
    <row r="18" spans="1:16">
      <c r="A18" s="12"/>
      <c r="B18" s="25">
        <v>331.1</v>
      </c>
      <c r="C18" s="20" t="s">
        <v>20</v>
      </c>
      <c r="D18" s="47">
        <v>0</v>
      </c>
      <c r="E18" s="47">
        <v>15899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15899</v>
      </c>
      <c r="O18" s="48">
        <f t="shared" si="2"/>
        <v>0.98014918932248318</v>
      </c>
      <c r="P18" s="9"/>
    </row>
    <row r="19" spans="1:16">
      <c r="A19" s="12"/>
      <c r="B19" s="25">
        <v>331.2</v>
      </c>
      <c r="C19" s="20" t="s">
        <v>21</v>
      </c>
      <c r="D19" s="47">
        <v>0</v>
      </c>
      <c r="E19" s="47">
        <v>1102245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1102245</v>
      </c>
      <c r="O19" s="48">
        <f t="shared" si="2"/>
        <v>67.95172923987424</v>
      </c>
      <c r="P19" s="9"/>
    </row>
    <row r="20" spans="1:16">
      <c r="A20" s="12"/>
      <c r="B20" s="25">
        <v>331.41</v>
      </c>
      <c r="C20" s="20" t="s">
        <v>25</v>
      </c>
      <c r="D20" s="47">
        <v>0</v>
      </c>
      <c r="E20" s="47">
        <v>20000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20000</v>
      </c>
      <c r="O20" s="48">
        <f t="shared" si="2"/>
        <v>1.23296960729918</v>
      </c>
      <c r="P20" s="9"/>
    </row>
    <row r="21" spans="1:16">
      <c r="A21" s="12"/>
      <c r="B21" s="25">
        <v>331.5</v>
      </c>
      <c r="C21" s="20" t="s">
        <v>23</v>
      </c>
      <c r="D21" s="47">
        <v>0</v>
      </c>
      <c r="E21" s="47">
        <v>1306927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1306927</v>
      </c>
      <c r="O21" s="48">
        <f t="shared" si="2"/>
        <v>80.570063497934783</v>
      </c>
      <c r="P21" s="9"/>
    </row>
    <row r="22" spans="1:16">
      <c r="A22" s="12"/>
      <c r="B22" s="25">
        <v>331.65</v>
      </c>
      <c r="C22" s="20" t="s">
        <v>26</v>
      </c>
      <c r="D22" s="47">
        <v>0</v>
      </c>
      <c r="E22" s="47">
        <v>80369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80369</v>
      </c>
      <c r="O22" s="48">
        <f t="shared" si="2"/>
        <v>4.9546267184513901</v>
      </c>
      <c r="P22" s="9"/>
    </row>
    <row r="23" spans="1:16">
      <c r="A23" s="12"/>
      <c r="B23" s="25">
        <v>333</v>
      </c>
      <c r="C23" s="20" t="s">
        <v>3</v>
      </c>
      <c r="D23" s="47">
        <v>67594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67594</v>
      </c>
      <c r="O23" s="48">
        <f t="shared" si="2"/>
        <v>4.1670673817890389</v>
      </c>
      <c r="P23" s="9"/>
    </row>
    <row r="24" spans="1:16">
      <c r="A24" s="12"/>
      <c r="B24" s="25">
        <v>334.2</v>
      </c>
      <c r="C24" s="20" t="s">
        <v>24</v>
      </c>
      <c r="D24" s="47">
        <v>0</v>
      </c>
      <c r="E24" s="47">
        <v>350276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1"/>
        <v>350276</v>
      </c>
      <c r="O24" s="48">
        <f t="shared" si="2"/>
        <v>21.59398310831638</v>
      </c>
      <c r="P24" s="9"/>
    </row>
    <row r="25" spans="1:16">
      <c r="A25" s="12"/>
      <c r="B25" s="25">
        <v>334.33</v>
      </c>
      <c r="C25" s="20" t="s">
        <v>27</v>
      </c>
      <c r="D25" s="47">
        <v>0</v>
      </c>
      <c r="E25" s="47">
        <v>19973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1"/>
        <v>19973</v>
      </c>
      <c r="O25" s="48">
        <f t="shared" si="2"/>
        <v>1.2313050983293261</v>
      </c>
      <c r="P25" s="9"/>
    </row>
    <row r="26" spans="1:16">
      <c r="A26" s="12"/>
      <c r="B26" s="25">
        <v>334.34</v>
      </c>
      <c r="C26" s="20" t="s">
        <v>28</v>
      </c>
      <c r="D26" s="47">
        <v>0</v>
      </c>
      <c r="E26" s="47">
        <v>314339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1"/>
        <v>314339</v>
      </c>
      <c r="O26" s="48">
        <f t="shared" si="2"/>
        <v>19.378521669440847</v>
      </c>
      <c r="P26" s="9"/>
    </row>
    <row r="27" spans="1:16">
      <c r="A27" s="12"/>
      <c r="B27" s="25">
        <v>334.5</v>
      </c>
      <c r="C27" s="20" t="s">
        <v>29</v>
      </c>
      <c r="D27" s="47">
        <v>0</v>
      </c>
      <c r="E27" s="47">
        <v>387824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36" si="5">SUM(D27:M27)</f>
        <v>387824</v>
      </c>
      <c r="O27" s="48">
        <f t="shared" si="2"/>
        <v>23.90876024905986</v>
      </c>
      <c r="P27" s="9"/>
    </row>
    <row r="28" spans="1:16">
      <c r="A28" s="12"/>
      <c r="B28" s="25">
        <v>334.69</v>
      </c>
      <c r="C28" s="20" t="s">
        <v>30</v>
      </c>
      <c r="D28" s="47">
        <v>0</v>
      </c>
      <c r="E28" s="47">
        <v>61754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61754</v>
      </c>
      <c r="O28" s="48">
        <f t="shared" si="2"/>
        <v>3.8070402564576784</v>
      </c>
      <c r="P28" s="9"/>
    </row>
    <row r="29" spans="1:16">
      <c r="A29" s="12"/>
      <c r="B29" s="25">
        <v>334.7</v>
      </c>
      <c r="C29" s="20" t="s">
        <v>31</v>
      </c>
      <c r="D29" s="47">
        <v>0</v>
      </c>
      <c r="E29" s="47">
        <v>6399427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6399427</v>
      </c>
      <c r="O29" s="48">
        <f t="shared" si="2"/>
        <v>394.51494975648848</v>
      </c>
      <c r="P29" s="9"/>
    </row>
    <row r="30" spans="1:16">
      <c r="A30" s="12"/>
      <c r="B30" s="25">
        <v>335.12</v>
      </c>
      <c r="C30" s="20" t="s">
        <v>32</v>
      </c>
      <c r="D30" s="47">
        <v>250688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250688</v>
      </c>
      <c r="O30" s="48">
        <f t="shared" si="2"/>
        <v>15.454534245730843</v>
      </c>
      <c r="P30" s="9"/>
    </row>
    <row r="31" spans="1:16">
      <c r="A31" s="12"/>
      <c r="B31" s="25">
        <v>335.13</v>
      </c>
      <c r="C31" s="20" t="s">
        <v>33</v>
      </c>
      <c r="D31" s="47">
        <v>18941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18941</v>
      </c>
      <c r="O31" s="48">
        <f t="shared" si="2"/>
        <v>1.1676838665926885</v>
      </c>
      <c r="P31" s="9"/>
    </row>
    <row r="32" spans="1:16">
      <c r="A32" s="12"/>
      <c r="B32" s="25">
        <v>335.14</v>
      </c>
      <c r="C32" s="20" t="s">
        <v>34</v>
      </c>
      <c r="D32" s="47">
        <v>4915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4915</v>
      </c>
      <c r="O32" s="48">
        <f t="shared" si="2"/>
        <v>0.30300228099377352</v>
      </c>
      <c r="P32" s="9"/>
    </row>
    <row r="33" spans="1:16">
      <c r="A33" s="12"/>
      <c r="B33" s="25">
        <v>335.15</v>
      </c>
      <c r="C33" s="20" t="s">
        <v>35</v>
      </c>
      <c r="D33" s="47">
        <v>1623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1623</v>
      </c>
      <c r="O33" s="48">
        <f t="shared" si="2"/>
        <v>0.10005548363232847</v>
      </c>
      <c r="P33" s="9"/>
    </row>
    <row r="34" spans="1:16">
      <c r="A34" s="12"/>
      <c r="B34" s="25">
        <v>335.16</v>
      </c>
      <c r="C34" s="20" t="s">
        <v>36</v>
      </c>
      <c r="D34" s="47">
        <v>167438</v>
      </c>
      <c r="E34" s="47">
        <v>0</v>
      </c>
      <c r="F34" s="47">
        <v>55813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223251</v>
      </c>
      <c r="O34" s="48">
        <f t="shared" si="2"/>
        <v>13.763084889957463</v>
      </c>
      <c r="P34" s="9"/>
    </row>
    <row r="35" spans="1:16">
      <c r="A35" s="12"/>
      <c r="B35" s="25">
        <v>335.17</v>
      </c>
      <c r="C35" s="20" t="s">
        <v>37</v>
      </c>
      <c r="D35" s="47">
        <v>870984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870984</v>
      </c>
      <c r="O35" s="48">
        <f t="shared" si="2"/>
        <v>53.694840022193453</v>
      </c>
      <c r="P35" s="9"/>
    </row>
    <row r="36" spans="1:16">
      <c r="A36" s="12"/>
      <c r="B36" s="25">
        <v>335.18</v>
      </c>
      <c r="C36" s="20" t="s">
        <v>38</v>
      </c>
      <c r="D36" s="47">
        <v>827295</v>
      </c>
      <c r="E36" s="47">
        <v>70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827365</v>
      </c>
      <c r="O36" s="48">
        <f t="shared" si="2"/>
        <v>51.005794957154308</v>
      </c>
      <c r="P36" s="9"/>
    </row>
    <row r="37" spans="1:16">
      <c r="A37" s="12"/>
      <c r="B37" s="25">
        <v>335.22</v>
      </c>
      <c r="C37" s="20" t="s">
        <v>39</v>
      </c>
      <c r="D37" s="47">
        <v>0</v>
      </c>
      <c r="E37" s="47">
        <v>72000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43" si="6">SUM(D37:M37)</f>
        <v>72000</v>
      </c>
      <c r="O37" s="48">
        <f t="shared" ref="O37:O68" si="7">(N37/O$105)</f>
        <v>4.4386905862770485</v>
      </c>
      <c r="P37" s="9"/>
    </row>
    <row r="38" spans="1:16">
      <c r="A38" s="12"/>
      <c r="B38" s="25">
        <v>335.42</v>
      </c>
      <c r="C38" s="20" t="s">
        <v>40</v>
      </c>
      <c r="D38" s="47">
        <v>0</v>
      </c>
      <c r="E38" s="47">
        <v>148269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148269</v>
      </c>
      <c r="O38" s="48">
        <f t="shared" si="7"/>
        <v>9.1405585352321062</v>
      </c>
      <c r="P38" s="9"/>
    </row>
    <row r="39" spans="1:16">
      <c r="A39" s="12"/>
      <c r="B39" s="25">
        <v>335.49</v>
      </c>
      <c r="C39" s="20" t="s">
        <v>41</v>
      </c>
      <c r="D39" s="47">
        <v>0</v>
      </c>
      <c r="E39" s="47">
        <v>917178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917178</v>
      </c>
      <c r="O39" s="48">
        <f t="shared" si="7"/>
        <v>56.542629924172367</v>
      </c>
      <c r="P39" s="9"/>
    </row>
    <row r="40" spans="1:16">
      <c r="A40" s="12"/>
      <c r="B40" s="25">
        <v>335.9</v>
      </c>
      <c r="C40" s="20" t="s">
        <v>42</v>
      </c>
      <c r="D40" s="47">
        <v>282</v>
      </c>
      <c r="E40" s="47">
        <v>125235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125517</v>
      </c>
      <c r="O40" s="48">
        <f t="shared" si="7"/>
        <v>7.7379323099685591</v>
      </c>
      <c r="P40" s="9"/>
    </row>
    <row r="41" spans="1:16">
      <c r="A41" s="12"/>
      <c r="B41" s="25">
        <v>337.2</v>
      </c>
      <c r="C41" s="20" t="s">
        <v>43</v>
      </c>
      <c r="D41" s="47">
        <v>0</v>
      </c>
      <c r="E41" s="47">
        <v>54000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54000</v>
      </c>
      <c r="O41" s="48">
        <f t="shared" si="7"/>
        <v>3.3290179397077861</v>
      </c>
      <c r="P41" s="9"/>
    </row>
    <row r="42" spans="1:16" ht="15.75">
      <c r="A42" s="29" t="s">
        <v>48</v>
      </c>
      <c r="B42" s="30"/>
      <c r="C42" s="31"/>
      <c r="D42" s="32">
        <f t="shared" ref="D42:M42" si="8">SUM(D43:D80)</f>
        <v>162127</v>
      </c>
      <c r="E42" s="32">
        <f t="shared" si="8"/>
        <v>1680842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0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 t="shared" si="6"/>
        <v>1842969</v>
      </c>
      <c r="O42" s="46">
        <f t="shared" si="7"/>
        <v>113.61623820972812</v>
      </c>
      <c r="P42" s="10"/>
    </row>
    <row r="43" spans="1:16">
      <c r="A43" s="12"/>
      <c r="B43" s="25">
        <v>341.1</v>
      </c>
      <c r="C43" s="20" t="s">
        <v>51</v>
      </c>
      <c r="D43" s="47">
        <v>15296</v>
      </c>
      <c r="E43" s="47">
        <v>33558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48854</v>
      </c>
      <c r="O43" s="48">
        <f t="shared" si="7"/>
        <v>3.0117748597497074</v>
      </c>
      <c r="P43" s="9"/>
    </row>
    <row r="44" spans="1:16">
      <c r="A44" s="12"/>
      <c r="B44" s="25">
        <v>341.16</v>
      </c>
      <c r="C44" s="20" t="s">
        <v>52</v>
      </c>
      <c r="D44" s="47">
        <v>0</v>
      </c>
      <c r="E44" s="47">
        <v>21582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62" si="9">SUM(D44:M44)</f>
        <v>21582</v>
      </c>
      <c r="O44" s="48">
        <f t="shared" si="7"/>
        <v>1.3304975032365451</v>
      </c>
      <c r="P44" s="9"/>
    </row>
    <row r="45" spans="1:16">
      <c r="A45" s="12"/>
      <c r="B45" s="25">
        <v>341.2</v>
      </c>
      <c r="C45" s="20" t="s">
        <v>53</v>
      </c>
      <c r="D45" s="47">
        <v>2300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2300</v>
      </c>
      <c r="O45" s="48">
        <f t="shared" si="7"/>
        <v>0.1417915048394057</v>
      </c>
      <c r="P45" s="9"/>
    </row>
    <row r="46" spans="1:16">
      <c r="A46" s="12"/>
      <c r="B46" s="25">
        <v>341.51</v>
      </c>
      <c r="C46" s="20" t="s">
        <v>54</v>
      </c>
      <c r="D46" s="47">
        <v>132186</v>
      </c>
      <c r="E46" s="47">
        <v>14415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146601</v>
      </c>
      <c r="O46" s="48">
        <f t="shared" si="7"/>
        <v>9.0377288699833542</v>
      </c>
      <c r="P46" s="9"/>
    </row>
    <row r="47" spans="1:16">
      <c r="A47" s="12"/>
      <c r="B47" s="25">
        <v>341.52</v>
      </c>
      <c r="C47" s="20" t="s">
        <v>55</v>
      </c>
      <c r="D47" s="47">
        <v>0</v>
      </c>
      <c r="E47" s="47">
        <v>16669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16669</v>
      </c>
      <c r="O47" s="48">
        <f t="shared" si="7"/>
        <v>1.0276185192035017</v>
      </c>
      <c r="P47" s="9"/>
    </row>
    <row r="48" spans="1:16">
      <c r="A48" s="12"/>
      <c r="B48" s="25">
        <v>341.55</v>
      </c>
      <c r="C48" s="20" t="s">
        <v>56</v>
      </c>
      <c r="D48" s="47">
        <v>1745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1745</v>
      </c>
      <c r="O48" s="48">
        <f t="shared" si="7"/>
        <v>0.10757659823685346</v>
      </c>
      <c r="P48" s="9"/>
    </row>
    <row r="49" spans="1:16">
      <c r="A49" s="12"/>
      <c r="B49" s="25">
        <v>341.56</v>
      </c>
      <c r="C49" s="20" t="s">
        <v>57</v>
      </c>
      <c r="D49" s="47">
        <v>0</v>
      </c>
      <c r="E49" s="47">
        <v>1211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1211</v>
      </c>
      <c r="O49" s="48">
        <f t="shared" si="7"/>
        <v>7.4656309721965353E-2</v>
      </c>
      <c r="P49" s="9"/>
    </row>
    <row r="50" spans="1:16">
      <c r="A50" s="12"/>
      <c r="B50" s="25">
        <v>341.8</v>
      </c>
      <c r="C50" s="20" t="s">
        <v>58</v>
      </c>
      <c r="D50" s="47">
        <v>0</v>
      </c>
      <c r="E50" s="47">
        <v>15208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15208</v>
      </c>
      <c r="O50" s="48">
        <f t="shared" si="7"/>
        <v>0.93755008939029649</v>
      </c>
      <c r="P50" s="9"/>
    </row>
    <row r="51" spans="1:16">
      <c r="A51" s="12"/>
      <c r="B51" s="25">
        <v>341.9</v>
      </c>
      <c r="C51" s="20" t="s">
        <v>59</v>
      </c>
      <c r="D51" s="47">
        <v>0</v>
      </c>
      <c r="E51" s="47">
        <v>16450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16450</v>
      </c>
      <c r="O51" s="48">
        <f t="shared" si="7"/>
        <v>1.0141175020035755</v>
      </c>
      <c r="P51" s="9"/>
    </row>
    <row r="52" spans="1:16">
      <c r="A52" s="12"/>
      <c r="B52" s="25">
        <v>342.2</v>
      </c>
      <c r="C52" s="20" t="s">
        <v>60</v>
      </c>
      <c r="D52" s="47">
        <v>1000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1000</v>
      </c>
      <c r="O52" s="48">
        <f t="shared" si="7"/>
        <v>6.1648480364959006E-2</v>
      </c>
      <c r="P52" s="9"/>
    </row>
    <row r="53" spans="1:16">
      <c r="A53" s="12"/>
      <c r="B53" s="25">
        <v>342.3</v>
      </c>
      <c r="C53" s="20" t="s">
        <v>61</v>
      </c>
      <c r="D53" s="47">
        <v>0</v>
      </c>
      <c r="E53" s="47">
        <v>280120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280120</v>
      </c>
      <c r="O53" s="48">
        <f t="shared" si="7"/>
        <v>17.268972319832315</v>
      </c>
      <c r="P53" s="9"/>
    </row>
    <row r="54" spans="1:16">
      <c r="A54" s="12"/>
      <c r="B54" s="25">
        <v>342.4</v>
      </c>
      <c r="C54" s="20" t="s">
        <v>62</v>
      </c>
      <c r="D54" s="47">
        <v>0</v>
      </c>
      <c r="E54" s="47">
        <v>41803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41803</v>
      </c>
      <c r="O54" s="48">
        <f t="shared" si="7"/>
        <v>2.5770914246963814</v>
      </c>
      <c r="P54" s="9"/>
    </row>
    <row r="55" spans="1:16">
      <c r="A55" s="12"/>
      <c r="B55" s="25">
        <v>342.5</v>
      </c>
      <c r="C55" s="20" t="s">
        <v>63</v>
      </c>
      <c r="D55" s="47">
        <v>5600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5600</v>
      </c>
      <c r="O55" s="48">
        <f t="shared" si="7"/>
        <v>0.34523149004377041</v>
      </c>
      <c r="P55" s="9"/>
    </row>
    <row r="56" spans="1:16">
      <c r="A56" s="12"/>
      <c r="B56" s="25">
        <v>342.6</v>
      </c>
      <c r="C56" s="20" t="s">
        <v>64</v>
      </c>
      <c r="D56" s="47">
        <v>0</v>
      </c>
      <c r="E56" s="47">
        <v>949907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949907</v>
      </c>
      <c r="O56" s="48">
        <f t="shared" si="7"/>
        <v>58.560323038037112</v>
      </c>
      <c r="P56" s="9"/>
    </row>
    <row r="57" spans="1:16">
      <c r="A57" s="12"/>
      <c r="B57" s="25">
        <v>342.9</v>
      </c>
      <c r="C57" s="20" t="s">
        <v>65</v>
      </c>
      <c r="D57" s="47">
        <v>0</v>
      </c>
      <c r="E57" s="47">
        <v>8885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8885</v>
      </c>
      <c r="O57" s="48">
        <f t="shared" si="7"/>
        <v>0.54774674804266077</v>
      </c>
      <c r="P57" s="9"/>
    </row>
    <row r="58" spans="1:16">
      <c r="A58" s="12"/>
      <c r="B58" s="25">
        <v>343.4</v>
      </c>
      <c r="C58" s="20" t="s">
        <v>66</v>
      </c>
      <c r="D58" s="47">
        <v>0</v>
      </c>
      <c r="E58" s="47">
        <v>99629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99629</v>
      </c>
      <c r="O58" s="48">
        <f t="shared" si="7"/>
        <v>6.1419764502805005</v>
      </c>
      <c r="P58" s="9"/>
    </row>
    <row r="59" spans="1:16">
      <c r="A59" s="12"/>
      <c r="B59" s="25">
        <v>343.9</v>
      </c>
      <c r="C59" s="20" t="s">
        <v>67</v>
      </c>
      <c r="D59" s="47">
        <v>0</v>
      </c>
      <c r="E59" s="47">
        <v>2472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2472</v>
      </c>
      <c r="O59" s="48">
        <f t="shared" si="7"/>
        <v>0.15239504346217866</v>
      </c>
      <c r="P59" s="9"/>
    </row>
    <row r="60" spans="1:16">
      <c r="A60" s="12"/>
      <c r="B60" s="25">
        <v>344.1</v>
      </c>
      <c r="C60" s="20" t="s">
        <v>68</v>
      </c>
      <c r="D60" s="47">
        <v>0</v>
      </c>
      <c r="E60" s="47">
        <v>1200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1200</v>
      </c>
      <c r="O60" s="48">
        <f t="shared" si="7"/>
        <v>7.3978176437950807E-2</v>
      </c>
      <c r="P60" s="9"/>
    </row>
    <row r="61" spans="1:16">
      <c r="A61" s="12"/>
      <c r="B61" s="25">
        <v>346.4</v>
      </c>
      <c r="C61" s="20" t="s">
        <v>69</v>
      </c>
      <c r="D61" s="47">
        <v>4000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4000</v>
      </c>
      <c r="O61" s="48">
        <f t="shared" si="7"/>
        <v>0.24659392145983602</v>
      </c>
      <c r="P61" s="9"/>
    </row>
    <row r="62" spans="1:16">
      <c r="A62" s="12"/>
      <c r="B62" s="25">
        <v>347.2</v>
      </c>
      <c r="C62" s="20" t="s">
        <v>70</v>
      </c>
      <c r="D62" s="47">
        <v>0</v>
      </c>
      <c r="E62" s="47">
        <v>27685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27685</v>
      </c>
      <c r="O62" s="48">
        <f t="shared" si="7"/>
        <v>1.70673817890389</v>
      </c>
      <c r="P62" s="9"/>
    </row>
    <row r="63" spans="1:16">
      <c r="A63" s="12"/>
      <c r="B63" s="25">
        <v>348.12</v>
      </c>
      <c r="C63" s="39" t="s">
        <v>76</v>
      </c>
      <c r="D63" s="47">
        <v>0</v>
      </c>
      <c r="E63" s="47">
        <v>849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ref="N63:N74" si="10">SUM(D63:M63)</f>
        <v>849</v>
      </c>
      <c r="O63" s="48">
        <f t="shared" si="7"/>
        <v>5.2339559829850196E-2</v>
      </c>
      <c r="P63" s="9"/>
    </row>
    <row r="64" spans="1:16">
      <c r="A64" s="12"/>
      <c r="B64" s="25">
        <v>348.13</v>
      </c>
      <c r="C64" s="39" t="s">
        <v>77</v>
      </c>
      <c r="D64" s="47">
        <v>0</v>
      </c>
      <c r="E64" s="47">
        <v>3695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3695</v>
      </c>
      <c r="O64" s="48">
        <f t="shared" si="7"/>
        <v>0.22779113494852352</v>
      </c>
      <c r="P64" s="9"/>
    </row>
    <row r="65" spans="1:16">
      <c r="A65" s="12"/>
      <c r="B65" s="25">
        <v>348.22</v>
      </c>
      <c r="C65" s="39" t="s">
        <v>78</v>
      </c>
      <c r="D65" s="47">
        <v>0</v>
      </c>
      <c r="E65" s="47">
        <v>2114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2114</v>
      </c>
      <c r="O65" s="48">
        <f t="shared" si="7"/>
        <v>0.13032488749152332</v>
      </c>
      <c r="P65" s="9"/>
    </row>
    <row r="66" spans="1:16">
      <c r="A66" s="12"/>
      <c r="B66" s="25">
        <v>348.23</v>
      </c>
      <c r="C66" s="39" t="s">
        <v>79</v>
      </c>
      <c r="D66" s="47">
        <v>0</v>
      </c>
      <c r="E66" s="47">
        <v>13367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13367</v>
      </c>
      <c r="O66" s="48">
        <f t="shared" si="7"/>
        <v>0.824055237038407</v>
      </c>
      <c r="P66" s="9"/>
    </row>
    <row r="67" spans="1:16">
      <c r="A67" s="12"/>
      <c r="B67" s="25">
        <v>348.31</v>
      </c>
      <c r="C67" s="39" t="s">
        <v>80</v>
      </c>
      <c r="D67" s="47">
        <v>0</v>
      </c>
      <c r="E67" s="47">
        <v>33500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33500</v>
      </c>
      <c r="O67" s="48">
        <f t="shared" si="7"/>
        <v>2.0652240922261265</v>
      </c>
      <c r="P67" s="9"/>
    </row>
    <row r="68" spans="1:16">
      <c r="A68" s="12"/>
      <c r="B68" s="25">
        <v>348.32</v>
      </c>
      <c r="C68" s="39" t="s">
        <v>81</v>
      </c>
      <c r="D68" s="47">
        <v>0</v>
      </c>
      <c r="E68" s="47">
        <v>1805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1805</v>
      </c>
      <c r="O68" s="48">
        <f t="shared" si="7"/>
        <v>0.111275507058751</v>
      </c>
      <c r="P68" s="9"/>
    </row>
    <row r="69" spans="1:16">
      <c r="A69" s="12"/>
      <c r="B69" s="25">
        <v>348.41</v>
      </c>
      <c r="C69" s="39" t="s">
        <v>82</v>
      </c>
      <c r="D69" s="47">
        <v>0</v>
      </c>
      <c r="E69" s="47">
        <v>25336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25336</v>
      </c>
      <c r="O69" s="48">
        <f t="shared" ref="O69:O100" si="11">(N69/O$105)</f>
        <v>1.5619258985266014</v>
      </c>
      <c r="P69" s="9"/>
    </row>
    <row r="70" spans="1:16">
      <c r="A70" s="12"/>
      <c r="B70" s="25">
        <v>348.42</v>
      </c>
      <c r="C70" s="39" t="s">
        <v>83</v>
      </c>
      <c r="D70" s="47">
        <v>0</v>
      </c>
      <c r="E70" s="47">
        <v>22640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22640</v>
      </c>
      <c r="O70" s="48">
        <f t="shared" si="11"/>
        <v>1.3957215954626718</v>
      </c>
      <c r="P70" s="9"/>
    </row>
    <row r="71" spans="1:16">
      <c r="A71" s="12"/>
      <c r="B71" s="25">
        <v>348.48</v>
      </c>
      <c r="C71" s="39" t="s">
        <v>84</v>
      </c>
      <c r="D71" s="47">
        <v>0</v>
      </c>
      <c r="E71" s="47">
        <v>4414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4414</v>
      </c>
      <c r="O71" s="48">
        <f t="shared" si="11"/>
        <v>0.27211639233092905</v>
      </c>
      <c r="P71" s="9"/>
    </row>
    <row r="72" spans="1:16">
      <c r="A72" s="12"/>
      <c r="B72" s="25">
        <v>348.52</v>
      </c>
      <c r="C72" s="39" t="s">
        <v>85</v>
      </c>
      <c r="D72" s="47">
        <v>0</v>
      </c>
      <c r="E72" s="47">
        <v>4689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4689</v>
      </c>
      <c r="O72" s="48">
        <f t="shared" si="11"/>
        <v>0.28906972443129275</v>
      </c>
      <c r="P72" s="9"/>
    </row>
    <row r="73" spans="1:16">
      <c r="A73" s="12"/>
      <c r="B73" s="25">
        <v>348.53</v>
      </c>
      <c r="C73" s="39" t="s">
        <v>86</v>
      </c>
      <c r="D73" s="47">
        <v>0</v>
      </c>
      <c r="E73" s="47">
        <v>17995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17995</v>
      </c>
      <c r="O73" s="48">
        <f t="shared" si="11"/>
        <v>1.1093644041674373</v>
      </c>
      <c r="P73" s="9"/>
    </row>
    <row r="74" spans="1:16">
      <c r="A74" s="12"/>
      <c r="B74" s="25">
        <v>348.62</v>
      </c>
      <c r="C74" s="39" t="s">
        <v>87</v>
      </c>
      <c r="D74" s="47">
        <v>0</v>
      </c>
      <c r="E74" s="47">
        <v>13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13</v>
      </c>
      <c r="O74" s="48">
        <f t="shared" si="11"/>
        <v>8.014302447444671E-4</v>
      </c>
      <c r="P74" s="9"/>
    </row>
    <row r="75" spans="1:16">
      <c r="A75" s="12"/>
      <c r="B75" s="25">
        <v>348.71</v>
      </c>
      <c r="C75" s="39" t="s">
        <v>88</v>
      </c>
      <c r="D75" s="47">
        <v>0</v>
      </c>
      <c r="E75" s="47">
        <v>9305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ref="N75:N86" si="12">SUM(D75:M75)</f>
        <v>9305</v>
      </c>
      <c r="O75" s="48">
        <f t="shared" si="11"/>
        <v>0.57363910979594357</v>
      </c>
      <c r="P75" s="9"/>
    </row>
    <row r="76" spans="1:16">
      <c r="A76" s="12"/>
      <c r="B76" s="25">
        <v>348.72</v>
      </c>
      <c r="C76" s="39" t="s">
        <v>89</v>
      </c>
      <c r="D76" s="47">
        <v>0</v>
      </c>
      <c r="E76" s="47">
        <v>830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830</v>
      </c>
      <c r="O76" s="48">
        <f t="shared" si="11"/>
        <v>5.1168238702915973E-2</v>
      </c>
      <c r="P76" s="9"/>
    </row>
    <row r="77" spans="1:16">
      <c r="A77" s="12"/>
      <c r="B77" s="25">
        <v>348.92099999999999</v>
      </c>
      <c r="C77" s="20" t="s">
        <v>71</v>
      </c>
      <c r="D77" s="47">
        <v>0</v>
      </c>
      <c r="E77" s="47">
        <v>2570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2570</v>
      </c>
      <c r="O77" s="48">
        <f t="shared" si="11"/>
        <v>0.15843659453794465</v>
      </c>
      <c r="P77" s="9"/>
    </row>
    <row r="78" spans="1:16">
      <c r="A78" s="12"/>
      <c r="B78" s="25">
        <v>348.92200000000003</v>
      </c>
      <c r="C78" s="20" t="s">
        <v>72</v>
      </c>
      <c r="D78" s="47">
        <v>0</v>
      </c>
      <c r="E78" s="47">
        <v>2313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2313</v>
      </c>
      <c r="O78" s="48">
        <f t="shared" si="11"/>
        <v>0.14259293508415016</v>
      </c>
      <c r="P78" s="9"/>
    </row>
    <row r="79" spans="1:16">
      <c r="A79" s="12"/>
      <c r="B79" s="25">
        <v>348.923</v>
      </c>
      <c r="C79" s="20" t="s">
        <v>73</v>
      </c>
      <c r="D79" s="47">
        <v>0</v>
      </c>
      <c r="E79" s="47">
        <v>2306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2306</v>
      </c>
      <c r="O79" s="48">
        <f t="shared" si="11"/>
        <v>0.14216139572159547</v>
      </c>
      <c r="P79" s="9"/>
    </row>
    <row r="80" spans="1:16">
      <c r="A80" s="12"/>
      <c r="B80" s="25">
        <v>348.92399999999998</v>
      </c>
      <c r="C80" s="20" t="s">
        <v>74</v>
      </c>
      <c r="D80" s="47">
        <v>0</v>
      </c>
      <c r="E80" s="47">
        <v>2307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2307</v>
      </c>
      <c r="O80" s="48">
        <f t="shared" si="11"/>
        <v>0.14222304420196041</v>
      </c>
      <c r="P80" s="9"/>
    </row>
    <row r="81" spans="1:16" ht="15.75">
      <c r="A81" s="29" t="s">
        <v>49</v>
      </c>
      <c r="B81" s="30"/>
      <c r="C81" s="31"/>
      <c r="D81" s="32">
        <f t="shared" ref="D81:M81" si="13">SUM(D82:D84)</f>
        <v>29475</v>
      </c>
      <c r="E81" s="32">
        <f t="shared" si="13"/>
        <v>263024</v>
      </c>
      <c r="F81" s="32">
        <f t="shared" si="13"/>
        <v>0</v>
      </c>
      <c r="G81" s="32">
        <f t="shared" si="13"/>
        <v>0</v>
      </c>
      <c r="H81" s="32">
        <f t="shared" si="13"/>
        <v>0</v>
      </c>
      <c r="I81" s="32">
        <f t="shared" si="13"/>
        <v>0</v>
      </c>
      <c r="J81" s="32">
        <f t="shared" si="13"/>
        <v>0</v>
      </c>
      <c r="K81" s="32">
        <f t="shared" si="13"/>
        <v>0</v>
      </c>
      <c r="L81" s="32">
        <f t="shared" si="13"/>
        <v>0</v>
      </c>
      <c r="M81" s="32">
        <f t="shared" si="13"/>
        <v>0</v>
      </c>
      <c r="N81" s="32">
        <f t="shared" si="12"/>
        <v>292499</v>
      </c>
      <c r="O81" s="46">
        <f t="shared" si="11"/>
        <v>18.032118858270145</v>
      </c>
      <c r="P81" s="10"/>
    </row>
    <row r="82" spans="1:16">
      <c r="A82" s="13"/>
      <c r="B82" s="40">
        <v>351.1</v>
      </c>
      <c r="C82" s="21" t="s">
        <v>91</v>
      </c>
      <c r="D82" s="47">
        <v>29475</v>
      </c>
      <c r="E82" s="47">
        <v>95453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124928</v>
      </c>
      <c r="O82" s="48">
        <f t="shared" si="11"/>
        <v>7.7016213550335983</v>
      </c>
      <c r="P82" s="9"/>
    </row>
    <row r="83" spans="1:16">
      <c r="A83" s="13"/>
      <c r="B83" s="40">
        <v>351.2</v>
      </c>
      <c r="C83" s="21" t="s">
        <v>93</v>
      </c>
      <c r="D83" s="47">
        <v>0</v>
      </c>
      <c r="E83" s="47">
        <v>41252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41252</v>
      </c>
      <c r="O83" s="48">
        <f t="shared" si="11"/>
        <v>2.5431231120152886</v>
      </c>
      <c r="P83" s="9"/>
    </row>
    <row r="84" spans="1:16">
      <c r="A84" s="13"/>
      <c r="B84" s="40">
        <v>351.7</v>
      </c>
      <c r="C84" s="21" t="s">
        <v>92</v>
      </c>
      <c r="D84" s="47">
        <v>0</v>
      </c>
      <c r="E84" s="47">
        <v>126319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126319</v>
      </c>
      <c r="O84" s="48">
        <f t="shared" si="11"/>
        <v>7.7873743912212561</v>
      </c>
      <c r="P84" s="9"/>
    </row>
    <row r="85" spans="1:16" ht="15.75">
      <c r="A85" s="29" t="s">
        <v>4</v>
      </c>
      <c r="B85" s="30"/>
      <c r="C85" s="31"/>
      <c r="D85" s="32">
        <f t="shared" ref="D85:M85" si="14">SUM(D86:D93)</f>
        <v>104690</v>
      </c>
      <c r="E85" s="32">
        <f t="shared" si="14"/>
        <v>204203</v>
      </c>
      <c r="F85" s="32">
        <f t="shared" si="14"/>
        <v>84</v>
      </c>
      <c r="G85" s="32">
        <f t="shared" si="14"/>
        <v>0</v>
      </c>
      <c r="H85" s="32">
        <f t="shared" si="14"/>
        <v>0</v>
      </c>
      <c r="I85" s="32">
        <f t="shared" si="14"/>
        <v>0</v>
      </c>
      <c r="J85" s="32">
        <f t="shared" si="14"/>
        <v>0</v>
      </c>
      <c r="K85" s="32">
        <f t="shared" si="14"/>
        <v>0</v>
      </c>
      <c r="L85" s="32">
        <f t="shared" si="14"/>
        <v>0</v>
      </c>
      <c r="M85" s="32">
        <f t="shared" si="14"/>
        <v>0</v>
      </c>
      <c r="N85" s="32">
        <f t="shared" si="12"/>
        <v>308977</v>
      </c>
      <c r="O85" s="46">
        <f t="shared" si="11"/>
        <v>19.047962517723938</v>
      </c>
      <c r="P85" s="10"/>
    </row>
    <row r="86" spans="1:16">
      <c r="A86" s="12"/>
      <c r="B86" s="25">
        <v>361.1</v>
      </c>
      <c r="C86" s="20" t="s">
        <v>94</v>
      </c>
      <c r="D86" s="47">
        <v>12952</v>
      </c>
      <c r="E86" s="47">
        <v>17129</v>
      </c>
      <c r="F86" s="47">
        <v>84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30165</v>
      </c>
      <c r="O86" s="48">
        <f t="shared" si="11"/>
        <v>1.8596264102089883</v>
      </c>
      <c r="P86" s="9"/>
    </row>
    <row r="87" spans="1:16">
      <c r="A87" s="12"/>
      <c r="B87" s="25">
        <v>362</v>
      </c>
      <c r="C87" s="20" t="s">
        <v>95</v>
      </c>
      <c r="D87" s="47">
        <v>20388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ref="N87:N93" si="15">SUM(D87:M87)</f>
        <v>20388</v>
      </c>
      <c r="O87" s="48">
        <f t="shared" si="11"/>
        <v>1.2568892176807842</v>
      </c>
      <c r="P87" s="9"/>
    </row>
    <row r="88" spans="1:16">
      <c r="A88" s="12"/>
      <c r="B88" s="25">
        <v>364</v>
      </c>
      <c r="C88" s="20" t="s">
        <v>96</v>
      </c>
      <c r="D88" s="47">
        <v>0</v>
      </c>
      <c r="E88" s="47">
        <v>5963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5"/>
        <v>5963</v>
      </c>
      <c r="O88" s="48">
        <f t="shared" si="11"/>
        <v>0.36760988841625053</v>
      </c>
      <c r="P88" s="9"/>
    </row>
    <row r="89" spans="1:16">
      <c r="A89" s="12"/>
      <c r="B89" s="25">
        <v>365</v>
      </c>
      <c r="C89" s="20" t="s">
        <v>97</v>
      </c>
      <c r="D89" s="47">
        <v>0</v>
      </c>
      <c r="E89" s="47">
        <v>4179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5"/>
        <v>4179</v>
      </c>
      <c r="O89" s="48">
        <f t="shared" si="11"/>
        <v>0.25762899944516365</v>
      </c>
      <c r="P89" s="9"/>
    </row>
    <row r="90" spans="1:16">
      <c r="A90" s="12"/>
      <c r="B90" s="25">
        <v>366</v>
      </c>
      <c r="C90" s="20" t="s">
        <v>98</v>
      </c>
      <c r="D90" s="47">
        <v>8000</v>
      </c>
      <c r="E90" s="47">
        <v>9050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5"/>
        <v>17050</v>
      </c>
      <c r="O90" s="48">
        <f t="shared" si="11"/>
        <v>1.0511065902225509</v>
      </c>
      <c r="P90" s="9"/>
    </row>
    <row r="91" spans="1:16">
      <c r="A91" s="12"/>
      <c r="B91" s="25">
        <v>367</v>
      </c>
      <c r="C91" s="20" t="s">
        <v>99</v>
      </c>
      <c r="D91" s="47">
        <v>5450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5"/>
        <v>5450</v>
      </c>
      <c r="O91" s="48">
        <f t="shared" si="11"/>
        <v>0.33598421798902656</v>
      </c>
      <c r="P91" s="9"/>
    </row>
    <row r="92" spans="1:16">
      <c r="A92" s="12"/>
      <c r="B92" s="25">
        <v>369.3</v>
      </c>
      <c r="C92" s="20" t="s">
        <v>100</v>
      </c>
      <c r="D92" s="47">
        <v>0</v>
      </c>
      <c r="E92" s="47">
        <v>99817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5"/>
        <v>99817</v>
      </c>
      <c r="O92" s="48">
        <f t="shared" si="11"/>
        <v>6.1535663645891132</v>
      </c>
      <c r="P92" s="9"/>
    </row>
    <row r="93" spans="1:16">
      <c r="A93" s="12"/>
      <c r="B93" s="25">
        <v>369.9</v>
      </c>
      <c r="C93" s="20" t="s">
        <v>101</v>
      </c>
      <c r="D93" s="47">
        <v>57900</v>
      </c>
      <c r="E93" s="47">
        <v>68065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5"/>
        <v>125965</v>
      </c>
      <c r="O93" s="48">
        <f t="shared" si="11"/>
        <v>7.765550829172061</v>
      </c>
      <c r="P93" s="9"/>
    </row>
    <row r="94" spans="1:16" ht="15.75">
      <c r="A94" s="29" t="s">
        <v>50</v>
      </c>
      <c r="B94" s="30"/>
      <c r="C94" s="31"/>
      <c r="D94" s="32">
        <f t="shared" ref="D94:M94" si="16">SUM(D95:D102)</f>
        <v>894225</v>
      </c>
      <c r="E94" s="32">
        <f t="shared" si="16"/>
        <v>9889599</v>
      </c>
      <c r="F94" s="32">
        <f t="shared" si="16"/>
        <v>0</v>
      </c>
      <c r="G94" s="32">
        <f t="shared" si="16"/>
        <v>0</v>
      </c>
      <c r="H94" s="32">
        <f t="shared" si="16"/>
        <v>0</v>
      </c>
      <c r="I94" s="32">
        <f t="shared" si="16"/>
        <v>0</v>
      </c>
      <c r="J94" s="32">
        <f t="shared" si="16"/>
        <v>0</v>
      </c>
      <c r="K94" s="32">
        <f t="shared" si="16"/>
        <v>0</v>
      </c>
      <c r="L94" s="32">
        <f t="shared" si="16"/>
        <v>0</v>
      </c>
      <c r="M94" s="32">
        <f t="shared" si="16"/>
        <v>0</v>
      </c>
      <c r="N94" s="32">
        <f>SUM(D94:M94)</f>
        <v>10783824</v>
      </c>
      <c r="O94" s="46">
        <f t="shared" si="11"/>
        <v>664.8063621231737</v>
      </c>
      <c r="P94" s="9"/>
    </row>
    <row r="95" spans="1:16">
      <c r="A95" s="12"/>
      <c r="B95" s="25">
        <v>381</v>
      </c>
      <c r="C95" s="20" t="s">
        <v>102</v>
      </c>
      <c r="D95" s="47">
        <v>61014</v>
      </c>
      <c r="E95" s="47">
        <v>3233836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3294850</v>
      </c>
      <c r="O95" s="48">
        <f t="shared" si="11"/>
        <v>203.12249553048517</v>
      </c>
      <c r="P95" s="9"/>
    </row>
    <row r="96" spans="1:16">
      <c r="A96" s="12"/>
      <c r="B96" s="25">
        <v>386.1</v>
      </c>
      <c r="C96" s="20" t="s">
        <v>103</v>
      </c>
      <c r="D96" s="47">
        <v>230398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ref="N96:N102" si="17">SUM(D96:M96)</f>
        <v>230398</v>
      </c>
      <c r="O96" s="48">
        <f t="shared" si="11"/>
        <v>14.203686579125824</v>
      </c>
      <c r="P96" s="9"/>
    </row>
    <row r="97" spans="1:119">
      <c r="A97" s="12"/>
      <c r="B97" s="25">
        <v>386.2</v>
      </c>
      <c r="C97" s="20" t="s">
        <v>104</v>
      </c>
      <c r="D97" s="47">
        <v>0</v>
      </c>
      <c r="E97" s="47">
        <v>487032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7"/>
        <v>487032</v>
      </c>
      <c r="O97" s="48">
        <f t="shared" si="11"/>
        <v>30.024782689106715</v>
      </c>
      <c r="P97" s="9"/>
    </row>
    <row r="98" spans="1:119">
      <c r="A98" s="12"/>
      <c r="B98" s="25">
        <v>386.4</v>
      </c>
      <c r="C98" s="20" t="s">
        <v>105</v>
      </c>
      <c r="D98" s="47">
        <v>226506</v>
      </c>
      <c r="E98" s="47">
        <v>4175636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7"/>
        <v>4402142</v>
      </c>
      <c r="O98" s="48">
        <f t="shared" si="11"/>
        <v>271.38536465076135</v>
      </c>
      <c r="P98" s="9"/>
    </row>
    <row r="99" spans="1:119">
      <c r="A99" s="12"/>
      <c r="B99" s="25">
        <v>386.6</v>
      </c>
      <c r="C99" s="20" t="s">
        <v>106</v>
      </c>
      <c r="D99" s="47">
        <v>61760</v>
      </c>
      <c r="E99" s="47">
        <v>1275164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7"/>
        <v>1336924</v>
      </c>
      <c r="O99" s="48">
        <f t="shared" si="11"/>
        <v>82.419332963442457</v>
      </c>
      <c r="P99" s="9"/>
    </row>
    <row r="100" spans="1:119">
      <c r="A100" s="12"/>
      <c r="B100" s="25">
        <v>386.7</v>
      </c>
      <c r="C100" s="20" t="s">
        <v>107</v>
      </c>
      <c r="D100" s="47">
        <v>79631</v>
      </c>
      <c r="E100" s="47">
        <v>592967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7"/>
        <v>672598</v>
      </c>
      <c r="O100" s="48">
        <f t="shared" si="11"/>
        <v>41.464644596510695</v>
      </c>
      <c r="P100" s="9"/>
    </row>
    <row r="101" spans="1:119">
      <c r="A101" s="12"/>
      <c r="B101" s="25">
        <v>386.8</v>
      </c>
      <c r="C101" s="20" t="s">
        <v>108</v>
      </c>
      <c r="D101" s="47">
        <v>234916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7"/>
        <v>234916</v>
      </c>
      <c r="O101" s="48">
        <f>(N101/O$105)</f>
        <v>14.482214413414709</v>
      </c>
      <c r="P101" s="9"/>
    </row>
    <row r="102" spans="1:119" ht="15.75" thickBot="1">
      <c r="A102" s="12"/>
      <c r="B102" s="25">
        <v>387.2</v>
      </c>
      <c r="C102" s="20" t="s">
        <v>109</v>
      </c>
      <c r="D102" s="47">
        <v>0</v>
      </c>
      <c r="E102" s="47">
        <v>124964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7"/>
        <v>124964</v>
      </c>
      <c r="O102" s="48">
        <f>(N102/O$105)</f>
        <v>7.7038407003267366</v>
      </c>
      <c r="P102" s="9"/>
    </row>
    <row r="103" spans="1:119" ht="16.5" thickBot="1">
      <c r="A103" s="14" t="s">
        <v>75</v>
      </c>
      <c r="B103" s="23"/>
      <c r="C103" s="22"/>
      <c r="D103" s="15">
        <f t="shared" ref="D103:M103" si="18">SUM(D5,D12,D17,D42,D81,D85,D94)</f>
        <v>9874610</v>
      </c>
      <c r="E103" s="15">
        <f t="shared" si="18"/>
        <v>27354072</v>
      </c>
      <c r="F103" s="15">
        <f t="shared" si="18"/>
        <v>55897</v>
      </c>
      <c r="G103" s="15">
        <f t="shared" si="18"/>
        <v>0</v>
      </c>
      <c r="H103" s="15">
        <f t="shared" si="18"/>
        <v>0</v>
      </c>
      <c r="I103" s="15">
        <f t="shared" si="18"/>
        <v>0</v>
      </c>
      <c r="J103" s="15">
        <f t="shared" si="18"/>
        <v>0</v>
      </c>
      <c r="K103" s="15">
        <f t="shared" si="18"/>
        <v>0</v>
      </c>
      <c r="L103" s="15">
        <f t="shared" si="18"/>
        <v>0</v>
      </c>
      <c r="M103" s="15">
        <f t="shared" si="18"/>
        <v>0</v>
      </c>
      <c r="N103" s="15">
        <f>SUM(D103:M103)</f>
        <v>37284579</v>
      </c>
      <c r="O103" s="38">
        <f>(N103/O$105)</f>
        <v>2298.5376363972628</v>
      </c>
      <c r="P103" s="6"/>
      <c r="Q103" s="2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</row>
    <row r="104" spans="1:119">
      <c r="A104" s="16"/>
      <c r="B104" s="18"/>
      <c r="C104" s="18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9"/>
    </row>
    <row r="105" spans="1:119">
      <c r="A105" s="41"/>
      <c r="B105" s="42"/>
      <c r="C105" s="42"/>
      <c r="D105" s="43"/>
      <c r="E105" s="43"/>
      <c r="F105" s="43"/>
      <c r="G105" s="43"/>
      <c r="H105" s="43"/>
      <c r="I105" s="43"/>
      <c r="J105" s="43"/>
      <c r="K105" s="43"/>
      <c r="L105" s="49" t="s">
        <v>116</v>
      </c>
      <c r="M105" s="49"/>
      <c r="N105" s="49"/>
      <c r="O105" s="44">
        <v>16221</v>
      </c>
    </row>
    <row r="106" spans="1:119">
      <c r="A106" s="50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2"/>
    </row>
    <row r="107" spans="1:119" ht="15.75" thickBot="1">
      <c r="A107" s="53" t="s">
        <v>128</v>
      </c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5"/>
    </row>
  </sheetData>
  <mergeCells count="10">
    <mergeCell ref="A107:O107"/>
    <mergeCell ref="A106:O106"/>
    <mergeCell ref="L105:N10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139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110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115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111</v>
      </c>
      <c r="F4" s="34" t="s">
        <v>112</v>
      </c>
      <c r="G4" s="34" t="s">
        <v>113</v>
      </c>
      <c r="H4" s="34" t="s">
        <v>6</v>
      </c>
      <c r="I4" s="34" t="s">
        <v>7</v>
      </c>
      <c r="J4" s="35" t="s">
        <v>114</v>
      </c>
      <c r="K4" s="35" t="s">
        <v>8</v>
      </c>
      <c r="L4" s="35" t="s">
        <v>9</v>
      </c>
      <c r="M4" s="35" t="s">
        <v>10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6508494</v>
      </c>
      <c r="E5" s="27">
        <f t="shared" si="0"/>
        <v>2128288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8636782</v>
      </c>
      <c r="O5" s="33">
        <f t="shared" ref="O5:O36" si="2">(N5/O$95)</f>
        <v>541.05005324813635</v>
      </c>
      <c r="P5" s="6"/>
    </row>
    <row r="6" spans="1:133">
      <c r="A6" s="12"/>
      <c r="B6" s="25">
        <v>311</v>
      </c>
      <c r="C6" s="20" t="s">
        <v>2</v>
      </c>
      <c r="D6" s="47">
        <v>5670751</v>
      </c>
      <c r="E6" s="47">
        <v>1666112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7336863</v>
      </c>
      <c r="O6" s="48">
        <f t="shared" si="2"/>
        <v>459.61680135312912</v>
      </c>
      <c r="P6" s="9"/>
    </row>
    <row r="7" spans="1:133">
      <c r="A7" s="12"/>
      <c r="B7" s="25">
        <v>312.3</v>
      </c>
      <c r="C7" s="20" t="s">
        <v>11</v>
      </c>
      <c r="D7" s="47">
        <v>0</v>
      </c>
      <c r="E7" s="47">
        <v>36687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36687</v>
      </c>
      <c r="O7" s="48">
        <f t="shared" si="2"/>
        <v>2.2982522082315353</v>
      </c>
      <c r="P7" s="9"/>
    </row>
    <row r="8" spans="1:133">
      <c r="A8" s="12"/>
      <c r="B8" s="25">
        <v>312.41000000000003</v>
      </c>
      <c r="C8" s="20" t="s">
        <v>12</v>
      </c>
      <c r="D8" s="47">
        <v>0</v>
      </c>
      <c r="E8" s="47">
        <v>425489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425489</v>
      </c>
      <c r="O8" s="48">
        <f t="shared" si="2"/>
        <v>26.654701497212304</v>
      </c>
      <c r="P8" s="9"/>
    </row>
    <row r="9" spans="1:133">
      <c r="A9" s="12"/>
      <c r="B9" s="25">
        <v>312.60000000000002</v>
      </c>
      <c r="C9" s="20" t="s">
        <v>13</v>
      </c>
      <c r="D9" s="47">
        <v>735742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735742</v>
      </c>
      <c r="O9" s="48">
        <f t="shared" si="2"/>
        <v>46.090459186869637</v>
      </c>
      <c r="P9" s="9"/>
    </row>
    <row r="10" spans="1:133">
      <c r="A10" s="12"/>
      <c r="B10" s="25">
        <v>314.2</v>
      </c>
      <c r="C10" s="20" t="s">
        <v>14</v>
      </c>
      <c r="D10" s="47">
        <v>102001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102001</v>
      </c>
      <c r="O10" s="48">
        <f t="shared" si="2"/>
        <v>6.3898390026937291</v>
      </c>
      <c r="P10" s="9"/>
    </row>
    <row r="11" spans="1:133" ht="15.75">
      <c r="A11" s="29" t="s">
        <v>140</v>
      </c>
      <c r="B11" s="30"/>
      <c r="C11" s="31"/>
      <c r="D11" s="32">
        <f t="shared" ref="D11:M11" si="3">SUM(D12:D13)</f>
        <v>94849</v>
      </c>
      <c r="E11" s="32">
        <f t="shared" si="3"/>
        <v>3000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97849</v>
      </c>
      <c r="O11" s="46">
        <f t="shared" si="2"/>
        <v>6.1297375180103995</v>
      </c>
      <c r="P11" s="10"/>
    </row>
    <row r="12" spans="1:133">
      <c r="A12" s="12"/>
      <c r="B12" s="25">
        <v>322</v>
      </c>
      <c r="C12" s="20" t="s">
        <v>0</v>
      </c>
      <c r="D12" s="47">
        <v>84039</v>
      </c>
      <c r="E12" s="47">
        <v>3000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87039</v>
      </c>
      <c r="O12" s="48">
        <f t="shared" si="2"/>
        <v>5.4525465138131928</v>
      </c>
      <c r="P12" s="9"/>
    </row>
    <row r="13" spans="1:133">
      <c r="A13" s="12"/>
      <c r="B13" s="25">
        <v>329</v>
      </c>
      <c r="C13" s="20" t="s">
        <v>141</v>
      </c>
      <c r="D13" s="47">
        <v>10810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10810</v>
      </c>
      <c r="O13" s="48">
        <f t="shared" si="2"/>
        <v>0.67719100419720601</v>
      </c>
      <c r="P13" s="9"/>
    </row>
    <row r="14" spans="1:133" ht="15.75">
      <c r="A14" s="29" t="s">
        <v>22</v>
      </c>
      <c r="B14" s="30"/>
      <c r="C14" s="31"/>
      <c r="D14" s="32">
        <f t="shared" ref="D14:M14" si="4">SUM(D15:D39)</f>
        <v>2368202</v>
      </c>
      <c r="E14" s="32">
        <f t="shared" si="4"/>
        <v>8495036</v>
      </c>
      <c r="F14" s="32">
        <f t="shared" si="4"/>
        <v>223250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5">
        <f t="shared" si="1"/>
        <v>11086488</v>
      </c>
      <c r="O14" s="46">
        <f t="shared" si="2"/>
        <v>694.51155797782371</v>
      </c>
      <c r="P14" s="10"/>
    </row>
    <row r="15" spans="1:133">
      <c r="A15" s="12"/>
      <c r="B15" s="25">
        <v>331.1</v>
      </c>
      <c r="C15" s="20" t="s">
        <v>20</v>
      </c>
      <c r="D15" s="47">
        <v>0</v>
      </c>
      <c r="E15" s="47">
        <v>56755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56755</v>
      </c>
      <c r="O15" s="48">
        <f t="shared" si="2"/>
        <v>3.5554093842009649</v>
      </c>
      <c r="P15" s="9"/>
    </row>
    <row r="16" spans="1:133">
      <c r="A16" s="12"/>
      <c r="B16" s="25">
        <v>331.2</v>
      </c>
      <c r="C16" s="20" t="s">
        <v>21</v>
      </c>
      <c r="D16" s="47">
        <v>0</v>
      </c>
      <c r="E16" s="47">
        <v>286984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286984</v>
      </c>
      <c r="O16" s="48">
        <f t="shared" si="2"/>
        <v>17.978074296811375</v>
      </c>
      <c r="P16" s="9"/>
    </row>
    <row r="17" spans="1:16">
      <c r="A17" s="12"/>
      <c r="B17" s="25">
        <v>331.5</v>
      </c>
      <c r="C17" s="20" t="s">
        <v>23</v>
      </c>
      <c r="D17" s="47">
        <v>0</v>
      </c>
      <c r="E17" s="47">
        <v>242000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242000</v>
      </c>
      <c r="O17" s="48">
        <f t="shared" si="2"/>
        <v>15.160057633276953</v>
      </c>
      <c r="P17" s="9"/>
    </row>
    <row r="18" spans="1:16">
      <c r="A18" s="12"/>
      <c r="B18" s="25">
        <v>331.65</v>
      </c>
      <c r="C18" s="20" t="s">
        <v>26</v>
      </c>
      <c r="D18" s="47">
        <v>0</v>
      </c>
      <c r="E18" s="47">
        <v>72853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72853</v>
      </c>
      <c r="O18" s="48">
        <f t="shared" si="2"/>
        <v>4.5638664411451479</v>
      </c>
      <c r="P18" s="9"/>
    </row>
    <row r="19" spans="1:16">
      <c r="A19" s="12"/>
      <c r="B19" s="25">
        <v>333</v>
      </c>
      <c r="C19" s="20" t="s">
        <v>3</v>
      </c>
      <c r="D19" s="47">
        <v>87122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87122</v>
      </c>
      <c r="O19" s="48">
        <f t="shared" si="2"/>
        <v>5.4577460377122096</v>
      </c>
      <c r="P19" s="9"/>
    </row>
    <row r="20" spans="1:16">
      <c r="A20" s="12"/>
      <c r="B20" s="25">
        <v>334.1</v>
      </c>
      <c r="C20" s="20" t="s">
        <v>142</v>
      </c>
      <c r="D20" s="47">
        <v>100000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100000</v>
      </c>
      <c r="O20" s="48">
        <f t="shared" si="2"/>
        <v>6.2644866253210552</v>
      </c>
      <c r="P20" s="9"/>
    </row>
    <row r="21" spans="1:16">
      <c r="A21" s="12"/>
      <c r="B21" s="25">
        <v>334.2</v>
      </c>
      <c r="C21" s="20" t="s">
        <v>24</v>
      </c>
      <c r="D21" s="47">
        <v>0</v>
      </c>
      <c r="E21" s="47">
        <v>189075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189075</v>
      </c>
      <c r="O21" s="48">
        <f t="shared" si="2"/>
        <v>11.844578086825784</v>
      </c>
      <c r="P21" s="9"/>
    </row>
    <row r="22" spans="1:16">
      <c r="A22" s="12"/>
      <c r="B22" s="25">
        <v>334.34</v>
      </c>
      <c r="C22" s="20" t="s">
        <v>28</v>
      </c>
      <c r="D22" s="47">
        <v>0</v>
      </c>
      <c r="E22" s="47">
        <v>314804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314804</v>
      </c>
      <c r="O22" s="48">
        <f t="shared" si="2"/>
        <v>19.720854475975695</v>
      </c>
      <c r="P22" s="9"/>
    </row>
    <row r="23" spans="1:16">
      <c r="A23" s="12"/>
      <c r="B23" s="25">
        <v>334.41</v>
      </c>
      <c r="C23" s="20" t="s">
        <v>143</v>
      </c>
      <c r="D23" s="47">
        <v>0</v>
      </c>
      <c r="E23" s="47">
        <v>6296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7" si="5">SUM(D23:M23)</f>
        <v>6296</v>
      </c>
      <c r="O23" s="48">
        <f t="shared" si="2"/>
        <v>0.3944120779302136</v>
      </c>
      <c r="P23" s="9"/>
    </row>
    <row r="24" spans="1:16">
      <c r="A24" s="12"/>
      <c r="B24" s="25">
        <v>334.5</v>
      </c>
      <c r="C24" s="20" t="s">
        <v>29</v>
      </c>
      <c r="D24" s="47">
        <v>0</v>
      </c>
      <c r="E24" s="47">
        <v>350000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350000</v>
      </c>
      <c r="O24" s="48">
        <f t="shared" si="2"/>
        <v>21.925703188623693</v>
      </c>
      <c r="P24" s="9"/>
    </row>
    <row r="25" spans="1:16">
      <c r="A25" s="12"/>
      <c r="B25" s="25">
        <v>334.7</v>
      </c>
      <c r="C25" s="20" t="s">
        <v>31</v>
      </c>
      <c r="D25" s="47">
        <v>0</v>
      </c>
      <c r="E25" s="47">
        <v>5717403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5717403</v>
      </c>
      <c r="O25" s="48">
        <f t="shared" si="2"/>
        <v>358.16594625070474</v>
      </c>
      <c r="P25" s="9"/>
    </row>
    <row r="26" spans="1:16">
      <c r="A26" s="12"/>
      <c r="B26" s="25">
        <v>334.82</v>
      </c>
      <c r="C26" s="20" t="s">
        <v>144</v>
      </c>
      <c r="D26" s="47">
        <v>0</v>
      </c>
      <c r="E26" s="47">
        <v>103368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103368</v>
      </c>
      <c r="O26" s="48">
        <f t="shared" si="2"/>
        <v>6.4754745348618679</v>
      </c>
      <c r="P26" s="9"/>
    </row>
    <row r="27" spans="1:16">
      <c r="A27" s="12"/>
      <c r="B27" s="25">
        <v>335.12</v>
      </c>
      <c r="C27" s="20" t="s">
        <v>32</v>
      </c>
      <c r="D27" s="47">
        <v>280776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280776</v>
      </c>
      <c r="O27" s="48">
        <f t="shared" si="2"/>
        <v>17.589174967111447</v>
      </c>
      <c r="P27" s="9"/>
    </row>
    <row r="28" spans="1:16">
      <c r="A28" s="12"/>
      <c r="B28" s="25">
        <v>335.13</v>
      </c>
      <c r="C28" s="20" t="s">
        <v>33</v>
      </c>
      <c r="D28" s="47">
        <v>27543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27543</v>
      </c>
      <c r="O28" s="48">
        <f t="shared" si="2"/>
        <v>1.7254275512121782</v>
      </c>
      <c r="P28" s="9"/>
    </row>
    <row r="29" spans="1:16">
      <c r="A29" s="12"/>
      <c r="B29" s="25">
        <v>335.14</v>
      </c>
      <c r="C29" s="20" t="s">
        <v>34</v>
      </c>
      <c r="D29" s="47">
        <v>6122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6122</v>
      </c>
      <c r="O29" s="48">
        <f t="shared" si="2"/>
        <v>0.38351187120215496</v>
      </c>
      <c r="P29" s="9"/>
    </row>
    <row r="30" spans="1:16">
      <c r="A30" s="12"/>
      <c r="B30" s="25">
        <v>335.15</v>
      </c>
      <c r="C30" s="20" t="s">
        <v>35</v>
      </c>
      <c r="D30" s="47">
        <v>1824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1824</v>
      </c>
      <c r="O30" s="48">
        <f t="shared" si="2"/>
        <v>0.11426423604585605</v>
      </c>
      <c r="P30" s="9"/>
    </row>
    <row r="31" spans="1:16">
      <c r="A31" s="12"/>
      <c r="B31" s="25">
        <v>335.16</v>
      </c>
      <c r="C31" s="20" t="s">
        <v>36</v>
      </c>
      <c r="D31" s="47">
        <v>0</v>
      </c>
      <c r="E31" s="47">
        <v>0</v>
      </c>
      <c r="F31" s="47">
        <v>223250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223250</v>
      </c>
      <c r="O31" s="48">
        <f t="shared" si="2"/>
        <v>13.985466391029256</v>
      </c>
      <c r="P31" s="9"/>
    </row>
    <row r="32" spans="1:16">
      <c r="A32" s="12"/>
      <c r="B32" s="25">
        <v>335.17</v>
      </c>
      <c r="C32" s="20" t="s">
        <v>37</v>
      </c>
      <c r="D32" s="47">
        <v>739593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739593</v>
      </c>
      <c r="O32" s="48">
        <f t="shared" si="2"/>
        <v>46.33170456681075</v>
      </c>
      <c r="P32" s="9"/>
    </row>
    <row r="33" spans="1:16">
      <c r="A33" s="12"/>
      <c r="B33" s="25">
        <v>335.18</v>
      </c>
      <c r="C33" s="20" t="s">
        <v>38</v>
      </c>
      <c r="D33" s="47">
        <v>924887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924887</v>
      </c>
      <c r="O33" s="48">
        <f t="shared" si="2"/>
        <v>57.939422414333144</v>
      </c>
      <c r="P33" s="9"/>
    </row>
    <row r="34" spans="1:16">
      <c r="A34" s="12"/>
      <c r="B34" s="25">
        <v>335.29</v>
      </c>
      <c r="C34" s="20" t="s">
        <v>145</v>
      </c>
      <c r="D34" s="47">
        <v>335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335</v>
      </c>
      <c r="O34" s="48">
        <f t="shared" si="2"/>
        <v>2.0986030194825533E-2</v>
      </c>
      <c r="P34" s="9"/>
    </row>
    <row r="35" spans="1:16">
      <c r="A35" s="12"/>
      <c r="B35" s="25">
        <v>335.42</v>
      </c>
      <c r="C35" s="20" t="s">
        <v>40</v>
      </c>
      <c r="D35" s="47">
        <v>0</v>
      </c>
      <c r="E35" s="47">
        <v>152874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152874</v>
      </c>
      <c r="O35" s="48">
        <f t="shared" si="2"/>
        <v>9.5767712835933096</v>
      </c>
      <c r="P35" s="9"/>
    </row>
    <row r="36" spans="1:16">
      <c r="A36" s="12"/>
      <c r="B36" s="25">
        <v>335.49</v>
      </c>
      <c r="C36" s="20" t="s">
        <v>41</v>
      </c>
      <c r="D36" s="47">
        <v>0</v>
      </c>
      <c r="E36" s="47">
        <v>947424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947424</v>
      </c>
      <c r="O36" s="48">
        <f t="shared" si="2"/>
        <v>59.351249765081754</v>
      </c>
      <c r="P36" s="9"/>
    </row>
    <row r="37" spans="1:16">
      <c r="A37" s="12"/>
      <c r="B37" s="25">
        <v>335.9</v>
      </c>
      <c r="C37" s="20" t="s">
        <v>42</v>
      </c>
      <c r="D37" s="47">
        <v>192000</v>
      </c>
      <c r="E37" s="47">
        <v>1200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193200</v>
      </c>
      <c r="O37" s="48">
        <f t="shared" ref="O37:O68" si="6">(N37/O$95)</f>
        <v>12.102988160120278</v>
      </c>
      <c r="P37" s="9"/>
    </row>
    <row r="38" spans="1:16">
      <c r="A38" s="12"/>
      <c r="B38" s="25">
        <v>337.1</v>
      </c>
      <c r="C38" s="20" t="s">
        <v>146</v>
      </c>
      <c r="D38" s="47">
        <v>8000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8000</v>
      </c>
      <c r="O38" s="48">
        <f t="shared" si="6"/>
        <v>0.50115893002568435</v>
      </c>
      <c r="P38" s="9"/>
    </row>
    <row r="39" spans="1:16">
      <c r="A39" s="12"/>
      <c r="B39" s="25">
        <v>337.2</v>
      </c>
      <c r="C39" s="20" t="s">
        <v>43</v>
      </c>
      <c r="D39" s="47">
        <v>0</v>
      </c>
      <c r="E39" s="47">
        <v>54000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54000</v>
      </c>
      <c r="O39" s="48">
        <f t="shared" si="6"/>
        <v>3.3828227776733697</v>
      </c>
      <c r="P39" s="9"/>
    </row>
    <row r="40" spans="1:16" ht="15.75">
      <c r="A40" s="29" t="s">
        <v>48</v>
      </c>
      <c r="B40" s="30"/>
      <c r="C40" s="31"/>
      <c r="D40" s="32">
        <f t="shared" ref="D40:M40" si="7">SUM(D41:D75)</f>
        <v>152452</v>
      </c>
      <c r="E40" s="32">
        <f t="shared" si="7"/>
        <v>1730798</v>
      </c>
      <c r="F40" s="32">
        <f t="shared" si="7"/>
        <v>0</v>
      </c>
      <c r="G40" s="32">
        <f t="shared" si="7"/>
        <v>0</v>
      </c>
      <c r="H40" s="32">
        <f t="shared" si="7"/>
        <v>0</v>
      </c>
      <c r="I40" s="32">
        <f t="shared" si="7"/>
        <v>0</v>
      </c>
      <c r="J40" s="32">
        <f t="shared" si="7"/>
        <v>0</v>
      </c>
      <c r="K40" s="32">
        <f t="shared" si="7"/>
        <v>0</v>
      </c>
      <c r="L40" s="32">
        <f t="shared" si="7"/>
        <v>0</v>
      </c>
      <c r="M40" s="32">
        <f t="shared" si="7"/>
        <v>0</v>
      </c>
      <c r="N40" s="32">
        <f>SUM(D40:M40)</f>
        <v>1883250</v>
      </c>
      <c r="O40" s="46">
        <f t="shared" si="6"/>
        <v>117.97594437135876</v>
      </c>
      <c r="P40" s="10"/>
    </row>
    <row r="41" spans="1:16">
      <c r="A41" s="12"/>
      <c r="B41" s="25">
        <v>341.1</v>
      </c>
      <c r="C41" s="20" t="s">
        <v>51</v>
      </c>
      <c r="D41" s="47">
        <v>21635</v>
      </c>
      <c r="E41" s="47">
        <v>47158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68793</v>
      </c>
      <c r="O41" s="48">
        <f t="shared" si="6"/>
        <v>4.3095282841571132</v>
      </c>
      <c r="P41" s="9"/>
    </row>
    <row r="42" spans="1:16">
      <c r="A42" s="12"/>
      <c r="B42" s="25">
        <v>341.15</v>
      </c>
      <c r="C42" s="20" t="s">
        <v>147</v>
      </c>
      <c r="D42" s="47">
        <v>0</v>
      </c>
      <c r="E42" s="47">
        <v>27813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69" si="8">SUM(D42:M42)</f>
        <v>27813</v>
      </c>
      <c r="O42" s="48">
        <f t="shared" si="6"/>
        <v>1.742341665100545</v>
      </c>
      <c r="P42" s="9"/>
    </row>
    <row r="43" spans="1:16">
      <c r="A43" s="12"/>
      <c r="B43" s="25">
        <v>341.2</v>
      </c>
      <c r="C43" s="20" t="s">
        <v>53</v>
      </c>
      <c r="D43" s="47">
        <v>5300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5300</v>
      </c>
      <c r="O43" s="48">
        <f t="shared" si="6"/>
        <v>0.33201779114201591</v>
      </c>
      <c r="P43" s="9"/>
    </row>
    <row r="44" spans="1:16">
      <c r="A44" s="12"/>
      <c r="B44" s="25">
        <v>341.51</v>
      </c>
      <c r="C44" s="20" t="s">
        <v>54</v>
      </c>
      <c r="D44" s="47">
        <v>110303</v>
      </c>
      <c r="E44" s="47">
        <v>11109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121412</v>
      </c>
      <c r="O44" s="48">
        <f t="shared" si="6"/>
        <v>7.6058385015347989</v>
      </c>
      <c r="P44" s="9"/>
    </row>
    <row r="45" spans="1:16">
      <c r="A45" s="12"/>
      <c r="B45" s="25">
        <v>341.52</v>
      </c>
      <c r="C45" s="20" t="s">
        <v>55</v>
      </c>
      <c r="D45" s="47">
        <v>6049</v>
      </c>
      <c r="E45" s="47">
        <v>17128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23177</v>
      </c>
      <c r="O45" s="48">
        <f t="shared" si="6"/>
        <v>1.451920065150661</v>
      </c>
      <c r="P45" s="9"/>
    </row>
    <row r="46" spans="1:16">
      <c r="A46" s="12"/>
      <c r="B46" s="25">
        <v>341.55</v>
      </c>
      <c r="C46" s="20" t="s">
        <v>56</v>
      </c>
      <c r="D46" s="47">
        <v>0</v>
      </c>
      <c r="E46" s="47">
        <v>7364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7364</v>
      </c>
      <c r="O46" s="48">
        <f t="shared" si="6"/>
        <v>0.46131679508864248</v>
      </c>
      <c r="P46" s="9"/>
    </row>
    <row r="47" spans="1:16">
      <c r="A47" s="12"/>
      <c r="B47" s="25">
        <v>341.56</v>
      </c>
      <c r="C47" s="20" t="s">
        <v>57</v>
      </c>
      <c r="D47" s="47">
        <v>0</v>
      </c>
      <c r="E47" s="47">
        <v>19855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19855</v>
      </c>
      <c r="O47" s="48">
        <f t="shared" si="6"/>
        <v>1.2438138194574955</v>
      </c>
      <c r="P47" s="9"/>
    </row>
    <row r="48" spans="1:16">
      <c r="A48" s="12"/>
      <c r="B48" s="25">
        <v>341.9</v>
      </c>
      <c r="C48" s="20" t="s">
        <v>59</v>
      </c>
      <c r="D48" s="47">
        <v>65</v>
      </c>
      <c r="E48" s="47">
        <v>26862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26927</v>
      </c>
      <c r="O48" s="48">
        <f t="shared" si="6"/>
        <v>1.6868383136002005</v>
      </c>
      <c r="P48" s="9"/>
    </row>
    <row r="49" spans="1:16">
      <c r="A49" s="12"/>
      <c r="B49" s="25">
        <v>342.2</v>
      </c>
      <c r="C49" s="20" t="s">
        <v>60</v>
      </c>
      <c r="D49" s="47">
        <v>300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300</v>
      </c>
      <c r="O49" s="48">
        <f t="shared" si="6"/>
        <v>1.8793459875963165E-2</v>
      </c>
      <c r="P49" s="9"/>
    </row>
    <row r="50" spans="1:16">
      <c r="A50" s="12"/>
      <c r="B50" s="25">
        <v>342.3</v>
      </c>
      <c r="C50" s="20" t="s">
        <v>61</v>
      </c>
      <c r="D50" s="47">
        <v>0</v>
      </c>
      <c r="E50" s="47">
        <v>326177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326177</v>
      </c>
      <c r="O50" s="48">
        <f t="shared" si="6"/>
        <v>20.433314539873457</v>
      </c>
      <c r="P50" s="9"/>
    </row>
    <row r="51" spans="1:16">
      <c r="A51" s="12"/>
      <c r="B51" s="25">
        <v>342.4</v>
      </c>
      <c r="C51" s="20" t="s">
        <v>62</v>
      </c>
      <c r="D51" s="47">
        <v>0</v>
      </c>
      <c r="E51" s="47">
        <v>42681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42681</v>
      </c>
      <c r="O51" s="48">
        <f t="shared" si="6"/>
        <v>2.6737455365532794</v>
      </c>
      <c r="P51" s="9"/>
    </row>
    <row r="52" spans="1:16">
      <c r="A52" s="12"/>
      <c r="B52" s="25">
        <v>342.5</v>
      </c>
      <c r="C52" s="20" t="s">
        <v>63</v>
      </c>
      <c r="D52" s="47">
        <v>4800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4800</v>
      </c>
      <c r="O52" s="48">
        <f t="shared" si="6"/>
        <v>0.30069535801541064</v>
      </c>
      <c r="P52" s="9"/>
    </row>
    <row r="53" spans="1:16">
      <c r="A53" s="12"/>
      <c r="B53" s="25">
        <v>342.6</v>
      </c>
      <c r="C53" s="20" t="s">
        <v>64</v>
      </c>
      <c r="D53" s="47">
        <v>0</v>
      </c>
      <c r="E53" s="47">
        <v>874732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874732</v>
      </c>
      <c r="O53" s="48">
        <f t="shared" si="6"/>
        <v>54.797469147403369</v>
      </c>
      <c r="P53" s="9"/>
    </row>
    <row r="54" spans="1:16">
      <c r="A54" s="12"/>
      <c r="B54" s="25">
        <v>342.9</v>
      </c>
      <c r="C54" s="20" t="s">
        <v>65</v>
      </c>
      <c r="D54" s="47">
        <v>0</v>
      </c>
      <c r="E54" s="47">
        <v>13005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13005</v>
      </c>
      <c r="O54" s="48">
        <f t="shared" si="6"/>
        <v>0.81469648562300323</v>
      </c>
      <c r="P54" s="9"/>
    </row>
    <row r="55" spans="1:16">
      <c r="A55" s="12"/>
      <c r="B55" s="25">
        <v>343.4</v>
      </c>
      <c r="C55" s="20" t="s">
        <v>66</v>
      </c>
      <c r="D55" s="47">
        <v>0</v>
      </c>
      <c r="E55" s="47">
        <v>74021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74021</v>
      </c>
      <c r="O55" s="48">
        <f t="shared" si="6"/>
        <v>4.6370356449288979</v>
      </c>
      <c r="P55" s="9"/>
    </row>
    <row r="56" spans="1:16">
      <c r="A56" s="12"/>
      <c r="B56" s="25">
        <v>343.9</v>
      </c>
      <c r="C56" s="20" t="s">
        <v>67</v>
      </c>
      <c r="D56" s="47">
        <v>0</v>
      </c>
      <c r="E56" s="47">
        <v>10246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10246</v>
      </c>
      <c r="O56" s="48">
        <f t="shared" si="6"/>
        <v>0.64185929963039534</v>
      </c>
      <c r="P56" s="9"/>
    </row>
    <row r="57" spans="1:16">
      <c r="A57" s="12"/>
      <c r="B57" s="25">
        <v>346.4</v>
      </c>
      <c r="C57" s="20" t="s">
        <v>69</v>
      </c>
      <c r="D57" s="47">
        <v>4000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4000</v>
      </c>
      <c r="O57" s="48">
        <f t="shared" si="6"/>
        <v>0.25057946501284217</v>
      </c>
      <c r="P57" s="9"/>
    </row>
    <row r="58" spans="1:16">
      <c r="A58" s="12"/>
      <c r="B58" s="25">
        <v>347.2</v>
      </c>
      <c r="C58" s="20" t="s">
        <v>70</v>
      </c>
      <c r="D58" s="47">
        <v>0</v>
      </c>
      <c r="E58" s="47">
        <v>24200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24200</v>
      </c>
      <c r="O58" s="48">
        <f t="shared" si="6"/>
        <v>1.5160057633276953</v>
      </c>
      <c r="P58" s="9"/>
    </row>
    <row r="59" spans="1:16">
      <c r="A59" s="12"/>
      <c r="B59" s="25">
        <v>348.12</v>
      </c>
      <c r="C59" s="39" t="s">
        <v>76</v>
      </c>
      <c r="D59" s="47">
        <v>0</v>
      </c>
      <c r="E59" s="47">
        <v>928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928</v>
      </c>
      <c r="O59" s="48">
        <f t="shared" si="6"/>
        <v>5.8134435882979389E-2</v>
      </c>
      <c r="P59" s="9"/>
    </row>
    <row r="60" spans="1:16">
      <c r="A60" s="12"/>
      <c r="B60" s="25">
        <v>348.13</v>
      </c>
      <c r="C60" s="39" t="s">
        <v>77</v>
      </c>
      <c r="D60" s="47">
        <v>0</v>
      </c>
      <c r="E60" s="47">
        <v>7786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7786</v>
      </c>
      <c r="O60" s="48">
        <f t="shared" si="6"/>
        <v>0.48775292864749736</v>
      </c>
      <c r="P60" s="9"/>
    </row>
    <row r="61" spans="1:16">
      <c r="A61" s="12"/>
      <c r="B61" s="25">
        <v>348.22</v>
      </c>
      <c r="C61" s="39" t="s">
        <v>78</v>
      </c>
      <c r="D61" s="47">
        <v>0</v>
      </c>
      <c r="E61" s="47">
        <v>4223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4223</v>
      </c>
      <c r="O61" s="48">
        <f t="shared" si="6"/>
        <v>0.26454927018730817</v>
      </c>
      <c r="P61" s="9"/>
    </row>
    <row r="62" spans="1:16">
      <c r="A62" s="12"/>
      <c r="B62" s="25">
        <v>348.23</v>
      </c>
      <c r="C62" s="39" t="s">
        <v>79</v>
      </c>
      <c r="D62" s="47">
        <v>0</v>
      </c>
      <c r="E62" s="47">
        <v>20577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20577</v>
      </c>
      <c r="O62" s="48">
        <f t="shared" si="6"/>
        <v>1.2890434128923134</v>
      </c>
      <c r="P62" s="9"/>
    </row>
    <row r="63" spans="1:16">
      <c r="A63" s="12"/>
      <c r="B63" s="25">
        <v>348.31</v>
      </c>
      <c r="C63" s="39" t="s">
        <v>80</v>
      </c>
      <c r="D63" s="47">
        <v>0</v>
      </c>
      <c r="E63" s="47">
        <v>50144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50144</v>
      </c>
      <c r="O63" s="48">
        <f t="shared" si="6"/>
        <v>3.1412641734009896</v>
      </c>
      <c r="P63" s="9"/>
    </row>
    <row r="64" spans="1:16">
      <c r="A64" s="12"/>
      <c r="B64" s="25">
        <v>348.32</v>
      </c>
      <c r="C64" s="39" t="s">
        <v>81</v>
      </c>
      <c r="D64" s="47">
        <v>0</v>
      </c>
      <c r="E64" s="47">
        <v>951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951</v>
      </c>
      <c r="O64" s="48">
        <f t="shared" si="6"/>
        <v>5.957526780680323E-2</v>
      </c>
      <c r="P64" s="9"/>
    </row>
    <row r="65" spans="1:16">
      <c r="A65" s="12"/>
      <c r="B65" s="25">
        <v>348.41</v>
      </c>
      <c r="C65" s="39" t="s">
        <v>82</v>
      </c>
      <c r="D65" s="47">
        <v>0</v>
      </c>
      <c r="E65" s="47">
        <v>47706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47706</v>
      </c>
      <c r="O65" s="48">
        <f t="shared" si="6"/>
        <v>2.9885359894756625</v>
      </c>
      <c r="P65" s="9"/>
    </row>
    <row r="66" spans="1:16">
      <c r="A66" s="12"/>
      <c r="B66" s="25">
        <v>348.42</v>
      </c>
      <c r="C66" s="39" t="s">
        <v>83</v>
      </c>
      <c r="D66" s="47">
        <v>0</v>
      </c>
      <c r="E66" s="47">
        <v>11757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11757</v>
      </c>
      <c r="O66" s="48">
        <f t="shared" si="6"/>
        <v>0.7365156925389964</v>
      </c>
      <c r="P66" s="9"/>
    </row>
    <row r="67" spans="1:16">
      <c r="A67" s="12"/>
      <c r="B67" s="25">
        <v>348.48</v>
      </c>
      <c r="C67" s="39" t="s">
        <v>84</v>
      </c>
      <c r="D67" s="47">
        <v>0</v>
      </c>
      <c r="E67" s="47">
        <v>4669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4669</v>
      </c>
      <c r="O67" s="48">
        <f t="shared" si="6"/>
        <v>0.29248888053624006</v>
      </c>
      <c r="P67" s="9"/>
    </row>
    <row r="68" spans="1:16">
      <c r="A68" s="12"/>
      <c r="B68" s="25">
        <v>348.52</v>
      </c>
      <c r="C68" s="39" t="s">
        <v>85</v>
      </c>
      <c r="D68" s="47">
        <v>0</v>
      </c>
      <c r="E68" s="47">
        <v>10007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10007</v>
      </c>
      <c r="O68" s="48">
        <f t="shared" si="6"/>
        <v>0.626887176595878</v>
      </c>
      <c r="P68" s="9"/>
    </row>
    <row r="69" spans="1:16">
      <c r="A69" s="12"/>
      <c r="B69" s="25">
        <v>348.53</v>
      </c>
      <c r="C69" s="39" t="s">
        <v>86</v>
      </c>
      <c r="D69" s="47">
        <v>0</v>
      </c>
      <c r="E69" s="47">
        <v>21103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21103</v>
      </c>
      <c r="O69" s="48">
        <f t="shared" ref="O69:O93" si="9">(N69/O$95)</f>
        <v>1.3219946125415023</v>
      </c>
      <c r="P69" s="9"/>
    </row>
    <row r="70" spans="1:16">
      <c r="A70" s="12"/>
      <c r="B70" s="25">
        <v>348.71</v>
      </c>
      <c r="C70" s="39" t="s">
        <v>88</v>
      </c>
      <c r="D70" s="47">
        <v>0</v>
      </c>
      <c r="E70" s="47">
        <v>9672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ref="N70:N81" si="10">SUM(D70:M70)</f>
        <v>9672</v>
      </c>
      <c r="O70" s="48">
        <f t="shared" si="9"/>
        <v>0.60590114640105242</v>
      </c>
      <c r="P70" s="9"/>
    </row>
    <row r="71" spans="1:16">
      <c r="A71" s="12"/>
      <c r="B71" s="25">
        <v>348.72</v>
      </c>
      <c r="C71" s="39" t="s">
        <v>89</v>
      </c>
      <c r="D71" s="47">
        <v>0</v>
      </c>
      <c r="E71" s="47">
        <v>444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444</v>
      </c>
      <c r="O71" s="48">
        <f t="shared" si="9"/>
        <v>2.7814320616425484E-2</v>
      </c>
      <c r="P71" s="9"/>
    </row>
    <row r="72" spans="1:16">
      <c r="A72" s="12"/>
      <c r="B72" s="25">
        <v>348.92099999999999</v>
      </c>
      <c r="C72" s="20" t="s">
        <v>71</v>
      </c>
      <c r="D72" s="47">
        <v>0</v>
      </c>
      <c r="E72" s="47">
        <v>4609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4609</v>
      </c>
      <c r="O72" s="48">
        <f t="shared" si="9"/>
        <v>0.28873018856104743</v>
      </c>
      <c r="P72" s="9"/>
    </row>
    <row r="73" spans="1:16">
      <c r="A73" s="12"/>
      <c r="B73" s="25">
        <v>348.92200000000003</v>
      </c>
      <c r="C73" s="20" t="s">
        <v>72</v>
      </c>
      <c r="D73" s="47">
        <v>0</v>
      </c>
      <c r="E73" s="47">
        <v>4609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4609</v>
      </c>
      <c r="O73" s="48">
        <f t="shared" si="9"/>
        <v>0.28873018856104743</v>
      </c>
      <c r="P73" s="9"/>
    </row>
    <row r="74" spans="1:16">
      <c r="A74" s="12"/>
      <c r="B74" s="25">
        <v>348.923</v>
      </c>
      <c r="C74" s="20" t="s">
        <v>73</v>
      </c>
      <c r="D74" s="47">
        <v>0</v>
      </c>
      <c r="E74" s="47">
        <v>4621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4621</v>
      </c>
      <c r="O74" s="48">
        <f t="shared" si="9"/>
        <v>0.28948192695608593</v>
      </c>
      <c r="P74" s="9"/>
    </row>
    <row r="75" spans="1:16">
      <c r="A75" s="12"/>
      <c r="B75" s="25">
        <v>348.92399999999998</v>
      </c>
      <c r="C75" s="20" t="s">
        <v>74</v>
      </c>
      <c r="D75" s="47">
        <v>0</v>
      </c>
      <c r="E75" s="47">
        <v>4641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4641</v>
      </c>
      <c r="O75" s="48">
        <f t="shared" si="9"/>
        <v>0.29073482428115016</v>
      </c>
      <c r="P75" s="9"/>
    </row>
    <row r="76" spans="1:16" ht="15.75">
      <c r="A76" s="29" t="s">
        <v>49</v>
      </c>
      <c r="B76" s="30"/>
      <c r="C76" s="31"/>
      <c r="D76" s="32">
        <f t="shared" ref="D76:M76" si="11">SUM(D77:D79)</f>
        <v>0</v>
      </c>
      <c r="E76" s="32">
        <f t="shared" si="11"/>
        <v>416410</v>
      </c>
      <c r="F76" s="32">
        <f t="shared" si="11"/>
        <v>0</v>
      </c>
      <c r="G76" s="32">
        <f t="shared" si="11"/>
        <v>0</v>
      </c>
      <c r="H76" s="32">
        <f t="shared" si="11"/>
        <v>0</v>
      </c>
      <c r="I76" s="32">
        <f t="shared" si="11"/>
        <v>0</v>
      </c>
      <c r="J76" s="32">
        <f t="shared" si="11"/>
        <v>0</v>
      </c>
      <c r="K76" s="32">
        <f t="shared" si="11"/>
        <v>0</v>
      </c>
      <c r="L76" s="32">
        <f t="shared" si="11"/>
        <v>0</v>
      </c>
      <c r="M76" s="32">
        <f t="shared" si="11"/>
        <v>0</v>
      </c>
      <c r="N76" s="32">
        <f t="shared" si="10"/>
        <v>416410</v>
      </c>
      <c r="O76" s="46">
        <f t="shared" si="9"/>
        <v>26.085948756499405</v>
      </c>
      <c r="P76" s="10"/>
    </row>
    <row r="77" spans="1:16">
      <c r="A77" s="13"/>
      <c r="B77" s="40">
        <v>351.1</v>
      </c>
      <c r="C77" s="21" t="s">
        <v>91</v>
      </c>
      <c r="D77" s="47">
        <v>0</v>
      </c>
      <c r="E77" s="47">
        <v>144576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144576</v>
      </c>
      <c r="O77" s="48">
        <f t="shared" si="9"/>
        <v>9.056944183424168</v>
      </c>
      <c r="P77" s="9"/>
    </row>
    <row r="78" spans="1:16">
      <c r="A78" s="13"/>
      <c r="B78" s="40">
        <v>351.2</v>
      </c>
      <c r="C78" s="21" t="s">
        <v>93</v>
      </c>
      <c r="D78" s="47">
        <v>0</v>
      </c>
      <c r="E78" s="47">
        <v>73107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73107</v>
      </c>
      <c r="O78" s="48">
        <f t="shared" si="9"/>
        <v>4.5797782371734632</v>
      </c>
      <c r="P78" s="9"/>
    </row>
    <row r="79" spans="1:16">
      <c r="A79" s="13"/>
      <c r="B79" s="40">
        <v>351.5</v>
      </c>
      <c r="C79" s="21" t="s">
        <v>148</v>
      </c>
      <c r="D79" s="47">
        <v>0</v>
      </c>
      <c r="E79" s="47">
        <v>198727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198727</v>
      </c>
      <c r="O79" s="48">
        <f t="shared" si="9"/>
        <v>12.449226335901773</v>
      </c>
      <c r="P79" s="9"/>
    </row>
    <row r="80" spans="1:16" ht="15.75">
      <c r="A80" s="29" t="s">
        <v>4</v>
      </c>
      <c r="B80" s="30"/>
      <c r="C80" s="31"/>
      <c r="D80" s="32">
        <f t="shared" ref="D80:M80" si="12">SUM(D81:D89)</f>
        <v>192067</v>
      </c>
      <c r="E80" s="32">
        <f t="shared" si="12"/>
        <v>2166003</v>
      </c>
      <c r="F80" s="32">
        <f t="shared" si="12"/>
        <v>17076</v>
      </c>
      <c r="G80" s="32">
        <f t="shared" si="12"/>
        <v>0</v>
      </c>
      <c r="H80" s="32">
        <f t="shared" si="12"/>
        <v>0</v>
      </c>
      <c r="I80" s="32">
        <f t="shared" si="12"/>
        <v>0</v>
      </c>
      <c r="J80" s="32">
        <f t="shared" si="12"/>
        <v>0</v>
      </c>
      <c r="K80" s="32">
        <f t="shared" si="12"/>
        <v>0</v>
      </c>
      <c r="L80" s="32">
        <f t="shared" si="12"/>
        <v>0</v>
      </c>
      <c r="M80" s="32">
        <f t="shared" si="12"/>
        <v>0</v>
      </c>
      <c r="N80" s="32">
        <f t="shared" si="10"/>
        <v>2375146</v>
      </c>
      <c r="O80" s="46">
        <f t="shared" si="9"/>
        <v>148.79070350184801</v>
      </c>
      <c r="P80" s="10"/>
    </row>
    <row r="81" spans="1:119">
      <c r="A81" s="12"/>
      <c r="B81" s="25">
        <v>361.1</v>
      </c>
      <c r="C81" s="20" t="s">
        <v>94</v>
      </c>
      <c r="D81" s="47">
        <v>85284</v>
      </c>
      <c r="E81" s="47">
        <v>84658</v>
      </c>
      <c r="F81" s="47">
        <v>17076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187018</v>
      </c>
      <c r="O81" s="48">
        <f t="shared" si="9"/>
        <v>11.71571759694293</v>
      </c>
      <c r="P81" s="9"/>
    </row>
    <row r="82" spans="1:119">
      <c r="A82" s="12"/>
      <c r="B82" s="25">
        <v>362</v>
      </c>
      <c r="C82" s="20" t="s">
        <v>95</v>
      </c>
      <c r="D82" s="47">
        <v>20388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ref="N82:N89" si="13">SUM(D82:M82)</f>
        <v>20388</v>
      </c>
      <c r="O82" s="48">
        <f t="shared" si="9"/>
        <v>1.2772035331704568</v>
      </c>
      <c r="P82" s="9"/>
    </row>
    <row r="83" spans="1:119">
      <c r="A83" s="12"/>
      <c r="B83" s="25">
        <v>363.12</v>
      </c>
      <c r="C83" s="20" t="s">
        <v>149</v>
      </c>
      <c r="D83" s="47">
        <v>0</v>
      </c>
      <c r="E83" s="47">
        <v>1735879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1735879</v>
      </c>
      <c r="O83" s="48">
        <f t="shared" si="9"/>
        <v>108.74390778675688</v>
      </c>
      <c r="P83" s="9"/>
    </row>
    <row r="84" spans="1:119">
      <c r="A84" s="12"/>
      <c r="B84" s="25">
        <v>363.22</v>
      </c>
      <c r="C84" s="20" t="s">
        <v>150</v>
      </c>
      <c r="D84" s="47">
        <v>0</v>
      </c>
      <c r="E84" s="47">
        <v>69589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69589</v>
      </c>
      <c r="O84" s="48">
        <f t="shared" si="9"/>
        <v>4.3593935976946687</v>
      </c>
      <c r="P84" s="9"/>
    </row>
    <row r="85" spans="1:119">
      <c r="A85" s="12"/>
      <c r="B85" s="25">
        <v>364</v>
      </c>
      <c r="C85" s="20" t="s">
        <v>96</v>
      </c>
      <c r="D85" s="47">
        <v>0</v>
      </c>
      <c r="E85" s="47">
        <v>96740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96740</v>
      </c>
      <c r="O85" s="48">
        <f t="shared" si="9"/>
        <v>6.0602643613355882</v>
      </c>
      <c r="P85" s="9"/>
    </row>
    <row r="86" spans="1:119">
      <c r="A86" s="12"/>
      <c r="B86" s="25">
        <v>365</v>
      </c>
      <c r="C86" s="20" t="s">
        <v>97</v>
      </c>
      <c r="D86" s="47">
        <v>21926</v>
      </c>
      <c r="E86" s="47">
        <v>11985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33911</v>
      </c>
      <c r="O86" s="48">
        <f t="shared" si="9"/>
        <v>2.124350059512623</v>
      </c>
      <c r="P86" s="9"/>
    </row>
    <row r="87" spans="1:119">
      <c r="A87" s="12"/>
      <c r="B87" s="25">
        <v>366</v>
      </c>
      <c r="C87" s="20" t="s">
        <v>98</v>
      </c>
      <c r="D87" s="47">
        <v>0</v>
      </c>
      <c r="E87" s="47">
        <v>6072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6072</v>
      </c>
      <c r="O87" s="48">
        <f t="shared" si="9"/>
        <v>0.38037962788949448</v>
      </c>
      <c r="P87" s="9"/>
    </row>
    <row r="88" spans="1:119">
      <c r="A88" s="12"/>
      <c r="B88" s="25">
        <v>369.3</v>
      </c>
      <c r="C88" s="20" t="s">
        <v>100</v>
      </c>
      <c r="D88" s="47">
        <v>0</v>
      </c>
      <c r="E88" s="47">
        <v>136933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136933</v>
      </c>
      <c r="O88" s="48">
        <f t="shared" si="9"/>
        <v>8.5781494706508798</v>
      </c>
      <c r="P88" s="9"/>
    </row>
    <row r="89" spans="1:119">
      <c r="A89" s="12"/>
      <c r="B89" s="25">
        <v>369.9</v>
      </c>
      <c r="C89" s="20" t="s">
        <v>101</v>
      </c>
      <c r="D89" s="47">
        <v>64469</v>
      </c>
      <c r="E89" s="47">
        <v>24147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88616</v>
      </c>
      <c r="O89" s="48">
        <f t="shared" si="9"/>
        <v>5.5513374678945064</v>
      </c>
      <c r="P89" s="9"/>
    </row>
    <row r="90" spans="1:119" ht="15.75">
      <c r="A90" s="29" t="s">
        <v>50</v>
      </c>
      <c r="B90" s="30"/>
      <c r="C90" s="31"/>
      <c r="D90" s="32">
        <f t="shared" ref="D90:M90" si="14">SUM(D91:D92)</f>
        <v>744285</v>
      </c>
      <c r="E90" s="32">
        <f t="shared" si="14"/>
        <v>8432199</v>
      </c>
      <c r="F90" s="32">
        <f t="shared" si="14"/>
        <v>0</v>
      </c>
      <c r="G90" s="32">
        <f t="shared" si="14"/>
        <v>0</v>
      </c>
      <c r="H90" s="32">
        <f t="shared" si="14"/>
        <v>0</v>
      </c>
      <c r="I90" s="32">
        <f t="shared" si="14"/>
        <v>0</v>
      </c>
      <c r="J90" s="32">
        <f t="shared" si="14"/>
        <v>0</v>
      </c>
      <c r="K90" s="32">
        <f t="shared" si="14"/>
        <v>0</v>
      </c>
      <c r="L90" s="32">
        <f t="shared" si="14"/>
        <v>0</v>
      </c>
      <c r="M90" s="32">
        <f t="shared" si="14"/>
        <v>0</v>
      </c>
      <c r="N90" s="32">
        <f>SUM(D90:M90)</f>
        <v>9176484</v>
      </c>
      <c r="O90" s="46">
        <f t="shared" si="9"/>
        <v>574.85961285472661</v>
      </c>
      <c r="P90" s="9"/>
    </row>
    <row r="91" spans="1:119">
      <c r="A91" s="12"/>
      <c r="B91" s="25">
        <v>381</v>
      </c>
      <c r="C91" s="20" t="s">
        <v>102</v>
      </c>
      <c r="D91" s="47">
        <v>744285</v>
      </c>
      <c r="E91" s="47">
        <v>8419759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>SUM(D91:M91)</f>
        <v>9164044</v>
      </c>
      <c r="O91" s="48">
        <f t="shared" si="9"/>
        <v>574.08031071853657</v>
      </c>
      <c r="P91" s="9"/>
    </row>
    <row r="92" spans="1:119" ht="15.75" thickBot="1">
      <c r="A92" s="12"/>
      <c r="B92" s="25">
        <v>384</v>
      </c>
      <c r="C92" s="20" t="s">
        <v>151</v>
      </c>
      <c r="D92" s="47">
        <v>0</v>
      </c>
      <c r="E92" s="47">
        <v>12440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>SUM(D92:M92)</f>
        <v>12440</v>
      </c>
      <c r="O92" s="48">
        <f t="shared" si="9"/>
        <v>0.77930213618993927</v>
      </c>
      <c r="P92" s="9"/>
    </row>
    <row r="93" spans="1:119" ht="16.5" thickBot="1">
      <c r="A93" s="14" t="s">
        <v>75</v>
      </c>
      <c r="B93" s="23"/>
      <c r="C93" s="22"/>
      <c r="D93" s="15">
        <f t="shared" ref="D93:M93" si="15">SUM(D5,D11,D14,D40,D76,D80,D90)</f>
        <v>10060349</v>
      </c>
      <c r="E93" s="15">
        <f t="shared" si="15"/>
        <v>23371734</v>
      </c>
      <c r="F93" s="15">
        <f t="shared" si="15"/>
        <v>240326</v>
      </c>
      <c r="G93" s="15">
        <f t="shared" si="15"/>
        <v>0</v>
      </c>
      <c r="H93" s="15">
        <f t="shared" si="15"/>
        <v>0</v>
      </c>
      <c r="I93" s="15">
        <f t="shared" si="15"/>
        <v>0</v>
      </c>
      <c r="J93" s="15">
        <f t="shared" si="15"/>
        <v>0</v>
      </c>
      <c r="K93" s="15">
        <f t="shared" si="15"/>
        <v>0</v>
      </c>
      <c r="L93" s="15">
        <f t="shared" si="15"/>
        <v>0</v>
      </c>
      <c r="M93" s="15">
        <f t="shared" si="15"/>
        <v>0</v>
      </c>
      <c r="N93" s="15">
        <f>SUM(D93:M93)</f>
        <v>33672409</v>
      </c>
      <c r="O93" s="38">
        <f t="shared" si="9"/>
        <v>2109.4035582284032</v>
      </c>
      <c r="P93" s="6"/>
      <c r="Q93" s="2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</row>
    <row r="94" spans="1:119">
      <c r="A94" s="16"/>
      <c r="B94" s="18"/>
      <c r="C94" s="18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9"/>
    </row>
    <row r="95" spans="1:119">
      <c r="A95" s="41"/>
      <c r="B95" s="42"/>
      <c r="C95" s="42"/>
      <c r="D95" s="43"/>
      <c r="E95" s="43"/>
      <c r="F95" s="43"/>
      <c r="G95" s="43"/>
      <c r="H95" s="43"/>
      <c r="I95" s="43"/>
      <c r="J95" s="43"/>
      <c r="K95" s="43"/>
      <c r="L95" s="49" t="s">
        <v>152</v>
      </c>
      <c r="M95" s="49"/>
      <c r="N95" s="49"/>
      <c r="O95" s="44">
        <v>15963</v>
      </c>
    </row>
    <row r="96" spans="1:119">
      <c r="A96" s="50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2"/>
    </row>
    <row r="97" spans="1:15" ht="15.75" customHeight="1" thickBot="1">
      <c r="A97" s="53" t="s">
        <v>128</v>
      </c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5"/>
    </row>
  </sheetData>
  <mergeCells count="10">
    <mergeCell ref="L95:N95"/>
    <mergeCell ref="A96:O96"/>
    <mergeCell ref="A97:O9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110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115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111</v>
      </c>
      <c r="F4" s="34" t="s">
        <v>112</v>
      </c>
      <c r="G4" s="34" t="s">
        <v>113</v>
      </c>
      <c r="H4" s="34" t="s">
        <v>6</v>
      </c>
      <c r="I4" s="34" t="s">
        <v>7</v>
      </c>
      <c r="J4" s="35" t="s">
        <v>114</v>
      </c>
      <c r="K4" s="35" t="s">
        <v>8</v>
      </c>
      <c r="L4" s="35" t="s">
        <v>9</v>
      </c>
      <c r="M4" s="35" t="s">
        <v>10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6687025</v>
      </c>
      <c r="E5" s="27">
        <f t="shared" si="0"/>
        <v>2269528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8956553</v>
      </c>
      <c r="O5" s="33">
        <f t="shared" ref="O5:O36" si="2">(N5/O$99)</f>
        <v>566.58356528340084</v>
      </c>
      <c r="P5" s="6"/>
    </row>
    <row r="6" spans="1:133">
      <c r="A6" s="12"/>
      <c r="B6" s="25">
        <v>311</v>
      </c>
      <c r="C6" s="20" t="s">
        <v>2</v>
      </c>
      <c r="D6" s="47">
        <v>5789664</v>
      </c>
      <c r="E6" s="47">
        <v>1711015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7500679</v>
      </c>
      <c r="O6" s="48">
        <f t="shared" si="2"/>
        <v>474.48627277327932</v>
      </c>
      <c r="P6" s="9"/>
    </row>
    <row r="7" spans="1:133">
      <c r="A7" s="12"/>
      <c r="B7" s="25">
        <v>312.10000000000002</v>
      </c>
      <c r="C7" s="20" t="s">
        <v>130</v>
      </c>
      <c r="D7" s="47">
        <v>0</v>
      </c>
      <c r="E7" s="47">
        <v>513879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513879</v>
      </c>
      <c r="O7" s="48">
        <f t="shared" si="2"/>
        <v>32.507527834008094</v>
      </c>
      <c r="P7" s="9"/>
    </row>
    <row r="8" spans="1:133">
      <c r="A8" s="12"/>
      <c r="B8" s="25">
        <v>312.2</v>
      </c>
      <c r="C8" s="20" t="s">
        <v>217</v>
      </c>
      <c r="D8" s="47">
        <v>9688</v>
      </c>
      <c r="E8" s="47">
        <v>1636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11324</v>
      </c>
      <c r="O8" s="48">
        <f t="shared" si="2"/>
        <v>0.71634615384615385</v>
      </c>
      <c r="P8" s="9"/>
    </row>
    <row r="9" spans="1:133">
      <c r="A9" s="12"/>
      <c r="B9" s="25">
        <v>312.3</v>
      </c>
      <c r="C9" s="20" t="s">
        <v>11</v>
      </c>
      <c r="D9" s="47">
        <v>0</v>
      </c>
      <c r="E9" s="47">
        <v>42998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42998</v>
      </c>
      <c r="O9" s="48">
        <f t="shared" si="2"/>
        <v>2.7200151821862346</v>
      </c>
      <c r="P9" s="9"/>
    </row>
    <row r="10" spans="1:133">
      <c r="A10" s="12"/>
      <c r="B10" s="25">
        <v>312.60000000000002</v>
      </c>
      <c r="C10" s="20" t="s">
        <v>13</v>
      </c>
      <c r="D10" s="47">
        <v>789897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789897</v>
      </c>
      <c r="O10" s="48">
        <f t="shared" si="2"/>
        <v>49.968180668016196</v>
      </c>
      <c r="P10" s="9"/>
    </row>
    <row r="11" spans="1:133">
      <c r="A11" s="12"/>
      <c r="B11" s="25">
        <v>314.2</v>
      </c>
      <c r="C11" s="20" t="s">
        <v>14</v>
      </c>
      <c r="D11" s="47">
        <v>97776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97776</v>
      </c>
      <c r="O11" s="48">
        <f t="shared" si="2"/>
        <v>6.1852226720647776</v>
      </c>
      <c r="P11" s="9"/>
    </row>
    <row r="12" spans="1:133" ht="15.75">
      <c r="A12" s="29" t="s">
        <v>231</v>
      </c>
      <c r="B12" s="30"/>
      <c r="C12" s="31"/>
      <c r="D12" s="32">
        <f t="shared" ref="D12:M12" si="3">SUM(D13:D16)</f>
        <v>131494</v>
      </c>
      <c r="E12" s="32">
        <f t="shared" si="3"/>
        <v>3700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135194</v>
      </c>
      <c r="O12" s="46">
        <f t="shared" si="2"/>
        <v>8.5522520242914979</v>
      </c>
      <c r="P12" s="10"/>
    </row>
    <row r="13" spans="1:133">
      <c r="A13" s="12"/>
      <c r="B13" s="25">
        <v>313.5</v>
      </c>
      <c r="C13" s="20" t="s">
        <v>17</v>
      </c>
      <c r="D13" s="47">
        <v>92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92</v>
      </c>
      <c r="O13" s="48">
        <f t="shared" si="2"/>
        <v>5.8198380566801622E-3</v>
      </c>
      <c r="P13" s="9"/>
    </row>
    <row r="14" spans="1:133">
      <c r="A14" s="12"/>
      <c r="B14" s="25">
        <v>321</v>
      </c>
      <c r="C14" s="20" t="s">
        <v>218</v>
      </c>
      <c r="D14" s="47">
        <v>8488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8488</v>
      </c>
      <c r="O14" s="48">
        <f t="shared" si="2"/>
        <v>0.53694331983805665</v>
      </c>
      <c r="P14" s="9"/>
    </row>
    <row r="15" spans="1:133">
      <c r="A15" s="12"/>
      <c r="B15" s="25">
        <v>322</v>
      </c>
      <c r="C15" s="20" t="s">
        <v>0</v>
      </c>
      <c r="D15" s="47">
        <v>118414</v>
      </c>
      <c r="E15" s="47">
        <v>3700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122114</v>
      </c>
      <c r="O15" s="48">
        <f t="shared" si="2"/>
        <v>7.7248228744939267</v>
      </c>
      <c r="P15" s="9"/>
    </row>
    <row r="16" spans="1:133">
      <c r="A16" s="12"/>
      <c r="B16" s="25">
        <v>329</v>
      </c>
      <c r="C16" s="20" t="s">
        <v>219</v>
      </c>
      <c r="D16" s="47">
        <v>4500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4500</v>
      </c>
      <c r="O16" s="48">
        <f t="shared" si="2"/>
        <v>0.28466599190283398</v>
      </c>
      <c r="P16" s="9"/>
    </row>
    <row r="17" spans="1:16" ht="15.75">
      <c r="A17" s="29" t="s">
        <v>22</v>
      </c>
      <c r="B17" s="30"/>
      <c r="C17" s="31"/>
      <c r="D17" s="32">
        <f t="shared" ref="D17:M17" si="4">SUM(D18:D44)</f>
        <v>2174652</v>
      </c>
      <c r="E17" s="32">
        <f t="shared" si="4"/>
        <v>5755945</v>
      </c>
      <c r="F17" s="32">
        <f t="shared" si="4"/>
        <v>223250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1"/>
        <v>8153847</v>
      </c>
      <c r="O17" s="46">
        <f t="shared" si="2"/>
        <v>515.80509868421052</v>
      </c>
      <c r="P17" s="10"/>
    </row>
    <row r="18" spans="1:16">
      <c r="A18" s="12"/>
      <c r="B18" s="25">
        <v>331.1</v>
      </c>
      <c r="C18" s="20" t="s">
        <v>20</v>
      </c>
      <c r="D18" s="47">
        <v>0</v>
      </c>
      <c r="E18" s="47">
        <v>2818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2818</v>
      </c>
      <c r="O18" s="48">
        <f t="shared" si="2"/>
        <v>0.17826417004048584</v>
      </c>
      <c r="P18" s="9"/>
    </row>
    <row r="19" spans="1:16">
      <c r="A19" s="12"/>
      <c r="B19" s="25">
        <v>331.2</v>
      </c>
      <c r="C19" s="20" t="s">
        <v>21</v>
      </c>
      <c r="D19" s="47">
        <v>0</v>
      </c>
      <c r="E19" s="47">
        <v>278633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278633</v>
      </c>
      <c r="O19" s="48">
        <f t="shared" si="2"/>
        <v>17.626075404858298</v>
      </c>
      <c r="P19" s="9"/>
    </row>
    <row r="20" spans="1:16">
      <c r="A20" s="12"/>
      <c r="B20" s="25">
        <v>331.31</v>
      </c>
      <c r="C20" s="20" t="s">
        <v>220</v>
      </c>
      <c r="D20" s="47">
        <v>0</v>
      </c>
      <c r="E20" s="47">
        <v>76568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6" si="5">SUM(D20:M20)</f>
        <v>76568</v>
      </c>
      <c r="O20" s="48">
        <f t="shared" si="2"/>
        <v>4.8436234817813766</v>
      </c>
      <c r="P20" s="9"/>
    </row>
    <row r="21" spans="1:16">
      <c r="A21" s="12"/>
      <c r="B21" s="25">
        <v>331.41</v>
      </c>
      <c r="C21" s="20" t="s">
        <v>25</v>
      </c>
      <c r="D21" s="47">
        <v>0</v>
      </c>
      <c r="E21" s="47">
        <v>294336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294336</v>
      </c>
      <c r="O21" s="48">
        <f t="shared" si="2"/>
        <v>18.619433198380566</v>
      </c>
      <c r="P21" s="9"/>
    </row>
    <row r="22" spans="1:16">
      <c r="A22" s="12"/>
      <c r="B22" s="25">
        <v>331.5</v>
      </c>
      <c r="C22" s="20" t="s">
        <v>23</v>
      </c>
      <c r="D22" s="47">
        <v>0</v>
      </c>
      <c r="E22" s="47">
        <v>513774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513774</v>
      </c>
      <c r="O22" s="48">
        <f t="shared" si="2"/>
        <v>32.500885627530366</v>
      </c>
      <c r="P22" s="9"/>
    </row>
    <row r="23" spans="1:16">
      <c r="A23" s="12"/>
      <c r="B23" s="25">
        <v>331.62</v>
      </c>
      <c r="C23" s="20" t="s">
        <v>221</v>
      </c>
      <c r="D23" s="47">
        <v>0</v>
      </c>
      <c r="E23" s="47">
        <v>76933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76933</v>
      </c>
      <c r="O23" s="48">
        <f t="shared" si="2"/>
        <v>4.8667130566801617</v>
      </c>
      <c r="P23" s="9"/>
    </row>
    <row r="24" spans="1:16">
      <c r="A24" s="12"/>
      <c r="B24" s="25">
        <v>331.9</v>
      </c>
      <c r="C24" s="20" t="s">
        <v>133</v>
      </c>
      <c r="D24" s="47">
        <v>90098</v>
      </c>
      <c r="E24" s="47">
        <v>98706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188804</v>
      </c>
      <c r="O24" s="48">
        <f t="shared" si="2"/>
        <v>11.943572874493928</v>
      </c>
      <c r="P24" s="9"/>
    </row>
    <row r="25" spans="1:16">
      <c r="A25" s="12"/>
      <c r="B25" s="25">
        <v>334.1</v>
      </c>
      <c r="C25" s="20" t="s">
        <v>142</v>
      </c>
      <c r="D25" s="47">
        <v>502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502</v>
      </c>
      <c r="O25" s="48">
        <f t="shared" si="2"/>
        <v>3.1756072874493925E-2</v>
      </c>
      <c r="P25" s="9"/>
    </row>
    <row r="26" spans="1:16">
      <c r="A26" s="12"/>
      <c r="B26" s="25">
        <v>334.2</v>
      </c>
      <c r="C26" s="20" t="s">
        <v>24</v>
      </c>
      <c r="D26" s="47">
        <v>0</v>
      </c>
      <c r="E26" s="47">
        <v>171729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171729</v>
      </c>
      <c r="O26" s="48">
        <f t="shared" si="2"/>
        <v>10.863423582995951</v>
      </c>
      <c r="P26" s="9"/>
    </row>
    <row r="27" spans="1:16">
      <c r="A27" s="12"/>
      <c r="B27" s="25">
        <v>334.33</v>
      </c>
      <c r="C27" s="20" t="s">
        <v>27</v>
      </c>
      <c r="D27" s="47">
        <v>0</v>
      </c>
      <c r="E27" s="47">
        <v>129102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129102</v>
      </c>
      <c r="O27" s="48">
        <f t="shared" si="2"/>
        <v>8.1668775303643724</v>
      </c>
      <c r="P27" s="9"/>
    </row>
    <row r="28" spans="1:16">
      <c r="A28" s="12"/>
      <c r="B28" s="25">
        <v>334.36</v>
      </c>
      <c r="C28" s="20" t="s">
        <v>207</v>
      </c>
      <c r="D28" s="47">
        <v>0</v>
      </c>
      <c r="E28" s="47">
        <v>191176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44" si="6">SUM(D28:M28)</f>
        <v>191176</v>
      </c>
      <c r="O28" s="48">
        <f t="shared" si="2"/>
        <v>12.093623481781377</v>
      </c>
      <c r="P28" s="9"/>
    </row>
    <row r="29" spans="1:16">
      <c r="A29" s="12"/>
      <c r="B29" s="25">
        <v>334.5</v>
      </c>
      <c r="C29" s="20" t="s">
        <v>29</v>
      </c>
      <c r="D29" s="47">
        <v>0</v>
      </c>
      <c r="E29" s="47">
        <v>824624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824624</v>
      </c>
      <c r="O29" s="48">
        <f t="shared" si="2"/>
        <v>52.164979757085021</v>
      </c>
      <c r="P29" s="9"/>
    </row>
    <row r="30" spans="1:16">
      <c r="A30" s="12"/>
      <c r="B30" s="25">
        <v>334.69</v>
      </c>
      <c r="C30" s="20" t="s">
        <v>30</v>
      </c>
      <c r="D30" s="47">
        <v>0</v>
      </c>
      <c r="E30" s="47">
        <v>16719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16719</v>
      </c>
      <c r="O30" s="48">
        <f t="shared" si="2"/>
        <v>1.057629048582996</v>
      </c>
      <c r="P30" s="9"/>
    </row>
    <row r="31" spans="1:16">
      <c r="A31" s="12"/>
      <c r="B31" s="25">
        <v>334.7</v>
      </c>
      <c r="C31" s="20" t="s">
        <v>31</v>
      </c>
      <c r="D31" s="47">
        <v>0</v>
      </c>
      <c r="E31" s="47">
        <v>1874084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1874084</v>
      </c>
      <c r="O31" s="48">
        <f t="shared" si="2"/>
        <v>118.55288461538461</v>
      </c>
      <c r="P31" s="9"/>
    </row>
    <row r="32" spans="1:16">
      <c r="A32" s="12"/>
      <c r="B32" s="25">
        <v>334.89</v>
      </c>
      <c r="C32" s="20" t="s">
        <v>222</v>
      </c>
      <c r="D32" s="47">
        <v>0</v>
      </c>
      <c r="E32" s="47">
        <v>43399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43399</v>
      </c>
      <c r="O32" s="48">
        <f t="shared" si="2"/>
        <v>2.7453820850202431</v>
      </c>
      <c r="P32" s="9"/>
    </row>
    <row r="33" spans="1:16">
      <c r="A33" s="12"/>
      <c r="B33" s="25">
        <v>334.9</v>
      </c>
      <c r="C33" s="20" t="s">
        <v>134</v>
      </c>
      <c r="D33" s="47">
        <v>0</v>
      </c>
      <c r="E33" s="47">
        <v>10311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10311</v>
      </c>
      <c r="O33" s="48">
        <f t="shared" si="2"/>
        <v>0.65226467611336036</v>
      </c>
      <c r="P33" s="9"/>
    </row>
    <row r="34" spans="1:16">
      <c r="A34" s="12"/>
      <c r="B34" s="25">
        <v>335.12</v>
      </c>
      <c r="C34" s="20" t="s">
        <v>32</v>
      </c>
      <c r="D34" s="47">
        <v>304687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304687</v>
      </c>
      <c r="O34" s="48">
        <f t="shared" si="2"/>
        <v>19.274228238866396</v>
      </c>
      <c r="P34" s="9"/>
    </row>
    <row r="35" spans="1:16">
      <c r="A35" s="12"/>
      <c r="B35" s="25">
        <v>335.13</v>
      </c>
      <c r="C35" s="20" t="s">
        <v>33</v>
      </c>
      <c r="D35" s="47">
        <v>16639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16639</v>
      </c>
      <c r="O35" s="48">
        <f t="shared" si="2"/>
        <v>1.0525683198380567</v>
      </c>
      <c r="P35" s="9"/>
    </row>
    <row r="36" spans="1:16">
      <c r="A36" s="12"/>
      <c r="B36" s="25">
        <v>335.14</v>
      </c>
      <c r="C36" s="20" t="s">
        <v>34</v>
      </c>
      <c r="D36" s="47">
        <v>6579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6579</v>
      </c>
      <c r="O36" s="48">
        <f t="shared" si="2"/>
        <v>0.41618168016194335</v>
      </c>
      <c r="P36" s="9"/>
    </row>
    <row r="37" spans="1:16">
      <c r="A37" s="12"/>
      <c r="B37" s="25">
        <v>335.15</v>
      </c>
      <c r="C37" s="20" t="s">
        <v>35</v>
      </c>
      <c r="D37" s="47">
        <v>4174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4174</v>
      </c>
      <c r="O37" s="48">
        <f t="shared" ref="O37:O68" si="7">(N37/O$99)</f>
        <v>0.26404352226720645</v>
      </c>
      <c r="P37" s="9"/>
    </row>
    <row r="38" spans="1:16">
      <c r="A38" s="12"/>
      <c r="B38" s="25">
        <v>335.16</v>
      </c>
      <c r="C38" s="20" t="s">
        <v>36</v>
      </c>
      <c r="D38" s="47">
        <v>0</v>
      </c>
      <c r="E38" s="47">
        <v>0</v>
      </c>
      <c r="F38" s="47">
        <v>223250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223250</v>
      </c>
      <c r="O38" s="48">
        <f t="shared" si="7"/>
        <v>14.122596153846153</v>
      </c>
      <c r="P38" s="9"/>
    </row>
    <row r="39" spans="1:16">
      <c r="A39" s="12"/>
      <c r="B39" s="25">
        <v>335.17</v>
      </c>
      <c r="C39" s="20" t="s">
        <v>37</v>
      </c>
      <c r="D39" s="47">
        <v>625616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625616</v>
      </c>
      <c r="O39" s="48">
        <f t="shared" si="7"/>
        <v>39.575910931174086</v>
      </c>
      <c r="P39" s="9"/>
    </row>
    <row r="40" spans="1:16">
      <c r="A40" s="12"/>
      <c r="B40" s="25">
        <v>335.18</v>
      </c>
      <c r="C40" s="20" t="s">
        <v>38</v>
      </c>
      <c r="D40" s="47">
        <v>975912</v>
      </c>
      <c r="E40" s="47">
        <v>46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975958</v>
      </c>
      <c r="O40" s="48">
        <f t="shared" si="7"/>
        <v>61.738233805668017</v>
      </c>
      <c r="P40" s="9"/>
    </row>
    <row r="41" spans="1:16">
      <c r="A41" s="12"/>
      <c r="B41" s="25">
        <v>335.19</v>
      </c>
      <c r="C41" s="20" t="s">
        <v>223</v>
      </c>
      <c r="D41" s="47">
        <v>150000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150000</v>
      </c>
      <c r="O41" s="48">
        <f t="shared" si="7"/>
        <v>9.488866396761134</v>
      </c>
      <c r="P41" s="9"/>
    </row>
    <row r="42" spans="1:16">
      <c r="A42" s="12"/>
      <c r="B42" s="25">
        <v>335.42</v>
      </c>
      <c r="C42" s="20" t="s">
        <v>40</v>
      </c>
      <c r="D42" s="47">
        <v>0</v>
      </c>
      <c r="E42" s="47">
        <v>159976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159976</v>
      </c>
      <c r="O42" s="48">
        <f t="shared" si="7"/>
        <v>10.119939271255062</v>
      </c>
      <c r="P42" s="9"/>
    </row>
    <row r="43" spans="1:16">
      <c r="A43" s="12"/>
      <c r="B43" s="25">
        <v>335.49</v>
      </c>
      <c r="C43" s="20" t="s">
        <v>41</v>
      </c>
      <c r="D43" s="47">
        <v>0</v>
      </c>
      <c r="E43" s="47">
        <v>993011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993011</v>
      </c>
      <c r="O43" s="48">
        <f t="shared" si="7"/>
        <v>62.816991396761132</v>
      </c>
      <c r="P43" s="9"/>
    </row>
    <row r="44" spans="1:16">
      <c r="A44" s="12"/>
      <c r="B44" s="25">
        <v>335.9</v>
      </c>
      <c r="C44" s="20" t="s">
        <v>42</v>
      </c>
      <c r="D44" s="47">
        <v>445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445</v>
      </c>
      <c r="O44" s="48">
        <f t="shared" si="7"/>
        <v>2.8150303643724697E-2</v>
      </c>
      <c r="P44" s="9"/>
    </row>
    <row r="45" spans="1:16" ht="15.75">
      <c r="A45" s="29" t="s">
        <v>48</v>
      </c>
      <c r="B45" s="30"/>
      <c r="C45" s="31"/>
      <c r="D45" s="32">
        <f t="shared" ref="D45:M45" si="8">SUM(D46:D77)</f>
        <v>161811</v>
      </c>
      <c r="E45" s="32">
        <f t="shared" si="8"/>
        <v>1818477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0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>SUM(D45:M45)</f>
        <v>1980288</v>
      </c>
      <c r="O45" s="46">
        <f t="shared" si="7"/>
        <v>125.27125506072875</v>
      </c>
      <c r="P45" s="10"/>
    </row>
    <row r="46" spans="1:16">
      <c r="A46" s="12"/>
      <c r="B46" s="25">
        <v>341.1</v>
      </c>
      <c r="C46" s="20" t="s">
        <v>51</v>
      </c>
      <c r="D46" s="47">
        <v>27308</v>
      </c>
      <c r="E46" s="47">
        <v>111815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139123</v>
      </c>
      <c r="O46" s="48">
        <f t="shared" si="7"/>
        <v>8.8007970647773277</v>
      </c>
      <c r="P46" s="9"/>
    </row>
    <row r="47" spans="1:16">
      <c r="A47" s="12"/>
      <c r="B47" s="25">
        <v>341.2</v>
      </c>
      <c r="C47" s="20" t="s">
        <v>53</v>
      </c>
      <c r="D47" s="47">
        <v>5300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77" si="9">SUM(D47:M47)</f>
        <v>5300</v>
      </c>
      <c r="O47" s="48">
        <f t="shared" si="7"/>
        <v>0.33527327935222673</v>
      </c>
      <c r="P47" s="9"/>
    </row>
    <row r="48" spans="1:16">
      <c r="A48" s="12"/>
      <c r="B48" s="25">
        <v>341.51</v>
      </c>
      <c r="C48" s="20" t="s">
        <v>54</v>
      </c>
      <c r="D48" s="47">
        <v>119950</v>
      </c>
      <c r="E48" s="47">
        <v>12731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132681</v>
      </c>
      <c r="O48" s="48">
        <f t="shared" si="7"/>
        <v>8.3932818825910935</v>
      </c>
      <c r="P48" s="9"/>
    </row>
    <row r="49" spans="1:16">
      <c r="A49" s="12"/>
      <c r="B49" s="25">
        <v>341.52</v>
      </c>
      <c r="C49" s="20" t="s">
        <v>55</v>
      </c>
      <c r="D49" s="47">
        <v>0</v>
      </c>
      <c r="E49" s="47">
        <v>16588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16588</v>
      </c>
      <c r="O49" s="48">
        <f t="shared" si="7"/>
        <v>1.049342105263158</v>
      </c>
      <c r="P49" s="9"/>
    </row>
    <row r="50" spans="1:16">
      <c r="A50" s="12"/>
      <c r="B50" s="25">
        <v>341.55</v>
      </c>
      <c r="C50" s="20" t="s">
        <v>56</v>
      </c>
      <c r="D50" s="47">
        <v>401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401</v>
      </c>
      <c r="O50" s="48">
        <f t="shared" si="7"/>
        <v>2.5366902834008099E-2</v>
      </c>
      <c r="P50" s="9"/>
    </row>
    <row r="51" spans="1:16">
      <c r="A51" s="12"/>
      <c r="B51" s="25">
        <v>341.9</v>
      </c>
      <c r="C51" s="20" t="s">
        <v>59</v>
      </c>
      <c r="D51" s="47">
        <v>152</v>
      </c>
      <c r="E51" s="47">
        <v>36924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37076</v>
      </c>
      <c r="O51" s="48">
        <f t="shared" si="7"/>
        <v>2.3453947368421053</v>
      </c>
      <c r="P51" s="9"/>
    </row>
    <row r="52" spans="1:16">
      <c r="A52" s="12"/>
      <c r="B52" s="25">
        <v>342.2</v>
      </c>
      <c r="C52" s="20" t="s">
        <v>60</v>
      </c>
      <c r="D52" s="47">
        <v>300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300</v>
      </c>
      <c r="O52" s="48">
        <f t="shared" si="7"/>
        <v>1.8977732793522266E-2</v>
      </c>
      <c r="P52" s="9"/>
    </row>
    <row r="53" spans="1:16">
      <c r="A53" s="12"/>
      <c r="B53" s="25">
        <v>342.3</v>
      </c>
      <c r="C53" s="20" t="s">
        <v>61</v>
      </c>
      <c r="D53" s="47">
        <v>0</v>
      </c>
      <c r="E53" s="47">
        <v>444965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444965</v>
      </c>
      <c r="O53" s="48">
        <f t="shared" si="7"/>
        <v>28.148089574898787</v>
      </c>
      <c r="P53" s="9"/>
    </row>
    <row r="54" spans="1:16">
      <c r="A54" s="12"/>
      <c r="B54" s="25">
        <v>342.4</v>
      </c>
      <c r="C54" s="20" t="s">
        <v>62</v>
      </c>
      <c r="D54" s="47">
        <v>0</v>
      </c>
      <c r="E54" s="47">
        <v>45030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45030</v>
      </c>
      <c r="O54" s="48">
        <f t="shared" si="7"/>
        <v>2.8485576923076925</v>
      </c>
      <c r="P54" s="9"/>
    </row>
    <row r="55" spans="1:16">
      <c r="A55" s="12"/>
      <c r="B55" s="25">
        <v>342.5</v>
      </c>
      <c r="C55" s="20" t="s">
        <v>63</v>
      </c>
      <c r="D55" s="47">
        <v>4400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4400</v>
      </c>
      <c r="O55" s="48">
        <f t="shared" si="7"/>
        <v>0.27834008097165991</v>
      </c>
      <c r="P55" s="9"/>
    </row>
    <row r="56" spans="1:16">
      <c r="A56" s="12"/>
      <c r="B56" s="25">
        <v>342.6</v>
      </c>
      <c r="C56" s="20" t="s">
        <v>64</v>
      </c>
      <c r="D56" s="47">
        <v>0</v>
      </c>
      <c r="E56" s="47">
        <v>824896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824896</v>
      </c>
      <c r="O56" s="48">
        <f t="shared" si="7"/>
        <v>52.182186234817813</v>
      </c>
      <c r="P56" s="9"/>
    </row>
    <row r="57" spans="1:16">
      <c r="A57" s="12"/>
      <c r="B57" s="25">
        <v>343.4</v>
      </c>
      <c r="C57" s="20" t="s">
        <v>66</v>
      </c>
      <c r="D57" s="47">
        <v>0</v>
      </c>
      <c r="E57" s="47">
        <v>95832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95832</v>
      </c>
      <c r="O57" s="48">
        <f t="shared" si="7"/>
        <v>6.0622469635627532</v>
      </c>
      <c r="P57" s="9"/>
    </row>
    <row r="58" spans="1:16">
      <c r="A58" s="12"/>
      <c r="B58" s="25">
        <v>343.9</v>
      </c>
      <c r="C58" s="20" t="s">
        <v>67</v>
      </c>
      <c r="D58" s="47">
        <v>0</v>
      </c>
      <c r="E58" s="47">
        <v>11742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11742</v>
      </c>
      <c r="O58" s="48">
        <f t="shared" si="7"/>
        <v>0.74278846153846156</v>
      </c>
      <c r="P58" s="9"/>
    </row>
    <row r="59" spans="1:16">
      <c r="A59" s="12"/>
      <c r="B59" s="25">
        <v>346.4</v>
      </c>
      <c r="C59" s="20" t="s">
        <v>69</v>
      </c>
      <c r="D59" s="47">
        <v>4000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4000</v>
      </c>
      <c r="O59" s="48">
        <f t="shared" si="7"/>
        <v>0.25303643724696356</v>
      </c>
      <c r="P59" s="9"/>
    </row>
    <row r="60" spans="1:16">
      <c r="A60" s="12"/>
      <c r="B60" s="25">
        <v>347.2</v>
      </c>
      <c r="C60" s="20" t="s">
        <v>70</v>
      </c>
      <c r="D60" s="47">
        <v>0</v>
      </c>
      <c r="E60" s="47">
        <v>23687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23687</v>
      </c>
      <c r="O60" s="48">
        <f t="shared" si="7"/>
        <v>1.4984185222672064</v>
      </c>
      <c r="P60" s="9"/>
    </row>
    <row r="61" spans="1:16">
      <c r="A61" s="12"/>
      <c r="B61" s="25">
        <v>348.12</v>
      </c>
      <c r="C61" s="39" t="s">
        <v>76</v>
      </c>
      <c r="D61" s="47">
        <v>0</v>
      </c>
      <c r="E61" s="47">
        <v>1006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1006</v>
      </c>
      <c r="O61" s="48">
        <f t="shared" si="7"/>
        <v>6.3638663967611336E-2</v>
      </c>
      <c r="P61" s="9"/>
    </row>
    <row r="62" spans="1:16">
      <c r="A62" s="12"/>
      <c r="B62" s="25">
        <v>348.13</v>
      </c>
      <c r="C62" s="39" t="s">
        <v>77</v>
      </c>
      <c r="D62" s="47">
        <v>0</v>
      </c>
      <c r="E62" s="47">
        <v>13199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13199</v>
      </c>
      <c r="O62" s="48">
        <f t="shared" si="7"/>
        <v>0.83495698380566796</v>
      </c>
      <c r="P62" s="9"/>
    </row>
    <row r="63" spans="1:16">
      <c r="A63" s="12"/>
      <c r="B63" s="25">
        <v>348.22</v>
      </c>
      <c r="C63" s="39" t="s">
        <v>78</v>
      </c>
      <c r="D63" s="47">
        <v>0</v>
      </c>
      <c r="E63" s="47">
        <v>2515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2515</v>
      </c>
      <c r="O63" s="48">
        <f t="shared" si="7"/>
        <v>0.15909665991902833</v>
      </c>
      <c r="P63" s="9"/>
    </row>
    <row r="64" spans="1:16">
      <c r="A64" s="12"/>
      <c r="B64" s="25">
        <v>348.23</v>
      </c>
      <c r="C64" s="39" t="s">
        <v>79</v>
      </c>
      <c r="D64" s="47">
        <v>0</v>
      </c>
      <c r="E64" s="47">
        <v>17683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17683</v>
      </c>
      <c r="O64" s="48">
        <f t="shared" si="7"/>
        <v>1.1186108299595141</v>
      </c>
      <c r="P64" s="9"/>
    </row>
    <row r="65" spans="1:16">
      <c r="A65" s="12"/>
      <c r="B65" s="25">
        <v>348.31</v>
      </c>
      <c r="C65" s="39" t="s">
        <v>80</v>
      </c>
      <c r="D65" s="47">
        <v>0</v>
      </c>
      <c r="E65" s="47">
        <v>26540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26540</v>
      </c>
      <c r="O65" s="48">
        <f t="shared" si="7"/>
        <v>1.6788967611336032</v>
      </c>
      <c r="P65" s="9"/>
    </row>
    <row r="66" spans="1:16">
      <c r="A66" s="12"/>
      <c r="B66" s="25">
        <v>348.32</v>
      </c>
      <c r="C66" s="39" t="s">
        <v>81</v>
      </c>
      <c r="D66" s="47">
        <v>0</v>
      </c>
      <c r="E66" s="47">
        <v>584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584</v>
      </c>
      <c r="O66" s="48">
        <f t="shared" si="7"/>
        <v>3.6943319838056682E-2</v>
      </c>
      <c r="P66" s="9"/>
    </row>
    <row r="67" spans="1:16">
      <c r="A67" s="12"/>
      <c r="B67" s="25">
        <v>348.41</v>
      </c>
      <c r="C67" s="39" t="s">
        <v>82</v>
      </c>
      <c r="D67" s="47">
        <v>0</v>
      </c>
      <c r="E67" s="47">
        <v>35055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35055</v>
      </c>
      <c r="O67" s="48">
        <f t="shared" si="7"/>
        <v>2.2175480769230771</v>
      </c>
      <c r="P67" s="9"/>
    </row>
    <row r="68" spans="1:16">
      <c r="A68" s="12"/>
      <c r="B68" s="25">
        <v>348.42</v>
      </c>
      <c r="C68" s="39" t="s">
        <v>83</v>
      </c>
      <c r="D68" s="47">
        <v>0</v>
      </c>
      <c r="E68" s="47">
        <v>4743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4743</v>
      </c>
      <c r="O68" s="48">
        <f t="shared" si="7"/>
        <v>0.30003795546558704</v>
      </c>
      <c r="P68" s="9"/>
    </row>
    <row r="69" spans="1:16">
      <c r="A69" s="12"/>
      <c r="B69" s="25">
        <v>348.48</v>
      </c>
      <c r="C69" s="39" t="s">
        <v>84</v>
      </c>
      <c r="D69" s="47">
        <v>0</v>
      </c>
      <c r="E69" s="47">
        <v>4547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4547</v>
      </c>
      <c r="O69" s="48">
        <f t="shared" ref="O69:O97" si="10">(N69/O$99)</f>
        <v>0.28763917004048584</v>
      </c>
      <c r="P69" s="9"/>
    </row>
    <row r="70" spans="1:16">
      <c r="A70" s="12"/>
      <c r="B70" s="25">
        <v>348.52</v>
      </c>
      <c r="C70" s="39" t="s">
        <v>85</v>
      </c>
      <c r="D70" s="47">
        <v>0</v>
      </c>
      <c r="E70" s="47">
        <v>12408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12408</v>
      </c>
      <c r="O70" s="48">
        <f t="shared" si="10"/>
        <v>0.78491902834008098</v>
      </c>
      <c r="P70" s="9"/>
    </row>
    <row r="71" spans="1:16">
      <c r="A71" s="12"/>
      <c r="B71" s="25">
        <v>348.53</v>
      </c>
      <c r="C71" s="39" t="s">
        <v>86</v>
      </c>
      <c r="D71" s="47">
        <v>0</v>
      </c>
      <c r="E71" s="47">
        <v>16030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16030</v>
      </c>
      <c r="O71" s="48">
        <f t="shared" si="10"/>
        <v>1.0140435222672064</v>
      </c>
      <c r="P71" s="9"/>
    </row>
    <row r="72" spans="1:16">
      <c r="A72" s="12"/>
      <c r="B72" s="25">
        <v>348.71</v>
      </c>
      <c r="C72" s="39" t="s">
        <v>88</v>
      </c>
      <c r="D72" s="47">
        <v>0</v>
      </c>
      <c r="E72" s="47">
        <v>17345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17345</v>
      </c>
      <c r="O72" s="48">
        <f t="shared" si="10"/>
        <v>1.0972292510121457</v>
      </c>
      <c r="P72" s="9"/>
    </row>
    <row r="73" spans="1:16">
      <c r="A73" s="12"/>
      <c r="B73" s="25">
        <v>348.72</v>
      </c>
      <c r="C73" s="39" t="s">
        <v>89</v>
      </c>
      <c r="D73" s="47">
        <v>0</v>
      </c>
      <c r="E73" s="47">
        <v>246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>SUM(D73:M73)</f>
        <v>246</v>
      </c>
      <c r="O73" s="48">
        <f t="shared" si="10"/>
        <v>1.5561740890688259E-2</v>
      </c>
      <c r="P73" s="9"/>
    </row>
    <row r="74" spans="1:16">
      <c r="A74" s="12"/>
      <c r="B74" s="25">
        <v>348.92200000000003</v>
      </c>
      <c r="C74" s="20" t="s">
        <v>72</v>
      </c>
      <c r="D74" s="47">
        <v>0</v>
      </c>
      <c r="E74" s="47">
        <v>8242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>SUM(D74:M74)</f>
        <v>8242</v>
      </c>
      <c r="O74" s="48">
        <f t="shared" si="10"/>
        <v>0.52138157894736847</v>
      </c>
      <c r="P74" s="9"/>
    </row>
    <row r="75" spans="1:16">
      <c r="A75" s="12"/>
      <c r="B75" s="25">
        <v>348.923</v>
      </c>
      <c r="C75" s="20" t="s">
        <v>73</v>
      </c>
      <c r="D75" s="47">
        <v>0</v>
      </c>
      <c r="E75" s="47">
        <v>8242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>SUM(D75:M75)</f>
        <v>8242</v>
      </c>
      <c r="O75" s="48">
        <f t="shared" si="10"/>
        <v>0.52138157894736847</v>
      </c>
      <c r="P75" s="9"/>
    </row>
    <row r="76" spans="1:16">
      <c r="A76" s="12"/>
      <c r="B76" s="25">
        <v>348.92399999999998</v>
      </c>
      <c r="C76" s="20" t="s">
        <v>74</v>
      </c>
      <c r="D76" s="47">
        <v>0</v>
      </c>
      <c r="E76" s="47">
        <v>8241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>SUM(D76:M76)</f>
        <v>8241</v>
      </c>
      <c r="O76" s="48">
        <f t="shared" si="10"/>
        <v>0.52131831983805665</v>
      </c>
      <c r="P76" s="9"/>
    </row>
    <row r="77" spans="1:16">
      <c r="A77" s="12"/>
      <c r="B77" s="25">
        <v>349</v>
      </c>
      <c r="C77" s="20" t="s">
        <v>159</v>
      </c>
      <c r="D77" s="47">
        <v>0</v>
      </c>
      <c r="E77" s="47">
        <v>17641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17641</v>
      </c>
      <c r="O77" s="48">
        <f t="shared" si="10"/>
        <v>1.115953947368421</v>
      </c>
      <c r="P77" s="9"/>
    </row>
    <row r="78" spans="1:16" ht="15.75">
      <c r="A78" s="29" t="s">
        <v>49</v>
      </c>
      <c r="B78" s="30"/>
      <c r="C78" s="31"/>
      <c r="D78" s="32">
        <f t="shared" ref="D78:M78" si="11">SUM(D79:D80)</f>
        <v>0</v>
      </c>
      <c r="E78" s="32">
        <f t="shared" si="11"/>
        <v>334661</v>
      </c>
      <c r="F78" s="32">
        <f t="shared" si="11"/>
        <v>0</v>
      </c>
      <c r="G78" s="32">
        <f t="shared" si="11"/>
        <v>0</v>
      </c>
      <c r="H78" s="32">
        <f t="shared" si="11"/>
        <v>0</v>
      </c>
      <c r="I78" s="32">
        <f t="shared" si="11"/>
        <v>0</v>
      </c>
      <c r="J78" s="32">
        <f t="shared" si="11"/>
        <v>0</v>
      </c>
      <c r="K78" s="32">
        <f t="shared" si="11"/>
        <v>0</v>
      </c>
      <c r="L78" s="32">
        <f t="shared" si="11"/>
        <v>0</v>
      </c>
      <c r="M78" s="32">
        <f t="shared" si="11"/>
        <v>0</v>
      </c>
      <c r="N78" s="32">
        <f>SUM(D78:M78)</f>
        <v>334661</v>
      </c>
      <c r="O78" s="46">
        <f t="shared" si="10"/>
        <v>21.170356781376519</v>
      </c>
      <c r="P78" s="10"/>
    </row>
    <row r="79" spans="1:16">
      <c r="A79" s="13"/>
      <c r="B79" s="40">
        <v>352</v>
      </c>
      <c r="C79" s="21" t="s">
        <v>224</v>
      </c>
      <c r="D79" s="47">
        <v>0</v>
      </c>
      <c r="E79" s="47">
        <v>80814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>SUM(D79:M79)</f>
        <v>80814</v>
      </c>
      <c r="O79" s="48">
        <f t="shared" si="10"/>
        <v>5.1122216599190287</v>
      </c>
      <c r="P79" s="9"/>
    </row>
    <row r="80" spans="1:16">
      <c r="A80" s="13"/>
      <c r="B80" s="40">
        <v>359</v>
      </c>
      <c r="C80" s="21" t="s">
        <v>225</v>
      </c>
      <c r="D80" s="47">
        <v>0</v>
      </c>
      <c r="E80" s="47">
        <v>253847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>SUM(D80:M80)</f>
        <v>253847</v>
      </c>
      <c r="O80" s="48">
        <f t="shared" si="10"/>
        <v>16.058135121457489</v>
      </c>
      <c r="P80" s="9"/>
    </row>
    <row r="81" spans="1:16" ht="15.75">
      <c r="A81" s="29" t="s">
        <v>4</v>
      </c>
      <c r="B81" s="30"/>
      <c r="C81" s="31"/>
      <c r="D81" s="32">
        <f t="shared" ref="D81:M81" si="12">SUM(D82:D93)</f>
        <v>346463</v>
      </c>
      <c r="E81" s="32">
        <f t="shared" si="12"/>
        <v>2060172</v>
      </c>
      <c r="F81" s="32">
        <f t="shared" si="12"/>
        <v>33134</v>
      </c>
      <c r="G81" s="32">
        <f t="shared" si="12"/>
        <v>0</v>
      </c>
      <c r="H81" s="32">
        <f t="shared" si="12"/>
        <v>0</v>
      </c>
      <c r="I81" s="32">
        <f t="shared" si="12"/>
        <v>0</v>
      </c>
      <c r="J81" s="32">
        <f t="shared" si="12"/>
        <v>0</v>
      </c>
      <c r="K81" s="32">
        <f t="shared" si="12"/>
        <v>0</v>
      </c>
      <c r="L81" s="32">
        <f t="shared" si="12"/>
        <v>0</v>
      </c>
      <c r="M81" s="32">
        <f t="shared" si="12"/>
        <v>0</v>
      </c>
      <c r="N81" s="32">
        <f>SUM(D81:M81)</f>
        <v>2439769</v>
      </c>
      <c r="O81" s="46">
        <f t="shared" si="10"/>
        <v>154.33761386639677</v>
      </c>
      <c r="P81" s="10"/>
    </row>
    <row r="82" spans="1:16">
      <c r="A82" s="12"/>
      <c r="B82" s="25">
        <v>361.1</v>
      </c>
      <c r="C82" s="20" t="s">
        <v>94</v>
      </c>
      <c r="D82" s="47">
        <v>97358</v>
      </c>
      <c r="E82" s="47">
        <v>106463</v>
      </c>
      <c r="F82" s="47">
        <v>15892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>SUM(D82:M82)</f>
        <v>219713</v>
      </c>
      <c r="O82" s="48">
        <f t="shared" si="10"/>
        <v>13.898848684210526</v>
      </c>
      <c r="P82" s="9"/>
    </row>
    <row r="83" spans="1:16">
      <c r="A83" s="12"/>
      <c r="B83" s="25">
        <v>361.2</v>
      </c>
      <c r="C83" s="20" t="s">
        <v>226</v>
      </c>
      <c r="D83" s="47">
        <v>0</v>
      </c>
      <c r="E83" s="47">
        <v>4850</v>
      </c>
      <c r="F83" s="47">
        <v>17242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ref="N83:N93" si="13">SUM(D83:M83)</f>
        <v>22092</v>
      </c>
      <c r="O83" s="48">
        <f t="shared" si="10"/>
        <v>1.3975202429149798</v>
      </c>
      <c r="P83" s="9"/>
    </row>
    <row r="84" spans="1:16">
      <c r="A84" s="12"/>
      <c r="B84" s="25">
        <v>361.3</v>
      </c>
      <c r="C84" s="20" t="s">
        <v>202</v>
      </c>
      <c r="D84" s="47">
        <v>23437</v>
      </c>
      <c r="E84" s="47">
        <v>1368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24805</v>
      </c>
      <c r="O84" s="48">
        <f t="shared" si="10"/>
        <v>1.5691422064777327</v>
      </c>
      <c r="P84" s="9"/>
    </row>
    <row r="85" spans="1:16">
      <c r="A85" s="12"/>
      <c r="B85" s="25">
        <v>362</v>
      </c>
      <c r="C85" s="20" t="s">
        <v>95</v>
      </c>
      <c r="D85" s="47">
        <v>20387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20387</v>
      </c>
      <c r="O85" s="48">
        <f t="shared" si="10"/>
        <v>1.2896634615384615</v>
      </c>
      <c r="P85" s="9"/>
    </row>
    <row r="86" spans="1:16">
      <c r="A86" s="12"/>
      <c r="B86" s="25">
        <v>363.1</v>
      </c>
      <c r="C86" s="20" t="s">
        <v>227</v>
      </c>
      <c r="D86" s="47">
        <v>0</v>
      </c>
      <c r="E86" s="47">
        <v>1675043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1675043</v>
      </c>
      <c r="O86" s="48">
        <f t="shared" si="10"/>
        <v>105.9617282388664</v>
      </c>
      <c r="P86" s="9"/>
    </row>
    <row r="87" spans="1:16">
      <c r="A87" s="12"/>
      <c r="B87" s="25">
        <v>363.29</v>
      </c>
      <c r="C87" s="20" t="s">
        <v>228</v>
      </c>
      <c r="D87" s="47">
        <v>0</v>
      </c>
      <c r="E87" s="47">
        <v>37003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37003</v>
      </c>
      <c r="O87" s="48">
        <f t="shared" si="10"/>
        <v>2.3407768218623484</v>
      </c>
      <c r="P87" s="9"/>
    </row>
    <row r="88" spans="1:16">
      <c r="A88" s="12"/>
      <c r="B88" s="25">
        <v>364</v>
      </c>
      <c r="C88" s="20" t="s">
        <v>203</v>
      </c>
      <c r="D88" s="47">
        <v>79015</v>
      </c>
      <c r="E88" s="47">
        <v>21152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100167</v>
      </c>
      <c r="O88" s="48">
        <f t="shared" si="10"/>
        <v>6.33647520242915</v>
      </c>
      <c r="P88" s="9"/>
    </row>
    <row r="89" spans="1:16">
      <c r="A89" s="12"/>
      <c r="B89" s="25">
        <v>365</v>
      </c>
      <c r="C89" s="20" t="s">
        <v>204</v>
      </c>
      <c r="D89" s="47">
        <v>0</v>
      </c>
      <c r="E89" s="47">
        <v>15169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15169</v>
      </c>
      <c r="O89" s="48">
        <f t="shared" si="10"/>
        <v>0.9595774291497976</v>
      </c>
      <c r="P89" s="9"/>
    </row>
    <row r="90" spans="1:16">
      <c r="A90" s="12"/>
      <c r="B90" s="25">
        <v>366</v>
      </c>
      <c r="C90" s="20" t="s">
        <v>98</v>
      </c>
      <c r="D90" s="47">
        <v>96908</v>
      </c>
      <c r="E90" s="47">
        <v>8926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105834</v>
      </c>
      <c r="O90" s="48">
        <f t="shared" si="10"/>
        <v>6.6949645748987852</v>
      </c>
      <c r="P90" s="9"/>
    </row>
    <row r="91" spans="1:16">
      <c r="A91" s="12"/>
      <c r="B91" s="25">
        <v>369.3</v>
      </c>
      <c r="C91" s="20" t="s">
        <v>100</v>
      </c>
      <c r="D91" s="47">
        <v>10042</v>
      </c>
      <c r="E91" s="47">
        <v>86701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96743</v>
      </c>
      <c r="O91" s="48">
        <f t="shared" si="10"/>
        <v>6.1198760121457489</v>
      </c>
      <c r="P91" s="9"/>
    </row>
    <row r="92" spans="1:16">
      <c r="A92" s="12"/>
      <c r="B92" s="25">
        <v>369.7</v>
      </c>
      <c r="C92" s="20" t="s">
        <v>229</v>
      </c>
      <c r="D92" s="47">
        <v>0</v>
      </c>
      <c r="E92" s="47">
        <v>1798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1798</v>
      </c>
      <c r="O92" s="48">
        <f t="shared" si="10"/>
        <v>0.11373987854251012</v>
      </c>
      <c r="P92" s="9"/>
    </row>
    <row r="93" spans="1:16">
      <c r="A93" s="12"/>
      <c r="B93" s="25">
        <v>369.9</v>
      </c>
      <c r="C93" s="20" t="s">
        <v>101</v>
      </c>
      <c r="D93" s="47">
        <v>19316</v>
      </c>
      <c r="E93" s="47">
        <v>101699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121015</v>
      </c>
      <c r="O93" s="48">
        <f t="shared" si="10"/>
        <v>7.6553011133603235</v>
      </c>
      <c r="P93" s="9"/>
    </row>
    <row r="94" spans="1:16" ht="15.75">
      <c r="A94" s="29" t="s">
        <v>50</v>
      </c>
      <c r="B94" s="30"/>
      <c r="C94" s="31"/>
      <c r="D94" s="32">
        <f t="shared" ref="D94:M94" si="14">SUM(D95:D96)</f>
        <v>353337</v>
      </c>
      <c r="E94" s="32">
        <f t="shared" si="14"/>
        <v>8870872</v>
      </c>
      <c r="F94" s="32">
        <f t="shared" si="14"/>
        <v>0</v>
      </c>
      <c r="G94" s="32">
        <f t="shared" si="14"/>
        <v>0</v>
      </c>
      <c r="H94" s="32">
        <f t="shared" si="14"/>
        <v>0</v>
      </c>
      <c r="I94" s="32">
        <f t="shared" si="14"/>
        <v>0</v>
      </c>
      <c r="J94" s="32">
        <f t="shared" si="14"/>
        <v>0</v>
      </c>
      <c r="K94" s="32">
        <f t="shared" si="14"/>
        <v>0</v>
      </c>
      <c r="L94" s="32">
        <f t="shared" si="14"/>
        <v>0</v>
      </c>
      <c r="M94" s="32">
        <f t="shared" si="14"/>
        <v>0</v>
      </c>
      <c r="N94" s="32">
        <f>SUM(D94:M94)</f>
        <v>9224209</v>
      </c>
      <c r="O94" s="46">
        <f t="shared" si="10"/>
        <v>583.51524544534414</v>
      </c>
      <c r="P94" s="9"/>
    </row>
    <row r="95" spans="1:16">
      <c r="A95" s="12"/>
      <c r="B95" s="25">
        <v>381</v>
      </c>
      <c r="C95" s="20" t="s">
        <v>102</v>
      </c>
      <c r="D95" s="47">
        <v>353337</v>
      </c>
      <c r="E95" s="47">
        <v>8570222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8923559</v>
      </c>
      <c r="O95" s="48">
        <f t="shared" si="10"/>
        <v>564.49639423076928</v>
      </c>
      <c r="P95" s="9"/>
    </row>
    <row r="96" spans="1:16" ht="15.75" thickBot="1">
      <c r="A96" s="12"/>
      <c r="B96" s="25">
        <v>384</v>
      </c>
      <c r="C96" s="20" t="s">
        <v>151</v>
      </c>
      <c r="D96" s="47">
        <v>0</v>
      </c>
      <c r="E96" s="47">
        <v>300650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300650</v>
      </c>
      <c r="O96" s="48">
        <f t="shared" si="10"/>
        <v>19.018851214574898</v>
      </c>
      <c r="P96" s="9"/>
    </row>
    <row r="97" spans="1:119" ht="16.5" thickBot="1">
      <c r="A97" s="14" t="s">
        <v>75</v>
      </c>
      <c r="B97" s="23"/>
      <c r="C97" s="22"/>
      <c r="D97" s="15">
        <f t="shared" ref="D97:M97" si="15">SUM(D5,D12,D17,D45,D78,D81,D94)</f>
        <v>9854782</v>
      </c>
      <c r="E97" s="15">
        <f t="shared" si="15"/>
        <v>21113355</v>
      </c>
      <c r="F97" s="15">
        <f t="shared" si="15"/>
        <v>256384</v>
      </c>
      <c r="G97" s="15">
        <f t="shared" si="15"/>
        <v>0</v>
      </c>
      <c r="H97" s="15">
        <f t="shared" si="15"/>
        <v>0</v>
      </c>
      <c r="I97" s="15">
        <f t="shared" si="15"/>
        <v>0</v>
      </c>
      <c r="J97" s="15">
        <f t="shared" si="15"/>
        <v>0</v>
      </c>
      <c r="K97" s="15">
        <f t="shared" si="15"/>
        <v>0</v>
      </c>
      <c r="L97" s="15">
        <f t="shared" si="15"/>
        <v>0</v>
      </c>
      <c r="M97" s="15">
        <f t="shared" si="15"/>
        <v>0</v>
      </c>
      <c r="N97" s="15">
        <f>SUM(D97:M97)</f>
        <v>31224521</v>
      </c>
      <c r="O97" s="38">
        <f t="shared" si="10"/>
        <v>1975.235387145749</v>
      </c>
      <c r="P97" s="6"/>
      <c r="Q97" s="2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</row>
    <row r="98" spans="1:119">
      <c r="A98" s="16"/>
      <c r="B98" s="18"/>
      <c r="C98" s="18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9"/>
    </row>
    <row r="99" spans="1:119">
      <c r="A99" s="41"/>
      <c r="B99" s="42"/>
      <c r="C99" s="42"/>
      <c r="D99" s="43"/>
      <c r="E99" s="43"/>
      <c r="F99" s="43"/>
      <c r="G99" s="43"/>
      <c r="H99" s="43"/>
      <c r="I99" s="43"/>
      <c r="J99" s="43"/>
      <c r="K99" s="43"/>
      <c r="L99" s="49" t="s">
        <v>230</v>
      </c>
      <c r="M99" s="49"/>
      <c r="N99" s="49"/>
      <c r="O99" s="44">
        <v>15808</v>
      </c>
    </row>
    <row r="100" spans="1:119">
      <c r="A100" s="50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2"/>
    </row>
    <row r="101" spans="1:119" ht="15.75" customHeight="1" thickBot="1">
      <c r="A101" s="53" t="s">
        <v>128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5"/>
    </row>
  </sheetData>
  <mergeCells count="10">
    <mergeCell ref="L99:N99"/>
    <mergeCell ref="A100:O100"/>
    <mergeCell ref="A101:O10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110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115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111</v>
      </c>
      <c r="F4" s="34" t="s">
        <v>112</v>
      </c>
      <c r="G4" s="34" t="s">
        <v>113</v>
      </c>
      <c r="H4" s="34" t="s">
        <v>6</v>
      </c>
      <c r="I4" s="34" t="s">
        <v>7</v>
      </c>
      <c r="J4" s="35" t="s">
        <v>114</v>
      </c>
      <c r="K4" s="35" t="s">
        <v>8</v>
      </c>
      <c r="L4" s="35" t="s">
        <v>9</v>
      </c>
      <c r="M4" s="35" t="s">
        <v>10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5580257</v>
      </c>
      <c r="E5" s="27">
        <f t="shared" si="0"/>
        <v>1877383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7457640</v>
      </c>
      <c r="O5" s="33">
        <f t="shared" ref="O5:O36" si="1">(N5/O$92)</f>
        <v>475.7058110607897</v>
      </c>
      <c r="P5" s="6"/>
    </row>
    <row r="6" spans="1:133">
      <c r="A6" s="12"/>
      <c r="B6" s="25">
        <v>311</v>
      </c>
      <c r="C6" s="20" t="s">
        <v>2</v>
      </c>
      <c r="D6" s="47">
        <v>4700187</v>
      </c>
      <c r="E6" s="47">
        <v>1393193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6093380</v>
      </c>
      <c r="O6" s="48">
        <f t="shared" si="1"/>
        <v>388.68278369586017</v>
      </c>
      <c r="P6" s="9"/>
    </row>
    <row r="7" spans="1:133">
      <c r="A7" s="12"/>
      <c r="B7" s="25">
        <v>312.3</v>
      </c>
      <c r="C7" s="20" t="s">
        <v>11</v>
      </c>
      <c r="D7" s="47">
        <v>0</v>
      </c>
      <c r="E7" s="47">
        <v>44445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23" si="2">SUM(D7:M7)</f>
        <v>44445</v>
      </c>
      <c r="O7" s="48">
        <f t="shared" si="1"/>
        <v>2.8350449703387128</v>
      </c>
      <c r="P7" s="9"/>
    </row>
    <row r="8" spans="1:133">
      <c r="A8" s="12"/>
      <c r="B8" s="25">
        <v>312.41000000000003</v>
      </c>
      <c r="C8" s="20" t="s">
        <v>12</v>
      </c>
      <c r="D8" s="47">
        <v>0</v>
      </c>
      <c r="E8" s="47">
        <v>439745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439745</v>
      </c>
      <c r="O8" s="48">
        <f t="shared" si="1"/>
        <v>28.050328506729603</v>
      </c>
      <c r="P8" s="9"/>
    </row>
    <row r="9" spans="1:133">
      <c r="A9" s="12"/>
      <c r="B9" s="25">
        <v>312.60000000000002</v>
      </c>
      <c r="C9" s="20" t="s">
        <v>13</v>
      </c>
      <c r="D9" s="47">
        <v>778659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778659</v>
      </c>
      <c r="O9" s="48">
        <f t="shared" si="1"/>
        <v>49.668877974102188</v>
      </c>
      <c r="P9" s="9"/>
    </row>
    <row r="10" spans="1:133">
      <c r="A10" s="12"/>
      <c r="B10" s="25">
        <v>313.5</v>
      </c>
      <c r="C10" s="20" t="s">
        <v>17</v>
      </c>
      <c r="D10" s="47">
        <v>51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51</v>
      </c>
      <c r="O10" s="48">
        <f t="shared" si="1"/>
        <v>3.253173438795688E-3</v>
      </c>
      <c r="P10" s="9"/>
    </row>
    <row r="11" spans="1:133">
      <c r="A11" s="12"/>
      <c r="B11" s="25">
        <v>314.2</v>
      </c>
      <c r="C11" s="20" t="s">
        <v>14</v>
      </c>
      <c r="D11" s="47">
        <v>101360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101360</v>
      </c>
      <c r="O11" s="48">
        <f t="shared" si="1"/>
        <v>6.465522740320214</v>
      </c>
      <c r="P11" s="9"/>
    </row>
    <row r="12" spans="1:133" ht="15.75">
      <c r="A12" s="29" t="s">
        <v>240</v>
      </c>
      <c r="B12" s="30"/>
      <c r="C12" s="31"/>
      <c r="D12" s="32">
        <f t="shared" ref="D12:M12" si="3">SUM(D13:D15)</f>
        <v>150232</v>
      </c>
      <c r="E12" s="32">
        <f t="shared" si="3"/>
        <v>9550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2"/>
        <v>159782</v>
      </c>
      <c r="O12" s="46">
        <f t="shared" si="1"/>
        <v>10.192128596032404</v>
      </c>
      <c r="P12" s="10"/>
    </row>
    <row r="13" spans="1:133">
      <c r="A13" s="12"/>
      <c r="B13" s="25">
        <v>321</v>
      </c>
      <c r="C13" s="20" t="s">
        <v>218</v>
      </c>
      <c r="D13" s="47">
        <v>9447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9447</v>
      </c>
      <c r="O13" s="48">
        <f t="shared" si="1"/>
        <v>0.60260253875103653</v>
      </c>
      <c r="P13" s="9"/>
    </row>
    <row r="14" spans="1:133">
      <c r="A14" s="12"/>
      <c r="B14" s="25">
        <v>322</v>
      </c>
      <c r="C14" s="20" t="s">
        <v>0</v>
      </c>
      <c r="D14" s="47">
        <v>134505</v>
      </c>
      <c r="E14" s="47">
        <v>9550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144055</v>
      </c>
      <c r="O14" s="48">
        <f t="shared" si="1"/>
        <v>9.188939210308094</v>
      </c>
      <c r="P14" s="9"/>
    </row>
    <row r="15" spans="1:133">
      <c r="A15" s="12"/>
      <c r="B15" s="25">
        <v>329</v>
      </c>
      <c r="C15" s="20" t="s">
        <v>219</v>
      </c>
      <c r="D15" s="47">
        <v>6280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6280</v>
      </c>
      <c r="O15" s="48">
        <f t="shared" si="1"/>
        <v>0.40058684697327296</v>
      </c>
      <c r="P15" s="9"/>
    </row>
    <row r="16" spans="1:133" ht="15.75">
      <c r="A16" s="29" t="s">
        <v>22</v>
      </c>
      <c r="B16" s="30"/>
      <c r="C16" s="31"/>
      <c r="D16" s="32">
        <f t="shared" ref="D16:M16" si="4">SUM(D17:D44)</f>
        <v>2071524</v>
      </c>
      <c r="E16" s="32">
        <f t="shared" si="4"/>
        <v>4566391</v>
      </c>
      <c r="F16" s="32">
        <f t="shared" si="4"/>
        <v>691015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2"/>
        <v>7328930</v>
      </c>
      <c r="O16" s="46">
        <f t="shared" si="1"/>
        <v>467.49569432927217</v>
      </c>
      <c r="P16" s="10"/>
    </row>
    <row r="17" spans="1:16">
      <c r="A17" s="12"/>
      <c r="B17" s="25">
        <v>331.1</v>
      </c>
      <c r="C17" s="20" t="s">
        <v>20</v>
      </c>
      <c r="D17" s="47">
        <v>0</v>
      </c>
      <c r="E17" s="47">
        <v>64555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64555</v>
      </c>
      <c r="O17" s="48">
        <f t="shared" si="1"/>
        <v>4.1178159086559925</v>
      </c>
      <c r="P17" s="9"/>
    </row>
    <row r="18" spans="1:16">
      <c r="A18" s="12"/>
      <c r="B18" s="25">
        <v>331.2</v>
      </c>
      <c r="C18" s="20" t="s">
        <v>21</v>
      </c>
      <c r="D18" s="47">
        <v>0</v>
      </c>
      <c r="E18" s="47">
        <v>338832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338832</v>
      </c>
      <c r="O18" s="48">
        <f t="shared" si="1"/>
        <v>21.613318874784717</v>
      </c>
      <c r="P18" s="9"/>
    </row>
    <row r="19" spans="1:16">
      <c r="A19" s="12"/>
      <c r="B19" s="25">
        <v>331.41</v>
      </c>
      <c r="C19" s="20" t="s">
        <v>25</v>
      </c>
      <c r="D19" s="47">
        <v>0</v>
      </c>
      <c r="E19" s="47">
        <v>9712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9712</v>
      </c>
      <c r="O19" s="48">
        <f t="shared" si="1"/>
        <v>0.61950628308987687</v>
      </c>
      <c r="P19" s="9"/>
    </row>
    <row r="20" spans="1:16">
      <c r="A20" s="12"/>
      <c r="B20" s="25">
        <v>331.49</v>
      </c>
      <c r="C20" s="20" t="s">
        <v>156</v>
      </c>
      <c r="D20" s="47">
        <v>0</v>
      </c>
      <c r="E20" s="47">
        <v>758039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758039</v>
      </c>
      <c r="O20" s="48">
        <f t="shared" si="1"/>
        <v>48.353575301396951</v>
      </c>
      <c r="P20" s="9"/>
    </row>
    <row r="21" spans="1:16">
      <c r="A21" s="12"/>
      <c r="B21" s="25">
        <v>331.9</v>
      </c>
      <c r="C21" s="20" t="s">
        <v>133</v>
      </c>
      <c r="D21" s="47">
        <v>76753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76753</v>
      </c>
      <c r="O21" s="48">
        <f t="shared" si="1"/>
        <v>4.8958984499585378</v>
      </c>
      <c r="P21" s="9"/>
    </row>
    <row r="22" spans="1:16">
      <c r="A22" s="12"/>
      <c r="B22" s="25">
        <v>334.1</v>
      </c>
      <c r="C22" s="20" t="s">
        <v>142</v>
      </c>
      <c r="D22" s="47">
        <v>0</v>
      </c>
      <c r="E22" s="47">
        <v>7810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7810</v>
      </c>
      <c r="O22" s="48">
        <f t="shared" si="1"/>
        <v>0.49818205013714356</v>
      </c>
      <c r="P22" s="9"/>
    </row>
    <row r="23" spans="1:16">
      <c r="A23" s="12"/>
      <c r="B23" s="25">
        <v>334.2</v>
      </c>
      <c r="C23" s="20" t="s">
        <v>24</v>
      </c>
      <c r="D23" s="47">
        <v>0</v>
      </c>
      <c r="E23" s="47">
        <v>605997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605997</v>
      </c>
      <c r="O23" s="48">
        <f t="shared" si="1"/>
        <v>38.655163615487659</v>
      </c>
      <c r="P23" s="9"/>
    </row>
    <row r="24" spans="1:16">
      <c r="A24" s="12"/>
      <c r="B24" s="25">
        <v>334.36</v>
      </c>
      <c r="C24" s="20" t="s">
        <v>207</v>
      </c>
      <c r="D24" s="47">
        <v>0</v>
      </c>
      <c r="E24" s="47">
        <v>191176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41" si="5">SUM(D24:M24)</f>
        <v>191176</v>
      </c>
      <c r="O24" s="48">
        <f t="shared" si="1"/>
        <v>12.194680104611852</v>
      </c>
      <c r="P24" s="9"/>
    </row>
    <row r="25" spans="1:16">
      <c r="A25" s="12"/>
      <c r="B25" s="25">
        <v>334.39</v>
      </c>
      <c r="C25" s="20" t="s">
        <v>233</v>
      </c>
      <c r="D25" s="47">
        <v>0</v>
      </c>
      <c r="E25" s="47">
        <v>34074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34074</v>
      </c>
      <c r="O25" s="48">
        <f t="shared" si="1"/>
        <v>2.1735025834024366</v>
      </c>
      <c r="P25" s="9"/>
    </row>
    <row r="26" spans="1:16">
      <c r="A26" s="12"/>
      <c r="B26" s="25">
        <v>334.41</v>
      </c>
      <c r="C26" s="20" t="s">
        <v>143</v>
      </c>
      <c r="D26" s="47">
        <v>0</v>
      </c>
      <c r="E26" s="47">
        <v>4170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4170</v>
      </c>
      <c r="O26" s="48">
        <f t="shared" si="1"/>
        <v>0.26599476940741212</v>
      </c>
      <c r="P26" s="9"/>
    </row>
    <row r="27" spans="1:16">
      <c r="A27" s="12"/>
      <c r="B27" s="25">
        <v>334.49</v>
      </c>
      <c r="C27" s="20" t="s">
        <v>157</v>
      </c>
      <c r="D27" s="47">
        <v>0</v>
      </c>
      <c r="E27" s="47">
        <v>94047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94047</v>
      </c>
      <c r="O27" s="48">
        <f t="shared" si="1"/>
        <v>5.9990431842827068</v>
      </c>
      <c r="P27" s="9"/>
    </row>
    <row r="28" spans="1:16">
      <c r="A28" s="12"/>
      <c r="B28" s="25">
        <v>334.5</v>
      </c>
      <c r="C28" s="20" t="s">
        <v>29</v>
      </c>
      <c r="D28" s="47">
        <v>0</v>
      </c>
      <c r="E28" s="47">
        <v>1302452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1302452</v>
      </c>
      <c r="O28" s="48">
        <f t="shared" si="1"/>
        <v>83.080436307967091</v>
      </c>
      <c r="P28" s="9"/>
    </row>
    <row r="29" spans="1:16">
      <c r="A29" s="12"/>
      <c r="B29" s="25">
        <v>334.7</v>
      </c>
      <c r="C29" s="20" t="s">
        <v>31</v>
      </c>
      <c r="D29" s="47">
        <v>0</v>
      </c>
      <c r="E29" s="47">
        <v>320087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320087</v>
      </c>
      <c r="O29" s="48">
        <f t="shared" si="1"/>
        <v>20.417618166741086</v>
      </c>
      <c r="P29" s="9"/>
    </row>
    <row r="30" spans="1:16">
      <c r="A30" s="12"/>
      <c r="B30" s="25">
        <v>334.9</v>
      </c>
      <c r="C30" s="20" t="s">
        <v>134</v>
      </c>
      <c r="D30" s="47">
        <v>117251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117251</v>
      </c>
      <c r="O30" s="48">
        <f t="shared" si="1"/>
        <v>7.4791733112202587</v>
      </c>
      <c r="P30" s="9"/>
    </row>
    <row r="31" spans="1:16">
      <c r="A31" s="12"/>
      <c r="B31" s="25">
        <v>335.12</v>
      </c>
      <c r="C31" s="20" t="s">
        <v>32</v>
      </c>
      <c r="D31" s="47">
        <v>339878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339878</v>
      </c>
      <c r="O31" s="48">
        <f t="shared" si="1"/>
        <v>21.680040824137272</v>
      </c>
      <c r="P31" s="9"/>
    </row>
    <row r="32" spans="1:16">
      <c r="A32" s="12"/>
      <c r="B32" s="25">
        <v>335.13</v>
      </c>
      <c r="C32" s="20" t="s">
        <v>33</v>
      </c>
      <c r="D32" s="47">
        <v>23972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23972</v>
      </c>
      <c r="O32" s="48">
        <f t="shared" si="1"/>
        <v>1.5291190916629458</v>
      </c>
      <c r="P32" s="9"/>
    </row>
    <row r="33" spans="1:16">
      <c r="A33" s="12"/>
      <c r="B33" s="25">
        <v>335.14</v>
      </c>
      <c r="C33" s="20" t="s">
        <v>34</v>
      </c>
      <c r="D33" s="47">
        <v>8532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8532</v>
      </c>
      <c r="O33" s="48">
        <f t="shared" si="1"/>
        <v>0.5442367799961727</v>
      </c>
      <c r="P33" s="9"/>
    </row>
    <row r="34" spans="1:16">
      <c r="A34" s="12"/>
      <c r="B34" s="25">
        <v>335.15</v>
      </c>
      <c r="C34" s="20" t="s">
        <v>35</v>
      </c>
      <c r="D34" s="47">
        <v>791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791</v>
      </c>
      <c r="O34" s="48">
        <f t="shared" si="1"/>
        <v>5.0456082158576256E-2</v>
      </c>
      <c r="P34" s="9"/>
    </row>
    <row r="35" spans="1:16">
      <c r="A35" s="12"/>
      <c r="B35" s="25">
        <v>335.16</v>
      </c>
      <c r="C35" s="20" t="s">
        <v>36</v>
      </c>
      <c r="D35" s="47">
        <v>0</v>
      </c>
      <c r="E35" s="47">
        <v>0</v>
      </c>
      <c r="F35" s="47">
        <v>223250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223250</v>
      </c>
      <c r="O35" s="48">
        <f t="shared" si="1"/>
        <v>14.240607259041909</v>
      </c>
      <c r="P35" s="9"/>
    </row>
    <row r="36" spans="1:16">
      <c r="A36" s="12"/>
      <c r="B36" s="25">
        <v>335.18</v>
      </c>
      <c r="C36" s="20" t="s">
        <v>38</v>
      </c>
      <c r="D36" s="47">
        <v>958238</v>
      </c>
      <c r="E36" s="47">
        <v>625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958863</v>
      </c>
      <c r="O36" s="48">
        <f t="shared" si="1"/>
        <v>61.163679275371564</v>
      </c>
      <c r="P36" s="9"/>
    </row>
    <row r="37" spans="1:16">
      <c r="A37" s="12"/>
      <c r="B37" s="25">
        <v>335.19</v>
      </c>
      <c r="C37" s="20" t="s">
        <v>223</v>
      </c>
      <c r="D37" s="47">
        <v>192246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192246</v>
      </c>
      <c r="O37" s="48">
        <f t="shared" ref="O37:O68" si="6">(N37/O$92)</f>
        <v>12.262932959112074</v>
      </c>
      <c r="P37" s="9"/>
    </row>
    <row r="38" spans="1:16">
      <c r="A38" s="12"/>
      <c r="B38" s="25">
        <v>335.42</v>
      </c>
      <c r="C38" s="20" t="s">
        <v>40</v>
      </c>
      <c r="D38" s="47">
        <v>0</v>
      </c>
      <c r="E38" s="47">
        <v>669705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669705</v>
      </c>
      <c r="O38" s="48">
        <f t="shared" si="6"/>
        <v>42.718951329973848</v>
      </c>
      <c r="P38" s="9"/>
    </row>
    <row r="39" spans="1:16">
      <c r="A39" s="12"/>
      <c r="B39" s="25">
        <v>335.49</v>
      </c>
      <c r="C39" s="20" t="s">
        <v>41</v>
      </c>
      <c r="D39" s="47">
        <v>0</v>
      </c>
      <c r="E39" s="47">
        <v>3182</v>
      </c>
      <c r="F39" s="47">
        <v>467765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470947</v>
      </c>
      <c r="O39" s="48">
        <f t="shared" si="6"/>
        <v>30.040632774127705</v>
      </c>
      <c r="P39" s="9"/>
    </row>
    <row r="40" spans="1:16">
      <c r="A40" s="12"/>
      <c r="B40" s="25">
        <v>335.9</v>
      </c>
      <c r="C40" s="20" t="s">
        <v>42</v>
      </c>
      <c r="D40" s="47">
        <v>300000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300000</v>
      </c>
      <c r="O40" s="48">
        <f t="shared" si="6"/>
        <v>19.136314345856988</v>
      </c>
      <c r="P40" s="9"/>
    </row>
    <row r="41" spans="1:16">
      <c r="A41" s="12"/>
      <c r="B41" s="25">
        <v>336</v>
      </c>
      <c r="C41" s="20" t="s">
        <v>235</v>
      </c>
      <c r="D41" s="47">
        <v>40397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40397</v>
      </c>
      <c r="O41" s="48">
        <f t="shared" si="6"/>
        <v>2.5768323020986159</v>
      </c>
      <c r="P41" s="9"/>
    </row>
    <row r="42" spans="1:16">
      <c r="A42" s="12"/>
      <c r="B42" s="25">
        <v>337.1</v>
      </c>
      <c r="C42" s="20" t="s">
        <v>146</v>
      </c>
      <c r="D42" s="47">
        <v>13000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13000</v>
      </c>
      <c r="O42" s="48">
        <f t="shared" si="6"/>
        <v>0.82924028832046948</v>
      </c>
      <c r="P42" s="9"/>
    </row>
    <row r="43" spans="1:16">
      <c r="A43" s="12"/>
      <c r="B43" s="25">
        <v>337.2</v>
      </c>
      <c r="C43" s="20" t="s">
        <v>43</v>
      </c>
      <c r="D43" s="47">
        <v>0</v>
      </c>
      <c r="E43" s="47">
        <v>63263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63263</v>
      </c>
      <c r="O43" s="48">
        <f t="shared" si="6"/>
        <v>4.0354021815398351</v>
      </c>
      <c r="P43" s="9"/>
    </row>
    <row r="44" spans="1:16">
      <c r="A44" s="12"/>
      <c r="B44" s="25">
        <v>337.9</v>
      </c>
      <c r="C44" s="20" t="s">
        <v>236</v>
      </c>
      <c r="D44" s="47">
        <v>466</v>
      </c>
      <c r="E44" s="47">
        <v>98665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99131</v>
      </c>
      <c r="O44" s="48">
        <f t="shared" si="6"/>
        <v>6.3233399247304973</v>
      </c>
      <c r="P44" s="9"/>
    </row>
    <row r="45" spans="1:16" ht="15.75">
      <c r="A45" s="29" t="s">
        <v>48</v>
      </c>
      <c r="B45" s="30"/>
      <c r="C45" s="31"/>
      <c r="D45" s="32">
        <f t="shared" ref="D45:M45" si="7">SUM(D46:D74)</f>
        <v>168799</v>
      </c>
      <c r="E45" s="32">
        <f t="shared" si="7"/>
        <v>1769580</v>
      </c>
      <c r="F45" s="32">
        <f t="shared" si="7"/>
        <v>0</v>
      </c>
      <c r="G45" s="32">
        <f t="shared" si="7"/>
        <v>0</v>
      </c>
      <c r="H45" s="32">
        <f t="shared" si="7"/>
        <v>0</v>
      </c>
      <c r="I45" s="32">
        <f t="shared" si="7"/>
        <v>0</v>
      </c>
      <c r="J45" s="32">
        <f t="shared" si="7"/>
        <v>0</v>
      </c>
      <c r="K45" s="32">
        <f t="shared" si="7"/>
        <v>0</v>
      </c>
      <c r="L45" s="32">
        <f t="shared" si="7"/>
        <v>0</v>
      </c>
      <c r="M45" s="32">
        <f t="shared" si="7"/>
        <v>0</v>
      </c>
      <c r="N45" s="32">
        <f>SUM(D45:M45)</f>
        <v>1938379</v>
      </c>
      <c r="O45" s="46">
        <f t="shared" si="6"/>
        <v>123.6447662180264</v>
      </c>
      <c r="P45" s="10"/>
    </row>
    <row r="46" spans="1:16">
      <c r="A46" s="12"/>
      <c r="B46" s="25">
        <v>341.1</v>
      </c>
      <c r="C46" s="20" t="s">
        <v>51</v>
      </c>
      <c r="D46" s="47">
        <v>31434</v>
      </c>
      <c r="E46" s="47">
        <v>108434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139868</v>
      </c>
      <c r="O46" s="48">
        <f t="shared" si="6"/>
        <v>8.921860049754418</v>
      </c>
      <c r="P46" s="9"/>
    </row>
    <row r="47" spans="1:16">
      <c r="A47" s="12"/>
      <c r="B47" s="25">
        <v>341.3</v>
      </c>
      <c r="C47" s="20" t="s">
        <v>122</v>
      </c>
      <c r="D47" s="47">
        <v>8450</v>
      </c>
      <c r="E47" s="47">
        <v>23520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74" si="8">SUM(D47:M47)</f>
        <v>31970</v>
      </c>
      <c r="O47" s="48">
        <f t="shared" si="6"/>
        <v>2.0392932321234931</v>
      </c>
      <c r="P47" s="9"/>
    </row>
    <row r="48" spans="1:16">
      <c r="A48" s="12"/>
      <c r="B48" s="25">
        <v>341.51</v>
      </c>
      <c r="C48" s="20" t="s">
        <v>54</v>
      </c>
      <c r="D48" s="47">
        <v>114402</v>
      </c>
      <c r="E48" s="47">
        <v>13368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127770</v>
      </c>
      <c r="O48" s="48">
        <f t="shared" si="6"/>
        <v>8.1501562799004912</v>
      </c>
      <c r="P48" s="9"/>
    </row>
    <row r="49" spans="1:16">
      <c r="A49" s="12"/>
      <c r="B49" s="25">
        <v>341.52</v>
      </c>
      <c r="C49" s="20" t="s">
        <v>55</v>
      </c>
      <c r="D49" s="47">
        <v>0</v>
      </c>
      <c r="E49" s="47">
        <v>17148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17148</v>
      </c>
      <c r="O49" s="48">
        <f t="shared" si="6"/>
        <v>1.0938317280091854</v>
      </c>
      <c r="P49" s="9"/>
    </row>
    <row r="50" spans="1:16">
      <c r="A50" s="12"/>
      <c r="B50" s="25">
        <v>341.55</v>
      </c>
      <c r="C50" s="20" t="s">
        <v>56</v>
      </c>
      <c r="D50" s="47">
        <v>2016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2016</v>
      </c>
      <c r="O50" s="48">
        <f t="shared" si="6"/>
        <v>0.12859603240415896</v>
      </c>
      <c r="P50" s="9"/>
    </row>
    <row r="51" spans="1:16">
      <c r="A51" s="12"/>
      <c r="B51" s="25">
        <v>341.9</v>
      </c>
      <c r="C51" s="20" t="s">
        <v>59</v>
      </c>
      <c r="D51" s="47">
        <v>147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147</v>
      </c>
      <c r="O51" s="48">
        <f t="shared" si="6"/>
        <v>9.3767940294699238E-3</v>
      </c>
      <c r="P51" s="9"/>
    </row>
    <row r="52" spans="1:16">
      <c r="A52" s="12"/>
      <c r="B52" s="25">
        <v>342.2</v>
      </c>
      <c r="C52" s="20" t="s">
        <v>60</v>
      </c>
      <c r="D52" s="47">
        <v>200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200</v>
      </c>
      <c r="O52" s="48">
        <f t="shared" si="6"/>
        <v>1.2757542897237992E-2</v>
      </c>
      <c r="P52" s="9"/>
    </row>
    <row r="53" spans="1:16">
      <c r="A53" s="12"/>
      <c r="B53" s="25">
        <v>342.3</v>
      </c>
      <c r="C53" s="20" t="s">
        <v>61</v>
      </c>
      <c r="D53" s="47">
        <v>0</v>
      </c>
      <c r="E53" s="47">
        <v>367706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367706</v>
      </c>
      <c r="O53" s="48">
        <f t="shared" si="6"/>
        <v>23.455125342858967</v>
      </c>
      <c r="P53" s="9"/>
    </row>
    <row r="54" spans="1:16">
      <c r="A54" s="12"/>
      <c r="B54" s="25">
        <v>342.4</v>
      </c>
      <c r="C54" s="20" t="s">
        <v>62</v>
      </c>
      <c r="D54" s="47">
        <v>0</v>
      </c>
      <c r="E54" s="47">
        <v>46410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46410</v>
      </c>
      <c r="O54" s="48">
        <f t="shared" si="6"/>
        <v>2.960387829304076</v>
      </c>
      <c r="P54" s="9"/>
    </row>
    <row r="55" spans="1:16">
      <c r="A55" s="12"/>
      <c r="B55" s="25">
        <v>342.5</v>
      </c>
      <c r="C55" s="20" t="s">
        <v>63</v>
      </c>
      <c r="D55" s="47">
        <v>8150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8150</v>
      </c>
      <c r="O55" s="48">
        <f t="shared" si="6"/>
        <v>0.51986987306244814</v>
      </c>
      <c r="P55" s="9"/>
    </row>
    <row r="56" spans="1:16">
      <c r="A56" s="12"/>
      <c r="B56" s="25">
        <v>342.6</v>
      </c>
      <c r="C56" s="20" t="s">
        <v>64</v>
      </c>
      <c r="D56" s="47">
        <v>0</v>
      </c>
      <c r="E56" s="47">
        <v>790163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790163</v>
      </c>
      <c r="O56" s="48">
        <f t="shared" si="6"/>
        <v>50.402691841551317</v>
      </c>
      <c r="P56" s="9"/>
    </row>
    <row r="57" spans="1:16">
      <c r="A57" s="12"/>
      <c r="B57" s="25">
        <v>343.4</v>
      </c>
      <c r="C57" s="20" t="s">
        <v>66</v>
      </c>
      <c r="D57" s="47">
        <v>0</v>
      </c>
      <c r="E57" s="47">
        <v>189844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189844</v>
      </c>
      <c r="O57" s="48">
        <f t="shared" si="6"/>
        <v>12.109714868916246</v>
      </c>
      <c r="P57" s="9"/>
    </row>
    <row r="58" spans="1:16">
      <c r="A58" s="12"/>
      <c r="B58" s="25">
        <v>346.4</v>
      </c>
      <c r="C58" s="20" t="s">
        <v>69</v>
      </c>
      <c r="D58" s="47">
        <v>4000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4000</v>
      </c>
      <c r="O58" s="48">
        <f t="shared" si="6"/>
        <v>0.25515085794475983</v>
      </c>
      <c r="P58" s="9"/>
    </row>
    <row r="59" spans="1:16">
      <c r="A59" s="12"/>
      <c r="B59" s="25">
        <v>347.2</v>
      </c>
      <c r="C59" s="20" t="s">
        <v>70</v>
      </c>
      <c r="D59" s="47">
        <v>0</v>
      </c>
      <c r="E59" s="47">
        <v>25644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25644</v>
      </c>
      <c r="O59" s="48">
        <f t="shared" si="6"/>
        <v>1.6357721502838554</v>
      </c>
      <c r="P59" s="9"/>
    </row>
    <row r="60" spans="1:16">
      <c r="A60" s="12"/>
      <c r="B60" s="25">
        <v>348.12</v>
      </c>
      <c r="C60" s="39" t="s">
        <v>76</v>
      </c>
      <c r="D60" s="47">
        <v>0</v>
      </c>
      <c r="E60" s="47">
        <v>547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547</v>
      </c>
      <c r="O60" s="48">
        <f t="shared" si="6"/>
        <v>3.4891879823945905E-2</v>
      </c>
      <c r="P60" s="9"/>
    </row>
    <row r="61" spans="1:16">
      <c r="A61" s="12"/>
      <c r="B61" s="25">
        <v>348.13</v>
      </c>
      <c r="C61" s="39" t="s">
        <v>77</v>
      </c>
      <c r="D61" s="47">
        <v>0</v>
      </c>
      <c r="E61" s="47">
        <v>7397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7397</v>
      </c>
      <c r="O61" s="48">
        <f t="shared" si="6"/>
        <v>0.47183772405434715</v>
      </c>
      <c r="P61" s="9"/>
    </row>
    <row r="62" spans="1:16">
      <c r="A62" s="12"/>
      <c r="B62" s="25">
        <v>348.22</v>
      </c>
      <c r="C62" s="39" t="s">
        <v>78</v>
      </c>
      <c r="D62" s="47">
        <v>0</v>
      </c>
      <c r="E62" s="47">
        <v>1564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1564</v>
      </c>
      <c r="O62" s="48">
        <f t="shared" si="6"/>
        <v>9.9763985456401097E-2</v>
      </c>
      <c r="P62" s="9"/>
    </row>
    <row r="63" spans="1:16">
      <c r="A63" s="12"/>
      <c r="B63" s="25">
        <v>348.23</v>
      </c>
      <c r="C63" s="39" t="s">
        <v>79</v>
      </c>
      <c r="D63" s="47">
        <v>0</v>
      </c>
      <c r="E63" s="47">
        <v>15214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15214</v>
      </c>
      <c r="O63" s="48">
        <f t="shared" si="6"/>
        <v>0.97046628819289404</v>
      </c>
      <c r="P63" s="9"/>
    </row>
    <row r="64" spans="1:16">
      <c r="A64" s="12"/>
      <c r="B64" s="25">
        <v>348.24</v>
      </c>
      <c r="C64" s="39" t="s">
        <v>241</v>
      </c>
      <c r="D64" s="47">
        <v>0</v>
      </c>
      <c r="E64" s="47">
        <v>6966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>SUM(D64:M64)</f>
        <v>6966</v>
      </c>
      <c r="O64" s="48">
        <f t="shared" si="6"/>
        <v>0.44434521911079927</v>
      </c>
      <c r="P64" s="9"/>
    </row>
    <row r="65" spans="1:16">
      <c r="A65" s="12"/>
      <c r="B65" s="25">
        <v>348.31</v>
      </c>
      <c r="C65" s="39" t="s">
        <v>80</v>
      </c>
      <c r="D65" s="47">
        <v>0</v>
      </c>
      <c r="E65" s="47">
        <v>19141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19141</v>
      </c>
      <c r="O65" s="48">
        <f t="shared" si="6"/>
        <v>1.220960642980162</v>
      </c>
      <c r="P65" s="9"/>
    </row>
    <row r="66" spans="1:16">
      <c r="A66" s="12"/>
      <c r="B66" s="25">
        <v>348.41</v>
      </c>
      <c r="C66" s="39" t="s">
        <v>82</v>
      </c>
      <c r="D66" s="47">
        <v>0</v>
      </c>
      <c r="E66" s="47">
        <v>19683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19683</v>
      </c>
      <c r="O66" s="48">
        <f t="shared" si="6"/>
        <v>1.255533584231677</v>
      </c>
      <c r="P66" s="9"/>
    </row>
    <row r="67" spans="1:16">
      <c r="A67" s="12"/>
      <c r="B67" s="25">
        <v>348.42</v>
      </c>
      <c r="C67" s="39" t="s">
        <v>83</v>
      </c>
      <c r="D67" s="47">
        <v>0</v>
      </c>
      <c r="E67" s="47">
        <v>4087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4087</v>
      </c>
      <c r="O67" s="48">
        <f t="shared" si="6"/>
        <v>0.26070038910505838</v>
      </c>
      <c r="P67" s="9"/>
    </row>
    <row r="68" spans="1:16">
      <c r="A68" s="12"/>
      <c r="B68" s="25">
        <v>348.48</v>
      </c>
      <c r="C68" s="39" t="s">
        <v>242</v>
      </c>
      <c r="D68" s="47">
        <v>0</v>
      </c>
      <c r="E68" s="47">
        <v>3057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3057</v>
      </c>
      <c r="O68" s="48">
        <f t="shared" si="6"/>
        <v>0.19499904318428271</v>
      </c>
      <c r="P68" s="9"/>
    </row>
    <row r="69" spans="1:16">
      <c r="A69" s="12"/>
      <c r="B69" s="25">
        <v>348.52</v>
      </c>
      <c r="C69" s="39" t="s">
        <v>85</v>
      </c>
      <c r="D69" s="47">
        <v>0</v>
      </c>
      <c r="E69" s="47">
        <v>5985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5985</v>
      </c>
      <c r="O69" s="48">
        <f t="shared" ref="O69:O90" si="9">(N69/O$92)</f>
        <v>0.38176947119984689</v>
      </c>
      <c r="P69" s="9"/>
    </row>
    <row r="70" spans="1:16">
      <c r="A70" s="12"/>
      <c r="B70" s="25">
        <v>348.53</v>
      </c>
      <c r="C70" s="39" t="s">
        <v>86</v>
      </c>
      <c r="D70" s="47">
        <v>0</v>
      </c>
      <c r="E70" s="47">
        <v>8345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8345</v>
      </c>
      <c r="O70" s="48">
        <f t="shared" si="9"/>
        <v>0.53230847738725517</v>
      </c>
      <c r="P70" s="9"/>
    </row>
    <row r="71" spans="1:16">
      <c r="A71" s="12"/>
      <c r="B71" s="25">
        <v>348.55</v>
      </c>
      <c r="C71" s="39" t="s">
        <v>243</v>
      </c>
      <c r="D71" s="47">
        <v>0</v>
      </c>
      <c r="E71" s="47">
        <v>3500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>SUM(D71:M71)</f>
        <v>3500</v>
      </c>
      <c r="O71" s="48">
        <f t="shared" si="9"/>
        <v>0.22325700070166485</v>
      </c>
      <c r="P71" s="9"/>
    </row>
    <row r="72" spans="1:16">
      <c r="A72" s="12"/>
      <c r="B72" s="25">
        <v>348.71</v>
      </c>
      <c r="C72" s="39" t="s">
        <v>88</v>
      </c>
      <c r="D72" s="47">
        <v>0</v>
      </c>
      <c r="E72" s="47">
        <v>12045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8"/>
        <v>12045</v>
      </c>
      <c r="O72" s="48">
        <f t="shared" si="9"/>
        <v>0.76832302098615801</v>
      </c>
      <c r="P72" s="9"/>
    </row>
    <row r="73" spans="1:16">
      <c r="A73" s="12"/>
      <c r="B73" s="25">
        <v>348.72</v>
      </c>
      <c r="C73" s="39" t="s">
        <v>89</v>
      </c>
      <c r="D73" s="47">
        <v>0</v>
      </c>
      <c r="E73" s="47">
        <v>133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8"/>
        <v>133</v>
      </c>
      <c r="O73" s="48">
        <f t="shared" si="9"/>
        <v>8.4837660266632638E-3</v>
      </c>
      <c r="P73" s="9"/>
    </row>
    <row r="74" spans="1:16">
      <c r="A74" s="12"/>
      <c r="B74" s="25">
        <v>349</v>
      </c>
      <c r="C74" s="20" t="s">
        <v>159</v>
      </c>
      <c r="D74" s="47">
        <v>0</v>
      </c>
      <c r="E74" s="47">
        <v>79679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8"/>
        <v>79679</v>
      </c>
      <c r="O74" s="48">
        <f t="shared" si="9"/>
        <v>5.0825413025451294</v>
      </c>
      <c r="P74" s="9"/>
    </row>
    <row r="75" spans="1:16" ht="15.75">
      <c r="A75" s="29" t="s">
        <v>49</v>
      </c>
      <c r="B75" s="30"/>
      <c r="C75" s="31"/>
      <c r="D75" s="32">
        <f t="shared" ref="D75:M75" si="10">SUM(D76:D76)</f>
        <v>100</v>
      </c>
      <c r="E75" s="32">
        <f t="shared" si="10"/>
        <v>220328</v>
      </c>
      <c r="F75" s="32">
        <f t="shared" si="10"/>
        <v>0</v>
      </c>
      <c r="G75" s="32">
        <f t="shared" si="10"/>
        <v>0</v>
      </c>
      <c r="H75" s="32">
        <f t="shared" si="10"/>
        <v>0</v>
      </c>
      <c r="I75" s="32">
        <f t="shared" si="10"/>
        <v>0</v>
      </c>
      <c r="J75" s="32">
        <f t="shared" si="10"/>
        <v>0</v>
      </c>
      <c r="K75" s="32">
        <f t="shared" si="10"/>
        <v>0</v>
      </c>
      <c r="L75" s="32">
        <f t="shared" si="10"/>
        <v>0</v>
      </c>
      <c r="M75" s="32">
        <f t="shared" si="10"/>
        <v>0</v>
      </c>
      <c r="N75" s="32">
        <f>SUM(D75:M75)</f>
        <v>220428</v>
      </c>
      <c r="O75" s="46">
        <f t="shared" si="9"/>
        <v>14.060598328761881</v>
      </c>
      <c r="P75" s="10"/>
    </row>
    <row r="76" spans="1:16">
      <c r="A76" s="13"/>
      <c r="B76" s="40">
        <v>351</v>
      </c>
      <c r="C76" s="21" t="s">
        <v>244</v>
      </c>
      <c r="D76" s="47">
        <v>100</v>
      </c>
      <c r="E76" s="47">
        <v>220328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>SUM(D76:M76)</f>
        <v>220428</v>
      </c>
      <c r="O76" s="48">
        <f t="shared" si="9"/>
        <v>14.060598328761881</v>
      </c>
      <c r="P76" s="9"/>
    </row>
    <row r="77" spans="1:16" ht="15.75">
      <c r="A77" s="29" t="s">
        <v>4</v>
      </c>
      <c r="B77" s="30"/>
      <c r="C77" s="31"/>
      <c r="D77" s="32">
        <f t="shared" ref="D77:M77" si="11">SUM(D78:D85)</f>
        <v>254103</v>
      </c>
      <c r="E77" s="32">
        <f t="shared" si="11"/>
        <v>2432650</v>
      </c>
      <c r="F77" s="32">
        <f t="shared" si="11"/>
        <v>24834</v>
      </c>
      <c r="G77" s="32">
        <f t="shared" si="11"/>
        <v>0</v>
      </c>
      <c r="H77" s="32">
        <f t="shared" si="11"/>
        <v>0</v>
      </c>
      <c r="I77" s="32">
        <f t="shared" si="11"/>
        <v>0</v>
      </c>
      <c r="J77" s="32">
        <f t="shared" si="11"/>
        <v>0</v>
      </c>
      <c r="K77" s="32">
        <f t="shared" si="11"/>
        <v>0</v>
      </c>
      <c r="L77" s="32">
        <f t="shared" si="11"/>
        <v>0</v>
      </c>
      <c r="M77" s="32">
        <f t="shared" si="11"/>
        <v>0</v>
      </c>
      <c r="N77" s="32">
        <f>SUM(D77:M77)</f>
        <v>2711587</v>
      </c>
      <c r="O77" s="46">
        <f t="shared" si="9"/>
        <v>172.96593736046438</v>
      </c>
      <c r="P77" s="10"/>
    </row>
    <row r="78" spans="1:16">
      <c r="A78" s="12"/>
      <c r="B78" s="25">
        <v>361.1</v>
      </c>
      <c r="C78" s="20" t="s">
        <v>94</v>
      </c>
      <c r="D78" s="47">
        <v>81119</v>
      </c>
      <c r="E78" s="47">
        <v>97362</v>
      </c>
      <c r="F78" s="47">
        <v>24834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>SUM(D78:M78)</f>
        <v>203315</v>
      </c>
      <c r="O78" s="48">
        <f t="shared" si="9"/>
        <v>12.968999170759712</v>
      </c>
      <c r="P78" s="9"/>
    </row>
    <row r="79" spans="1:16">
      <c r="A79" s="12"/>
      <c r="B79" s="25">
        <v>362</v>
      </c>
      <c r="C79" s="20" t="s">
        <v>95</v>
      </c>
      <c r="D79" s="47">
        <v>16982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ref="N79:N85" si="12">SUM(D79:M79)</f>
        <v>16982</v>
      </c>
      <c r="O79" s="48">
        <f t="shared" si="9"/>
        <v>1.0832429674044779</v>
      </c>
      <c r="P79" s="9"/>
    </row>
    <row r="80" spans="1:16">
      <c r="A80" s="12"/>
      <c r="B80" s="25">
        <v>363.1</v>
      </c>
      <c r="C80" s="20" t="s">
        <v>227</v>
      </c>
      <c r="D80" s="47">
        <v>0</v>
      </c>
      <c r="E80" s="47">
        <v>1636955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1636955</v>
      </c>
      <c r="O80" s="48">
        <f t="shared" si="9"/>
        <v>104.41761816674108</v>
      </c>
      <c r="P80" s="9"/>
    </row>
    <row r="81" spans="1:119">
      <c r="A81" s="12"/>
      <c r="B81" s="25">
        <v>363.24</v>
      </c>
      <c r="C81" s="20" t="s">
        <v>245</v>
      </c>
      <c r="D81" s="47">
        <v>0</v>
      </c>
      <c r="E81" s="47">
        <v>111324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111324</v>
      </c>
      <c r="O81" s="48">
        <f t="shared" si="9"/>
        <v>7.1011035274606114</v>
      </c>
      <c r="P81" s="9"/>
    </row>
    <row r="82" spans="1:119">
      <c r="A82" s="12"/>
      <c r="B82" s="25">
        <v>364</v>
      </c>
      <c r="C82" s="20" t="s">
        <v>203</v>
      </c>
      <c r="D82" s="47">
        <v>25013</v>
      </c>
      <c r="E82" s="47">
        <v>158840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183853</v>
      </c>
      <c r="O82" s="48">
        <f t="shared" si="9"/>
        <v>11.727562671429483</v>
      </c>
      <c r="P82" s="9"/>
    </row>
    <row r="83" spans="1:119">
      <c r="A83" s="12"/>
      <c r="B83" s="25">
        <v>365</v>
      </c>
      <c r="C83" s="20" t="s">
        <v>204</v>
      </c>
      <c r="D83" s="47">
        <v>0</v>
      </c>
      <c r="E83" s="47">
        <v>42208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42208</v>
      </c>
      <c r="O83" s="48">
        <f t="shared" si="9"/>
        <v>2.6923518530331059</v>
      </c>
      <c r="P83" s="9"/>
    </row>
    <row r="84" spans="1:119">
      <c r="A84" s="12"/>
      <c r="B84" s="25">
        <v>366</v>
      </c>
      <c r="C84" s="20" t="s">
        <v>98</v>
      </c>
      <c r="D84" s="47">
        <v>93876</v>
      </c>
      <c r="E84" s="47">
        <v>41242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135118</v>
      </c>
      <c r="O84" s="48">
        <f t="shared" si="9"/>
        <v>8.6188684059450154</v>
      </c>
      <c r="P84" s="9"/>
    </row>
    <row r="85" spans="1:119">
      <c r="A85" s="12"/>
      <c r="B85" s="25">
        <v>369.9</v>
      </c>
      <c r="C85" s="20" t="s">
        <v>101</v>
      </c>
      <c r="D85" s="47">
        <v>37113</v>
      </c>
      <c r="E85" s="47">
        <v>344719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381832</v>
      </c>
      <c r="O85" s="48">
        <f t="shared" si="9"/>
        <v>24.356190597690883</v>
      </c>
      <c r="P85" s="9"/>
    </row>
    <row r="86" spans="1:119" ht="15.75">
      <c r="A86" s="29" t="s">
        <v>50</v>
      </c>
      <c r="B86" s="30"/>
      <c r="C86" s="31"/>
      <c r="D86" s="32">
        <f t="shared" ref="D86:M86" si="13">SUM(D87:D89)</f>
        <v>350021</v>
      </c>
      <c r="E86" s="32">
        <f t="shared" si="13"/>
        <v>9332412</v>
      </c>
      <c r="F86" s="32">
        <f t="shared" si="13"/>
        <v>0</v>
      </c>
      <c r="G86" s="32">
        <f t="shared" si="13"/>
        <v>0</v>
      </c>
      <c r="H86" s="32">
        <f t="shared" si="13"/>
        <v>0</v>
      </c>
      <c r="I86" s="32">
        <f t="shared" si="13"/>
        <v>0</v>
      </c>
      <c r="J86" s="32">
        <f t="shared" si="13"/>
        <v>0</v>
      </c>
      <c r="K86" s="32">
        <f t="shared" si="13"/>
        <v>0</v>
      </c>
      <c r="L86" s="32">
        <f t="shared" si="13"/>
        <v>0</v>
      </c>
      <c r="M86" s="32">
        <f t="shared" si="13"/>
        <v>0</v>
      </c>
      <c r="N86" s="32">
        <f>SUM(D86:M86)</f>
        <v>9682433</v>
      </c>
      <c r="O86" s="46">
        <f t="shared" si="9"/>
        <v>617.62027173566366</v>
      </c>
      <c r="P86" s="9"/>
    </row>
    <row r="87" spans="1:119">
      <c r="A87" s="12"/>
      <c r="B87" s="25">
        <v>381</v>
      </c>
      <c r="C87" s="20" t="s">
        <v>102</v>
      </c>
      <c r="D87" s="47">
        <v>350021</v>
      </c>
      <c r="E87" s="47">
        <v>7872792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8222813</v>
      </c>
      <c r="O87" s="48">
        <f t="shared" si="9"/>
        <v>524.51444791733115</v>
      </c>
      <c r="P87" s="9"/>
    </row>
    <row r="88" spans="1:119">
      <c r="A88" s="12"/>
      <c r="B88" s="25">
        <v>383</v>
      </c>
      <c r="C88" s="20" t="s">
        <v>126</v>
      </c>
      <c r="D88" s="47">
        <v>0</v>
      </c>
      <c r="E88" s="47">
        <v>258788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258788</v>
      </c>
      <c r="O88" s="48">
        <f t="shared" si="9"/>
        <v>16.507495056452129</v>
      </c>
      <c r="P88" s="9"/>
    </row>
    <row r="89" spans="1:119" ht="15.75" thickBot="1">
      <c r="A89" s="12"/>
      <c r="B89" s="25">
        <v>384</v>
      </c>
      <c r="C89" s="20" t="s">
        <v>151</v>
      </c>
      <c r="D89" s="47">
        <v>0</v>
      </c>
      <c r="E89" s="47">
        <v>1200832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1200832</v>
      </c>
      <c r="O89" s="48">
        <f t="shared" si="9"/>
        <v>76.598328761880467</v>
      </c>
      <c r="P89" s="9"/>
    </row>
    <row r="90" spans="1:119" ht="16.5" thickBot="1">
      <c r="A90" s="14" t="s">
        <v>75</v>
      </c>
      <c r="B90" s="23"/>
      <c r="C90" s="22"/>
      <c r="D90" s="15">
        <f t="shared" ref="D90:M90" si="14">SUM(D5,D12,D16,D45,D75,D77,D86)</f>
        <v>8575036</v>
      </c>
      <c r="E90" s="15">
        <f t="shared" si="14"/>
        <v>20208294</v>
      </c>
      <c r="F90" s="15">
        <f t="shared" si="14"/>
        <v>715849</v>
      </c>
      <c r="G90" s="15">
        <f t="shared" si="14"/>
        <v>0</v>
      </c>
      <c r="H90" s="15">
        <f t="shared" si="14"/>
        <v>0</v>
      </c>
      <c r="I90" s="15">
        <f t="shared" si="14"/>
        <v>0</v>
      </c>
      <c r="J90" s="15">
        <f t="shared" si="14"/>
        <v>0</v>
      </c>
      <c r="K90" s="15">
        <f t="shared" si="14"/>
        <v>0</v>
      </c>
      <c r="L90" s="15">
        <f t="shared" si="14"/>
        <v>0</v>
      </c>
      <c r="M90" s="15">
        <f t="shared" si="14"/>
        <v>0</v>
      </c>
      <c r="N90" s="15">
        <f>SUM(D90:M90)</f>
        <v>29499179</v>
      </c>
      <c r="O90" s="38">
        <f t="shared" si="9"/>
        <v>1881.6852076290106</v>
      </c>
      <c r="P90" s="6"/>
      <c r="Q90" s="2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</row>
    <row r="91" spans="1:119">
      <c r="A91" s="16"/>
      <c r="B91" s="18"/>
      <c r="C91" s="1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9"/>
    </row>
    <row r="92" spans="1:119">
      <c r="A92" s="41"/>
      <c r="B92" s="42"/>
      <c r="C92" s="42"/>
      <c r="D92" s="43"/>
      <c r="E92" s="43"/>
      <c r="F92" s="43"/>
      <c r="G92" s="43"/>
      <c r="H92" s="43"/>
      <c r="I92" s="43"/>
      <c r="J92" s="43"/>
      <c r="K92" s="43"/>
      <c r="L92" s="49" t="s">
        <v>246</v>
      </c>
      <c r="M92" s="49"/>
      <c r="N92" s="49"/>
      <c r="O92" s="44">
        <v>15677</v>
      </c>
    </row>
    <row r="93" spans="1:119">
      <c r="A93" s="50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2"/>
    </row>
    <row r="94" spans="1:119" ht="15.75" customHeight="1" thickBot="1">
      <c r="A94" s="53" t="s">
        <v>128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5"/>
    </row>
  </sheetData>
  <mergeCells count="10">
    <mergeCell ref="L92:N92"/>
    <mergeCell ref="A93:O93"/>
    <mergeCell ref="A94:O9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0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261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110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69"/>
      <c r="M3" s="70"/>
      <c r="N3" s="36"/>
      <c r="O3" s="37"/>
      <c r="P3" s="71" t="s">
        <v>271</v>
      </c>
      <c r="Q3" s="11"/>
      <c r="R3"/>
    </row>
    <row r="4" spans="1:134" ht="32.25" customHeight="1" thickBot="1">
      <c r="A4" s="65"/>
      <c r="B4" s="66"/>
      <c r="C4" s="67"/>
      <c r="D4" s="34" t="s">
        <v>5</v>
      </c>
      <c r="E4" s="34" t="s">
        <v>111</v>
      </c>
      <c r="F4" s="34" t="s">
        <v>112</v>
      </c>
      <c r="G4" s="34" t="s">
        <v>113</v>
      </c>
      <c r="H4" s="34" t="s">
        <v>6</v>
      </c>
      <c r="I4" s="34" t="s">
        <v>7</v>
      </c>
      <c r="J4" s="35" t="s">
        <v>114</v>
      </c>
      <c r="K4" s="35" t="s">
        <v>8</v>
      </c>
      <c r="L4" s="35" t="s">
        <v>9</v>
      </c>
      <c r="M4" s="35" t="s">
        <v>272</v>
      </c>
      <c r="N4" s="35" t="s">
        <v>10</v>
      </c>
      <c r="O4" s="35" t="s">
        <v>273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274</v>
      </c>
      <c r="B5" s="26"/>
      <c r="C5" s="26"/>
      <c r="D5" s="27">
        <f t="shared" ref="D5:N5" si="0">SUM(D6:D11)</f>
        <v>5759615</v>
      </c>
      <c r="E5" s="27">
        <f t="shared" si="0"/>
        <v>2173058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16621321</v>
      </c>
      <c r="N5" s="27">
        <f t="shared" si="0"/>
        <v>0</v>
      </c>
      <c r="O5" s="28">
        <f t="shared" ref="O5:O13" si="1">SUM(D5:N5)</f>
        <v>24553994</v>
      </c>
      <c r="P5" s="33">
        <f t="shared" ref="P5:P36" si="2">(O5/P$98)</f>
        <v>1461.199357295882</v>
      </c>
      <c r="Q5" s="6"/>
    </row>
    <row r="6" spans="1:134">
      <c r="A6" s="12"/>
      <c r="B6" s="25">
        <v>311</v>
      </c>
      <c r="C6" s="20" t="s">
        <v>2</v>
      </c>
      <c r="D6" s="47">
        <v>5594260</v>
      </c>
      <c r="E6" s="47">
        <v>1676926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16028615</v>
      </c>
      <c r="N6" s="47">
        <v>0</v>
      </c>
      <c r="O6" s="47">
        <f t="shared" si="1"/>
        <v>23299801</v>
      </c>
      <c r="P6" s="48">
        <f t="shared" si="2"/>
        <v>1386.5627826707926</v>
      </c>
      <c r="Q6" s="9"/>
    </row>
    <row r="7" spans="1:134">
      <c r="A7" s="12"/>
      <c r="B7" s="25">
        <v>312.13</v>
      </c>
      <c r="C7" s="20" t="s">
        <v>275</v>
      </c>
      <c r="D7" s="47">
        <v>113957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si="1"/>
        <v>113957</v>
      </c>
      <c r="P7" s="48">
        <f t="shared" si="2"/>
        <v>6.7815401094977386</v>
      </c>
      <c r="Q7" s="9"/>
    </row>
    <row r="8" spans="1:134">
      <c r="A8" s="12"/>
      <c r="B8" s="25">
        <v>312.3</v>
      </c>
      <c r="C8" s="20" t="s">
        <v>11</v>
      </c>
      <c r="D8" s="47">
        <v>0</v>
      </c>
      <c r="E8" s="47">
        <v>36925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1"/>
        <v>36925</v>
      </c>
      <c r="P8" s="48">
        <f t="shared" si="2"/>
        <v>2.1973934777433946</v>
      </c>
      <c r="Q8" s="9"/>
    </row>
    <row r="9" spans="1:134">
      <c r="A9" s="12"/>
      <c r="B9" s="25">
        <v>312.41000000000003</v>
      </c>
      <c r="C9" s="20" t="s">
        <v>276</v>
      </c>
      <c r="D9" s="47">
        <v>0</v>
      </c>
      <c r="E9" s="47">
        <v>459207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1"/>
        <v>459207</v>
      </c>
      <c r="P9" s="48">
        <f t="shared" si="2"/>
        <v>27.327243513449179</v>
      </c>
      <c r="Q9" s="9"/>
    </row>
    <row r="10" spans="1:134">
      <c r="A10" s="12"/>
      <c r="B10" s="25">
        <v>315.2</v>
      </c>
      <c r="C10" s="20" t="s">
        <v>277</v>
      </c>
      <c r="D10" s="47">
        <v>51398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1"/>
        <v>51398</v>
      </c>
      <c r="P10" s="48">
        <f t="shared" si="2"/>
        <v>3.058676505593906</v>
      </c>
      <c r="Q10" s="9"/>
    </row>
    <row r="11" spans="1:134">
      <c r="A11" s="12"/>
      <c r="B11" s="25">
        <v>319.89999999999998</v>
      </c>
      <c r="C11" s="20" t="s">
        <v>262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592706</v>
      </c>
      <c r="N11" s="47">
        <v>0</v>
      </c>
      <c r="O11" s="47">
        <f t="shared" si="1"/>
        <v>592706</v>
      </c>
      <c r="P11" s="48">
        <f t="shared" si="2"/>
        <v>35.271721018805046</v>
      </c>
      <c r="Q11" s="9"/>
    </row>
    <row r="12" spans="1:134" ht="15.75">
      <c r="A12" s="29" t="s">
        <v>16</v>
      </c>
      <c r="B12" s="30"/>
      <c r="C12" s="31"/>
      <c r="D12" s="32">
        <f t="shared" ref="D12:N12" si="3">SUM(D13:D24)</f>
        <v>110010</v>
      </c>
      <c r="E12" s="32">
        <f t="shared" si="3"/>
        <v>1970575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420850</v>
      </c>
      <c r="N12" s="32">
        <f t="shared" si="3"/>
        <v>0</v>
      </c>
      <c r="O12" s="45">
        <f t="shared" si="1"/>
        <v>2501435</v>
      </c>
      <c r="P12" s="46">
        <f t="shared" si="2"/>
        <v>148.85949773863365</v>
      </c>
      <c r="Q12" s="10"/>
    </row>
    <row r="13" spans="1:134">
      <c r="A13" s="12"/>
      <c r="B13" s="25">
        <v>322</v>
      </c>
      <c r="C13" s="20" t="s">
        <v>278</v>
      </c>
      <c r="D13" s="47">
        <v>103064</v>
      </c>
      <c r="E13" s="47">
        <v>1450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1"/>
        <v>104514</v>
      </c>
      <c r="P13" s="48">
        <f t="shared" si="2"/>
        <v>6.2195905736729351</v>
      </c>
      <c r="Q13" s="9"/>
    </row>
    <row r="14" spans="1:134">
      <c r="A14" s="12"/>
      <c r="B14" s="25">
        <v>322.89999999999998</v>
      </c>
      <c r="C14" s="20" t="s">
        <v>279</v>
      </c>
      <c r="D14" s="47">
        <v>5658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260971</v>
      </c>
      <c r="N14" s="47">
        <v>0</v>
      </c>
      <c r="O14" s="47">
        <f t="shared" ref="O14:O24" si="4">SUM(D14:N14)</f>
        <v>266629</v>
      </c>
      <c r="P14" s="48">
        <f t="shared" si="2"/>
        <v>15.866995953344443</v>
      </c>
      <c r="Q14" s="9"/>
    </row>
    <row r="15" spans="1:134">
      <c r="A15" s="12"/>
      <c r="B15" s="25">
        <v>324.11</v>
      </c>
      <c r="C15" s="20" t="s">
        <v>18</v>
      </c>
      <c r="D15" s="47">
        <v>0</v>
      </c>
      <c r="E15" s="47">
        <v>98200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4"/>
        <v>98200</v>
      </c>
      <c r="P15" s="48">
        <f t="shared" si="2"/>
        <v>5.8438467031659131</v>
      </c>
      <c r="Q15" s="9"/>
    </row>
    <row r="16" spans="1:134">
      <c r="A16" s="12"/>
      <c r="B16" s="25">
        <v>324.12</v>
      </c>
      <c r="C16" s="20" t="s">
        <v>257</v>
      </c>
      <c r="D16" s="47">
        <v>0</v>
      </c>
      <c r="E16" s="47">
        <v>5252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4"/>
        <v>5252</v>
      </c>
      <c r="P16" s="48">
        <f t="shared" si="2"/>
        <v>0.31254463223042134</v>
      </c>
      <c r="Q16" s="9"/>
    </row>
    <row r="17" spans="1:17">
      <c r="A17" s="12"/>
      <c r="B17" s="25">
        <v>324.31</v>
      </c>
      <c r="C17" s="20" t="s">
        <v>119</v>
      </c>
      <c r="D17" s="47">
        <v>0</v>
      </c>
      <c r="E17" s="47">
        <v>39542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4"/>
        <v>39542</v>
      </c>
      <c r="P17" s="48">
        <f t="shared" si="2"/>
        <v>2.3531302070935491</v>
      </c>
      <c r="Q17" s="9"/>
    </row>
    <row r="18" spans="1:17">
      <c r="A18" s="12"/>
      <c r="B18" s="25">
        <v>324.32</v>
      </c>
      <c r="C18" s="20" t="s">
        <v>258</v>
      </c>
      <c r="D18" s="47">
        <v>0</v>
      </c>
      <c r="E18" s="47">
        <v>2189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4"/>
        <v>2189</v>
      </c>
      <c r="P18" s="48">
        <f t="shared" si="2"/>
        <v>0.13026660318971672</v>
      </c>
      <c r="Q18" s="9"/>
    </row>
    <row r="19" spans="1:17">
      <c r="A19" s="12"/>
      <c r="B19" s="25">
        <v>324.61</v>
      </c>
      <c r="C19" s="20" t="s">
        <v>120</v>
      </c>
      <c r="D19" s="47">
        <v>0</v>
      </c>
      <c r="E19" s="47">
        <v>17742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17742</v>
      </c>
      <c r="P19" s="48">
        <f t="shared" si="2"/>
        <v>1.0558200428469413</v>
      </c>
      <c r="Q19" s="9"/>
    </row>
    <row r="20" spans="1:17">
      <c r="A20" s="12"/>
      <c r="B20" s="25">
        <v>324.62</v>
      </c>
      <c r="C20" s="20" t="s">
        <v>259</v>
      </c>
      <c r="D20" s="47">
        <v>0</v>
      </c>
      <c r="E20" s="47">
        <v>875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875</v>
      </c>
      <c r="P20" s="48">
        <f t="shared" si="2"/>
        <v>5.2070935491549633E-2</v>
      </c>
      <c r="Q20" s="9"/>
    </row>
    <row r="21" spans="1:17">
      <c r="A21" s="12"/>
      <c r="B21" s="25">
        <v>324.91000000000003</v>
      </c>
      <c r="C21" s="20" t="s">
        <v>155</v>
      </c>
      <c r="D21" s="47">
        <v>0</v>
      </c>
      <c r="E21" s="47">
        <v>8620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8620</v>
      </c>
      <c r="P21" s="48">
        <f t="shared" si="2"/>
        <v>0.51297310164246612</v>
      </c>
      <c r="Q21" s="9"/>
    </row>
    <row r="22" spans="1:17">
      <c r="A22" s="12"/>
      <c r="B22" s="25">
        <v>325.2</v>
      </c>
      <c r="C22" s="20" t="s">
        <v>121</v>
      </c>
      <c r="D22" s="47">
        <v>0</v>
      </c>
      <c r="E22" s="47">
        <v>1796705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4"/>
        <v>1796705</v>
      </c>
      <c r="P22" s="48">
        <f t="shared" si="2"/>
        <v>106.92126874553678</v>
      </c>
      <c r="Q22" s="9"/>
    </row>
    <row r="23" spans="1:17">
      <c r="A23" s="12"/>
      <c r="B23" s="25">
        <v>329.1</v>
      </c>
      <c r="C23" s="20" t="s">
        <v>280</v>
      </c>
      <c r="D23" s="47">
        <v>1288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4"/>
        <v>1288</v>
      </c>
      <c r="P23" s="48">
        <f t="shared" si="2"/>
        <v>7.6648417043561054E-2</v>
      </c>
      <c r="Q23" s="9"/>
    </row>
    <row r="24" spans="1:17">
      <c r="A24" s="12"/>
      <c r="B24" s="25">
        <v>329.5</v>
      </c>
      <c r="C24" s="20" t="s">
        <v>281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159879</v>
      </c>
      <c r="N24" s="47">
        <v>0</v>
      </c>
      <c r="O24" s="47">
        <f t="shared" si="4"/>
        <v>159879</v>
      </c>
      <c r="P24" s="48">
        <f t="shared" si="2"/>
        <v>9.5143418233753874</v>
      </c>
      <c r="Q24" s="9"/>
    </row>
    <row r="25" spans="1:17" ht="15.75">
      <c r="A25" s="29" t="s">
        <v>282</v>
      </c>
      <c r="B25" s="30"/>
      <c r="C25" s="31"/>
      <c r="D25" s="32">
        <f t="shared" ref="D25:N25" si="5">SUM(D26:D48)</f>
        <v>6772827</v>
      </c>
      <c r="E25" s="32">
        <f t="shared" si="5"/>
        <v>4916971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69914</v>
      </c>
      <c r="N25" s="32">
        <f t="shared" si="5"/>
        <v>0</v>
      </c>
      <c r="O25" s="45">
        <f>SUM(D25:N25)</f>
        <v>11759712</v>
      </c>
      <c r="P25" s="46">
        <f t="shared" si="2"/>
        <v>699.81623422994528</v>
      </c>
      <c r="Q25" s="10"/>
    </row>
    <row r="26" spans="1:17">
      <c r="A26" s="12"/>
      <c r="B26" s="25">
        <v>331.1</v>
      </c>
      <c r="C26" s="20" t="s">
        <v>20</v>
      </c>
      <c r="D26" s="47">
        <v>0</v>
      </c>
      <c r="E26" s="47">
        <v>102510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>SUM(D26:N26)</f>
        <v>102510</v>
      </c>
      <c r="P26" s="48">
        <f t="shared" si="2"/>
        <v>6.100333253987146</v>
      </c>
      <c r="Q26" s="9"/>
    </row>
    <row r="27" spans="1:17">
      <c r="A27" s="12"/>
      <c r="B27" s="25">
        <v>331.2</v>
      </c>
      <c r="C27" s="20" t="s">
        <v>21</v>
      </c>
      <c r="D27" s="47">
        <v>0</v>
      </c>
      <c r="E27" s="47">
        <v>47816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>SUM(D27:N27)</f>
        <v>47816</v>
      </c>
      <c r="P27" s="48">
        <f t="shared" si="2"/>
        <v>2.8455129731016426</v>
      </c>
      <c r="Q27" s="9"/>
    </row>
    <row r="28" spans="1:17">
      <c r="A28" s="12"/>
      <c r="B28" s="25">
        <v>331.49</v>
      </c>
      <c r="C28" s="20" t="s">
        <v>156</v>
      </c>
      <c r="D28" s="47">
        <v>0</v>
      </c>
      <c r="E28" s="47">
        <v>225897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ref="O28:O43" si="6">SUM(D28:N28)</f>
        <v>225897</v>
      </c>
      <c r="P28" s="48">
        <f t="shared" si="2"/>
        <v>13.443049273982385</v>
      </c>
      <c r="Q28" s="9"/>
    </row>
    <row r="29" spans="1:17">
      <c r="A29" s="12"/>
      <c r="B29" s="25">
        <v>331.5</v>
      </c>
      <c r="C29" s="20" t="s">
        <v>23</v>
      </c>
      <c r="D29" s="47">
        <v>2202005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6"/>
        <v>2202005</v>
      </c>
      <c r="P29" s="48">
        <f t="shared" si="2"/>
        <v>131.04052606522256</v>
      </c>
      <c r="Q29" s="9"/>
    </row>
    <row r="30" spans="1:17">
      <c r="A30" s="12"/>
      <c r="B30" s="25">
        <v>331.65</v>
      </c>
      <c r="C30" s="20" t="s">
        <v>26</v>
      </c>
      <c r="D30" s="47">
        <v>0</v>
      </c>
      <c r="E30" s="47">
        <v>40355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6"/>
        <v>40355</v>
      </c>
      <c r="P30" s="48">
        <f t="shared" si="2"/>
        <v>2.4015115448702691</v>
      </c>
      <c r="Q30" s="9"/>
    </row>
    <row r="31" spans="1:17">
      <c r="A31" s="12"/>
      <c r="B31" s="25">
        <v>333</v>
      </c>
      <c r="C31" s="20" t="s">
        <v>3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47718</v>
      </c>
      <c r="N31" s="47">
        <v>0</v>
      </c>
      <c r="O31" s="47">
        <f t="shared" si="6"/>
        <v>47718</v>
      </c>
      <c r="P31" s="48">
        <f t="shared" si="2"/>
        <v>2.8396810283265888</v>
      </c>
      <c r="Q31" s="9"/>
    </row>
    <row r="32" spans="1:17">
      <c r="A32" s="12"/>
      <c r="B32" s="25">
        <v>334.2</v>
      </c>
      <c r="C32" s="20" t="s">
        <v>24</v>
      </c>
      <c r="D32" s="47">
        <v>0</v>
      </c>
      <c r="E32" s="47">
        <v>261599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6"/>
        <v>261599</v>
      </c>
      <c r="P32" s="48">
        <f t="shared" si="2"/>
        <v>15.567662461318733</v>
      </c>
      <c r="Q32" s="9"/>
    </row>
    <row r="33" spans="1:17">
      <c r="A33" s="12"/>
      <c r="B33" s="25">
        <v>334.34</v>
      </c>
      <c r="C33" s="20" t="s">
        <v>28</v>
      </c>
      <c r="D33" s="47">
        <v>0</v>
      </c>
      <c r="E33" s="47">
        <v>93750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93750</v>
      </c>
      <c r="P33" s="48">
        <f t="shared" si="2"/>
        <v>5.5790288026660315</v>
      </c>
      <c r="Q33" s="9"/>
    </row>
    <row r="34" spans="1:17">
      <c r="A34" s="12"/>
      <c r="B34" s="25">
        <v>334.39</v>
      </c>
      <c r="C34" s="20" t="s">
        <v>233</v>
      </c>
      <c r="D34" s="47">
        <v>0</v>
      </c>
      <c r="E34" s="47">
        <v>141960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141960</v>
      </c>
      <c r="P34" s="48">
        <f t="shared" si="2"/>
        <v>8.4479885741490115</v>
      </c>
      <c r="Q34" s="9"/>
    </row>
    <row r="35" spans="1:17">
      <c r="A35" s="12"/>
      <c r="B35" s="25">
        <v>334.49</v>
      </c>
      <c r="C35" s="20" t="s">
        <v>157</v>
      </c>
      <c r="D35" s="47">
        <v>0</v>
      </c>
      <c r="E35" s="47">
        <v>2719238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2719238</v>
      </c>
      <c r="P35" s="48">
        <f t="shared" si="2"/>
        <v>161.82087598190907</v>
      </c>
      <c r="Q35" s="9"/>
    </row>
    <row r="36" spans="1:17">
      <c r="A36" s="12"/>
      <c r="B36" s="25">
        <v>334.7</v>
      </c>
      <c r="C36" s="20" t="s">
        <v>31</v>
      </c>
      <c r="D36" s="47">
        <v>0</v>
      </c>
      <c r="E36" s="47">
        <v>113623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113623</v>
      </c>
      <c r="P36" s="48">
        <f t="shared" si="2"/>
        <v>6.7616638895501069</v>
      </c>
      <c r="Q36" s="9"/>
    </row>
    <row r="37" spans="1:17">
      <c r="A37" s="12"/>
      <c r="B37" s="25">
        <v>334.89</v>
      </c>
      <c r="C37" s="20" t="s">
        <v>222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22196</v>
      </c>
      <c r="N37" s="47">
        <v>0</v>
      </c>
      <c r="O37" s="47">
        <f t="shared" si="6"/>
        <v>22196</v>
      </c>
      <c r="P37" s="48">
        <f t="shared" ref="P37:P68" si="7">(O37/P$98)</f>
        <v>1.3208759819090692</v>
      </c>
      <c r="Q37" s="9"/>
    </row>
    <row r="38" spans="1:17">
      <c r="A38" s="12"/>
      <c r="B38" s="25">
        <v>335.12099999999998</v>
      </c>
      <c r="C38" s="20" t="s">
        <v>283</v>
      </c>
      <c r="D38" s="47">
        <v>397568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397568</v>
      </c>
      <c r="P38" s="48">
        <f t="shared" si="7"/>
        <v>23.659128778862176</v>
      </c>
      <c r="Q38" s="9"/>
    </row>
    <row r="39" spans="1:17">
      <c r="A39" s="12"/>
      <c r="B39" s="25">
        <v>335.13</v>
      </c>
      <c r="C39" s="20" t="s">
        <v>166</v>
      </c>
      <c r="D39" s="47">
        <v>18572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18572</v>
      </c>
      <c r="P39" s="48">
        <f t="shared" si="7"/>
        <v>1.1052130445132111</v>
      </c>
      <c r="Q39" s="9"/>
    </row>
    <row r="40" spans="1:17">
      <c r="A40" s="12"/>
      <c r="B40" s="25">
        <v>335.14</v>
      </c>
      <c r="C40" s="20" t="s">
        <v>167</v>
      </c>
      <c r="D40" s="47">
        <v>8808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8808</v>
      </c>
      <c r="P40" s="48">
        <f t="shared" si="7"/>
        <v>0.52416091406807908</v>
      </c>
      <c r="Q40" s="9"/>
    </row>
    <row r="41" spans="1:17">
      <c r="A41" s="12"/>
      <c r="B41" s="25">
        <v>335.15</v>
      </c>
      <c r="C41" s="20" t="s">
        <v>168</v>
      </c>
      <c r="D41" s="47">
        <v>3722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3722</v>
      </c>
      <c r="P41" s="48">
        <f t="shared" si="7"/>
        <v>0.22149488217091168</v>
      </c>
      <c r="Q41" s="9"/>
    </row>
    <row r="42" spans="1:17">
      <c r="A42" s="12"/>
      <c r="B42" s="25">
        <v>335.16</v>
      </c>
      <c r="C42" s="20" t="s">
        <v>284</v>
      </c>
      <c r="D42" s="47">
        <v>223250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223250</v>
      </c>
      <c r="P42" s="48">
        <f t="shared" si="7"/>
        <v>13.285527255415378</v>
      </c>
      <c r="Q42" s="9"/>
    </row>
    <row r="43" spans="1:17">
      <c r="A43" s="12"/>
      <c r="B43" s="25">
        <v>335.18</v>
      </c>
      <c r="C43" s="20" t="s">
        <v>285</v>
      </c>
      <c r="D43" s="47">
        <v>2532619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2532619</v>
      </c>
      <c r="P43" s="48">
        <f t="shared" si="7"/>
        <v>150.71524636991194</v>
      </c>
      <c r="Q43" s="9"/>
    </row>
    <row r="44" spans="1:17">
      <c r="A44" s="12"/>
      <c r="B44" s="25">
        <v>335.38</v>
      </c>
      <c r="C44" s="20" t="s">
        <v>263</v>
      </c>
      <c r="D44" s="47">
        <v>156046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ref="O44:O49" si="8">SUM(D44:N44)</f>
        <v>156046</v>
      </c>
      <c r="P44" s="48">
        <f t="shared" si="7"/>
        <v>9.2862413711021183</v>
      </c>
      <c r="Q44" s="9"/>
    </row>
    <row r="45" spans="1:17">
      <c r="A45" s="12"/>
      <c r="B45" s="25">
        <v>335.43</v>
      </c>
      <c r="C45" s="20" t="s">
        <v>286</v>
      </c>
      <c r="D45" s="47">
        <v>0</v>
      </c>
      <c r="E45" s="47">
        <v>1163859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8"/>
        <v>1163859</v>
      </c>
      <c r="P45" s="48">
        <f t="shared" si="7"/>
        <v>69.260830754582244</v>
      </c>
      <c r="Q45" s="9"/>
    </row>
    <row r="46" spans="1:17">
      <c r="A46" s="12"/>
      <c r="B46" s="25">
        <v>335.44</v>
      </c>
      <c r="C46" s="20" t="s">
        <v>287</v>
      </c>
      <c r="D46" s="47">
        <v>1230237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8"/>
        <v>1230237</v>
      </c>
      <c r="P46" s="48">
        <f t="shared" si="7"/>
        <v>73.210961675791481</v>
      </c>
      <c r="Q46" s="9"/>
    </row>
    <row r="47" spans="1:17">
      <c r="A47" s="12"/>
      <c r="B47" s="25">
        <v>335.45</v>
      </c>
      <c r="C47" s="20" t="s">
        <v>288</v>
      </c>
      <c r="D47" s="47">
        <v>0</v>
      </c>
      <c r="E47" s="47">
        <v>1721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8"/>
        <v>1721</v>
      </c>
      <c r="P47" s="48">
        <f t="shared" si="7"/>
        <v>0.10241609140680791</v>
      </c>
      <c r="Q47" s="9"/>
    </row>
    <row r="48" spans="1:17">
      <c r="A48" s="12"/>
      <c r="B48" s="25">
        <v>337.4</v>
      </c>
      <c r="C48" s="20" t="s">
        <v>264</v>
      </c>
      <c r="D48" s="47">
        <v>0</v>
      </c>
      <c r="E48" s="47">
        <v>4643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8"/>
        <v>4643</v>
      </c>
      <c r="P48" s="48">
        <f t="shared" si="7"/>
        <v>0.27630326112830278</v>
      </c>
      <c r="Q48" s="9"/>
    </row>
    <row r="49" spans="1:17" ht="15.75">
      <c r="A49" s="29" t="s">
        <v>48</v>
      </c>
      <c r="B49" s="30"/>
      <c r="C49" s="31"/>
      <c r="D49" s="32">
        <f t="shared" ref="D49:N49" si="9">SUM(D50:D81)</f>
        <v>1343942</v>
      </c>
      <c r="E49" s="32">
        <f t="shared" si="9"/>
        <v>2516621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0</v>
      </c>
      <c r="J49" s="32">
        <f t="shared" si="9"/>
        <v>0</v>
      </c>
      <c r="K49" s="32">
        <f t="shared" si="9"/>
        <v>0</v>
      </c>
      <c r="L49" s="32">
        <f t="shared" si="9"/>
        <v>0</v>
      </c>
      <c r="M49" s="32">
        <f t="shared" si="9"/>
        <v>1540070</v>
      </c>
      <c r="N49" s="32">
        <f t="shared" si="9"/>
        <v>0</v>
      </c>
      <c r="O49" s="32">
        <f t="shared" si="8"/>
        <v>5400633</v>
      </c>
      <c r="P49" s="46">
        <f t="shared" si="7"/>
        <v>321.38972863603902</v>
      </c>
      <c r="Q49" s="10"/>
    </row>
    <row r="50" spans="1:17">
      <c r="A50" s="12"/>
      <c r="B50" s="25">
        <v>341.15</v>
      </c>
      <c r="C50" s="20" t="s">
        <v>173</v>
      </c>
      <c r="D50" s="47">
        <v>0</v>
      </c>
      <c r="E50" s="47">
        <v>33309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ref="O50:O81" si="10">SUM(D50:N50)</f>
        <v>33309</v>
      </c>
      <c r="P50" s="48">
        <f t="shared" si="7"/>
        <v>1.9822066174720305</v>
      </c>
      <c r="Q50" s="9"/>
    </row>
    <row r="51" spans="1:17">
      <c r="A51" s="12"/>
      <c r="B51" s="25">
        <v>341.3</v>
      </c>
      <c r="C51" s="20" t="s">
        <v>176</v>
      </c>
      <c r="D51" s="47">
        <v>72100</v>
      </c>
      <c r="E51" s="47">
        <v>3250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10"/>
        <v>75350</v>
      </c>
      <c r="P51" s="48">
        <f t="shared" si="7"/>
        <v>4.4840514163294456</v>
      </c>
      <c r="Q51" s="9"/>
    </row>
    <row r="52" spans="1:17">
      <c r="A52" s="12"/>
      <c r="B52" s="25">
        <v>341.51</v>
      </c>
      <c r="C52" s="20" t="s">
        <v>177</v>
      </c>
      <c r="D52" s="47">
        <v>282345</v>
      </c>
      <c r="E52" s="47">
        <v>5285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10"/>
        <v>287630</v>
      </c>
      <c r="P52" s="48">
        <f t="shared" si="7"/>
        <v>17.116757914782195</v>
      </c>
      <c r="Q52" s="9"/>
    </row>
    <row r="53" spans="1:17">
      <c r="A53" s="12"/>
      <c r="B53" s="25">
        <v>341.52</v>
      </c>
      <c r="C53" s="20" t="s">
        <v>178</v>
      </c>
      <c r="D53" s="47">
        <v>17837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10"/>
        <v>17837</v>
      </c>
      <c r="P53" s="48">
        <f t="shared" si="7"/>
        <v>1.0614734587003094</v>
      </c>
      <c r="Q53" s="9"/>
    </row>
    <row r="54" spans="1:17">
      <c r="A54" s="12"/>
      <c r="B54" s="25">
        <v>341.55</v>
      </c>
      <c r="C54" s="20" t="s">
        <v>179</v>
      </c>
      <c r="D54" s="47">
        <v>167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10"/>
        <v>167</v>
      </c>
      <c r="P54" s="48">
        <f t="shared" si="7"/>
        <v>9.9381099738157577E-3</v>
      </c>
      <c r="Q54" s="9"/>
    </row>
    <row r="55" spans="1:17">
      <c r="A55" s="12"/>
      <c r="B55" s="25">
        <v>341.8</v>
      </c>
      <c r="C55" s="20" t="s">
        <v>181</v>
      </c>
      <c r="D55" s="47">
        <v>0</v>
      </c>
      <c r="E55" s="47">
        <v>55927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10"/>
        <v>55927</v>
      </c>
      <c r="P55" s="48">
        <f t="shared" si="7"/>
        <v>3.328195667698167</v>
      </c>
      <c r="Q55" s="9"/>
    </row>
    <row r="56" spans="1:17">
      <c r="A56" s="12"/>
      <c r="B56" s="25">
        <v>342.3</v>
      </c>
      <c r="C56" s="20" t="s">
        <v>61</v>
      </c>
      <c r="D56" s="47">
        <v>943902</v>
      </c>
      <c r="E56" s="47">
        <v>12925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10"/>
        <v>956827</v>
      </c>
      <c r="P56" s="48">
        <f t="shared" si="7"/>
        <v>56.940430849797664</v>
      </c>
      <c r="Q56" s="9"/>
    </row>
    <row r="57" spans="1:17">
      <c r="A57" s="12"/>
      <c r="B57" s="25">
        <v>342.4</v>
      </c>
      <c r="C57" s="20" t="s">
        <v>62</v>
      </c>
      <c r="D57" s="47">
        <v>0</v>
      </c>
      <c r="E57" s="47">
        <v>216568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10"/>
        <v>216568</v>
      </c>
      <c r="P57" s="48">
        <f t="shared" si="7"/>
        <v>12.887883837181624</v>
      </c>
      <c r="Q57" s="9"/>
    </row>
    <row r="58" spans="1:17">
      <c r="A58" s="12"/>
      <c r="B58" s="25">
        <v>342.5</v>
      </c>
      <c r="C58" s="20" t="s">
        <v>63</v>
      </c>
      <c r="D58" s="47">
        <v>0</v>
      </c>
      <c r="E58" s="47">
        <v>803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10"/>
        <v>803</v>
      </c>
      <c r="P58" s="48">
        <f t="shared" si="7"/>
        <v>4.7786241371102121E-2</v>
      </c>
      <c r="Q58" s="9"/>
    </row>
    <row r="59" spans="1:17">
      <c r="A59" s="12"/>
      <c r="B59" s="25">
        <v>342.6</v>
      </c>
      <c r="C59" s="20" t="s">
        <v>64</v>
      </c>
      <c r="D59" s="47">
        <v>0</v>
      </c>
      <c r="E59" s="47">
        <v>1045627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10"/>
        <v>1045627</v>
      </c>
      <c r="P59" s="48">
        <f t="shared" si="7"/>
        <v>62.224886931682931</v>
      </c>
      <c r="Q59" s="9"/>
    </row>
    <row r="60" spans="1:17">
      <c r="A60" s="12"/>
      <c r="B60" s="25">
        <v>342.9</v>
      </c>
      <c r="C60" s="20" t="s">
        <v>65</v>
      </c>
      <c r="D60" s="47">
        <v>7591</v>
      </c>
      <c r="E60" s="47">
        <v>340102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306394</v>
      </c>
      <c r="N60" s="47">
        <v>0</v>
      </c>
      <c r="O60" s="47">
        <f t="shared" si="10"/>
        <v>654087</v>
      </c>
      <c r="P60" s="48">
        <f t="shared" si="7"/>
        <v>38.924482266127114</v>
      </c>
      <c r="Q60" s="9"/>
    </row>
    <row r="61" spans="1:17">
      <c r="A61" s="12"/>
      <c r="B61" s="25">
        <v>343.4</v>
      </c>
      <c r="C61" s="20" t="s">
        <v>66</v>
      </c>
      <c r="D61" s="47">
        <v>0</v>
      </c>
      <c r="E61" s="47">
        <v>223047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10"/>
        <v>223047</v>
      </c>
      <c r="P61" s="48">
        <f t="shared" si="7"/>
        <v>13.273446798381338</v>
      </c>
      <c r="Q61" s="9"/>
    </row>
    <row r="62" spans="1:17">
      <c r="A62" s="12"/>
      <c r="B62" s="25">
        <v>346.4</v>
      </c>
      <c r="C62" s="20" t="s">
        <v>69</v>
      </c>
      <c r="D62" s="47">
        <v>20000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10"/>
        <v>20000</v>
      </c>
      <c r="P62" s="48">
        <f t="shared" si="7"/>
        <v>1.1901928112354201</v>
      </c>
      <c r="Q62" s="9"/>
    </row>
    <row r="63" spans="1:17">
      <c r="A63" s="12"/>
      <c r="B63" s="25">
        <v>347.2</v>
      </c>
      <c r="C63" s="20" t="s">
        <v>70</v>
      </c>
      <c r="D63" s="47">
        <v>0</v>
      </c>
      <c r="E63" s="47">
        <v>68784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10"/>
        <v>68784</v>
      </c>
      <c r="P63" s="48">
        <f t="shared" si="7"/>
        <v>4.0933111164008569</v>
      </c>
      <c r="Q63" s="9"/>
    </row>
    <row r="64" spans="1:17">
      <c r="A64" s="12"/>
      <c r="B64" s="25">
        <v>348.12</v>
      </c>
      <c r="C64" s="20" t="s">
        <v>184</v>
      </c>
      <c r="D64" s="47">
        <v>0</v>
      </c>
      <c r="E64" s="47">
        <v>19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ref="O64:O79" si="11">SUM(D64:N64)</f>
        <v>19</v>
      </c>
      <c r="P64" s="48">
        <f t="shared" si="7"/>
        <v>1.1306831706736492E-3</v>
      </c>
      <c r="Q64" s="9"/>
    </row>
    <row r="65" spans="1:17">
      <c r="A65" s="12"/>
      <c r="B65" s="25">
        <v>348.13</v>
      </c>
      <c r="C65" s="20" t="s">
        <v>185</v>
      </c>
      <c r="D65" s="47">
        <v>0</v>
      </c>
      <c r="E65" s="47">
        <v>21181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1"/>
        <v>21181</v>
      </c>
      <c r="P65" s="48">
        <f t="shared" si="7"/>
        <v>1.2604736967388717</v>
      </c>
      <c r="Q65" s="9"/>
    </row>
    <row r="66" spans="1:17">
      <c r="A66" s="12"/>
      <c r="B66" s="25">
        <v>348.21</v>
      </c>
      <c r="C66" s="20" t="s">
        <v>213</v>
      </c>
      <c r="D66" s="47">
        <v>0</v>
      </c>
      <c r="E66" s="47">
        <v>2802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1"/>
        <v>2802</v>
      </c>
      <c r="P66" s="48">
        <f t="shared" si="7"/>
        <v>0.16674601285408236</v>
      </c>
      <c r="Q66" s="9"/>
    </row>
    <row r="67" spans="1:17">
      <c r="A67" s="12"/>
      <c r="B67" s="25">
        <v>348.22</v>
      </c>
      <c r="C67" s="20" t="s">
        <v>186</v>
      </c>
      <c r="D67" s="47">
        <v>0</v>
      </c>
      <c r="E67" s="47">
        <v>1394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1"/>
        <v>1394</v>
      </c>
      <c r="P67" s="48">
        <f t="shared" si="7"/>
        <v>8.2956438943108779E-2</v>
      </c>
      <c r="Q67" s="9"/>
    </row>
    <row r="68" spans="1:17">
      <c r="A68" s="12"/>
      <c r="B68" s="25">
        <v>348.23</v>
      </c>
      <c r="C68" s="20" t="s">
        <v>187</v>
      </c>
      <c r="D68" s="47">
        <v>0</v>
      </c>
      <c r="E68" s="47">
        <v>7001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1"/>
        <v>7001</v>
      </c>
      <c r="P68" s="48">
        <f t="shared" si="7"/>
        <v>0.41662699357295879</v>
      </c>
      <c r="Q68" s="9"/>
    </row>
    <row r="69" spans="1:17">
      <c r="A69" s="12"/>
      <c r="B69" s="25">
        <v>348.31</v>
      </c>
      <c r="C69" s="20" t="s">
        <v>188</v>
      </c>
      <c r="D69" s="47">
        <v>0</v>
      </c>
      <c r="E69" s="47">
        <v>67835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1"/>
        <v>67835</v>
      </c>
      <c r="P69" s="48">
        <f t="shared" ref="P69:P96" si="12">(O69/P$98)</f>
        <v>4.0368364675077366</v>
      </c>
      <c r="Q69" s="9"/>
    </row>
    <row r="70" spans="1:17">
      <c r="A70" s="12"/>
      <c r="B70" s="25">
        <v>348.32</v>
      </c>
      <c r="C70" s="20" t="s">
        <v>189</v>
      </c>
      <c r="D70" s="47">
        <v>0</v>
      </c>
      <c r="E70" s="47">
        <v>861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1053850</v>
      </c>
      <c r="N70" s="47">
        <v>0</v>
      </c>
      <c r="O70" s="47">
        <f t="shared" si="11"/>
        <v>1054711</v>
      </c>
      <c r="P70" s="48">
        <f t="shared" si="12"/>
        <v>62.765472506546061</v>
      </c>
      <c r="Q70" s="9"/>
    </row>
    <row r="71" spans="1:17">
      <c r="A71" s="12"/>
      <c r="B71" s="25">
        <v>348.33</v>
      </c>
      <c r="C71" s="20" t="s">
        <v>265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123493</v>
      </c>
      <c r="N71" s="47">
        <v>0</v>
      </c>
      <c r="O71" s="47">
        <f t="shared" si="11"/>
        <v>123493</v>
      </c>
      <c r="P71" s="48">
        <f t="shared" si="12"/>
        <v>7.3490240418947872</v>
      </c>
      <c r="Q71" s="9"/>
    </row>
    <row r="72" spans="1:17">
      <c r="A72" s="12"/>
      <c r="B72" s="25">
        <v>348.41</v>
      </c>
      <c r="C72" s="20" t="s">
        <v>190</v>
      </c>
      <c r="D72" s="47">
        <v>0</v>
      </c>
      <c r="E72" s="47">
        <v>29573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1"/>
        <v>29573</v>
      </c>
      <c r="P72" s="48">
        <f t="shared" si="12"/>
        <v>1.7598786003332541</v>
      </c>
      <c r="Q72" s="9"/>
    </row>
    <row r="73" spans="1:17">
      <c r="A73" s="12"/>
      <c r="B73" s="25">
        <v>348.42</v>
      </c>
      <c r="C73" s="20" t="s">
        <v>191</v>
      </c>
      <c r="D73" s="47">
        <v>0</v>
      </c>
      <c r="E73" s="47">
        <v>7623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1"/>
        <v>7623</v>
      </c>
      <c r="P73" s="48">
        <f t="shared" si="12"/>
        <v>0.45364199000238037</v>
      </c>
      <c r="Q73" s="9"/>
    </row>
    <row r="74" spans="1:17">
      <c r="A74" s="12"/>
      <c r="B74" s="25">
        <v>348.48</v>
      </c>
      <c r="C74" s="20" t="s">
        <v>209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56333</v>
      </c>
      <c r="N74" s="47">
        <v>0</v>
      </c>
      <c r="O74" s="47">
        <f t="shared" si="11"/>
        <v>56333</v>
      </c>
      <c r="P74" s="48">
        <f t="shared" si="12"/>
        <v>3.3523565817662462</v>
      </c>
      <c r="Q74" s="9"/>
    </row>
    <row r="75" spans="1:17">
      <c r="A75" s="12"/>
      <c r="B75" s="25">
        <v>348.52</v>
      </c>
      <c r="C75" s="20" t="s">
        <v>289</v>
      </c>
      <c r="D75" s="47">
        <v>0</v>
      </c>
      <c r="E75" s="47">
        <v>41625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1"/>
        <v>41625</v>
      </c>
      <c r="P75" s="48">
        <f t="shared" si="12"/>
        <v>2.477088788383718</v>
      </c>
      <c r="Q75" s="9"/>
    </row>
    <row r="76" spans="1:17">
      <c r="A76" s="12"/>
      <c r="B76" s="25">
        <v>348.53</v>
      </c>
      <c r="C76" s="20" t="s">
        <v>290</v>
      </c>
      <c r="D76" s="47">
        <v>0</v>
      </c>
      <c r="E76" s="47">
        <v>5357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1"/>
        <v>5357</v>
      </c>
      <c r="P76" s="48">
        <f t="shared" si="12"/>
        <v>0.31879314448940727</v>
      </c>
      <c r="Q76" s="9"/>
    </row>
    <row r="77" spans="1:17">
      <c r="A77" s="12"/>
      <c r="B77" s="25">
        <v>348.62</v>
      </c>
      <c r="C77" s="20" t="s">
        <v>237</v>
      </c>
      <c r="D77" s="47">
        <v>0</v>
      </c>
      <c r="E77" s="47">
        <v>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1"/>
        <v>1</v>
      </c>
      <c r="P77" s="48">
        <f t="shared" si="12"/>
        <v>5.9509640561771007E-5</v>
      </c>
      <c r="Q77" s="9"/>
    </row>
    <row r="78" spans="1:17">
      <c r="A78" s="12"/>
      <c r="B78" s="25">
        <v>348.71</v>
      </c>
      <c r="C78" s="20" t="s">
        <v>194</v>
      </c>
      <c r="D78" s="47">
        <v>0</v>
      </c>
      <c r="E78" s="47">
        <v>13212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1"/>
        <v>13212</v>
      </c>
      <c r="P78" s="48">
        <f t="shared" si="12"/>
        <v>0.78624137110211856</v>
      </c>
      <c r="Q78" s="9"/>
    </row>
    <row r="79" spans="1:17">
      <c r="A79" s="12"/>
      <c r="B79" s="25">
        <v>348.72</v>
      </c>
      <c r="C79" s="20" t="s">
        <v>195</v>
      </c>
      <c r="D79" s="47">
        <v>0</v>
      </c>
      <c r="E79" s="47">
        <v>6947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1"/>
        <v>6947</v>
      </c>
      <c r="P79" s="48">
        <f t="shared" si="12"/>
        <v>0.41341347298262321</v>
      </c>
      <c r="Q79" s="9"/>
    </row>
    <row r="80" spans="1:17">
      <c r="A80" s="12"/>
      <c r="B80" s="25">
        <v>348.85</v>
      </c>
      <c r="C80" s="20" t="s">
        <v>266</v>
      </c>
      <c r="D80" s="47">
        <v>0</v>
      </c>
      <c r="E80" s="47">
        <v>304383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0"/>
        <v>304383</v>
      </c>
      <c r="P80" s="48">
        <f t="shared" si="12"/>
        <v>18.113722923113546</v>
      </c>
      <c r="Q80" s="9"/>
    </row>
    <row r="81" spans="1:120">
      <c r="A81" s="12"/>
      <c r="B81" s="25">
        <v>348.86</v>
      </c>
      <c r="C81" s="20" t="s">
        <v>267</v>
      </c>
      <c r="D81" s="47">
        <v>0</v>
      </c>
      <c r="E81" s="47">
        <v>1180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0"/>
        <v>1180</v>
      </c>
      <c r="P81" s="48">
        <f t="shared" si="12"/>
        <v>7.022137586288979E-2</v>
      </c>
      <c r="Q81" s="9"/>
    </row>
    <row r="82" spans="1:120" ht="15.75">
      <c r="A82" s="29" t="s">
        <v>49</v>
      </c>
      <c r="B82" s="30"/>
      <c r="C82" s="31"/>
      <c r="D82" s="32">
        <f t="shared" ref="D82:N82" si="13">SUM(D83:D86)</f>
        <v>906</v>
      </c>
      <c r="E82" s="32">
        <f t="shared" si="13"/>
        <v>36283</v>
      </c>
      <c r="F82" s="32">
        <f t="shared" si="13"/>
        <v>0</v>
      </c>
      <c r="G82" s="32">
        <f t="shared" si="13"/>
        <v>0</v>
      </c>
      <c r="H82" s="32">
        <f t="shared" si="13"/>
        <v>0</v>
      </c>
      <c r="I82" s="32">
        <f t="shared" si="13"/>
        <v>0</v>
      </c>
      <c r="J82" s="32">
        <f t="shared" si="13"/>
        <v>0</v>
      </c>
      <c r="K82" s="32">
        <f t="shared" si="13"/>
        <v>0</v>
      </c>
      <c r="L82" s="32">
        <f t="shared" si="13"/>
        <v>0</v>
      </c>
      <c r="M82" s="32">
        <f t="shared" si="13"/>
        <v>463778</v>
      </c>
      <c r="N82" s="32">
        <f t="shared" si="13"/>
        <v>0</v>
      </c>
      <c r="O82" s="32">
        <f t="shared" ref="O82:O96" si="14">SUM(D82:N82)</f>
        <v>500967</v>
      </c>
      <c r="P82" s="46">
        <f t="shared" si="12"/>
        <v>29.812366103308737</v>
      </c>
      <c r="Q82" s="10"/>
    </row>
    <row r="83" spans="1:120">
      <c r="A83" s="13"/>
      <c r="B83" s="40">
        <v>351.3</v>
      </c>
      <c r="C83" s="21" t="s">
        <v>268</v>
      </c>
      <c r="D83" s="47">
        <v>0</v>
      </c>
      <c r="E83" s="47">
        <v>36283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4"/>
        <v>36283</v>
      </c>
      <c r="P83" s="48">
        <f t="shared" si="12"/>
        <v>2.1591882885027376</v>
      </c>
      <c r="Q83" s="9"/>
    </row>
    <row r="84" spans="1:120">
      <c r="A84" s="13"/>
      <c r="B84" s="40">
        <v>351.5</v>
      </c>
      <c r="C84" s="21" t="s">
        <v>148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424691</v>
      </c>
      <c r="N84" s="47">
        <v>0</v>
      </c>
      <c r="O84" s="47">
        <f t="shared" si="14"/>
        <v>424691</v>
      </c>
      <c r="P84" s="48">
        <f t="shared" si="12"/>
        <v>25.273208759819092</v>
      </c>
      <c r="Q84" s="9"/>
    </row>
    <row r="85" spans="1:120">
      <c r="A85" s="13"/>
      <c r="B85" s="40">
        <v>354</v>
      </c>
      <c r="C85" s="21" t="s">
        <v>201</v>
      </c>
      <c r="D85" s="47">
        <v>906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4"/>
        <v>906</v>
      </c>
      <c r="P85" s="48">
        <f t="shared" si="12"/>
        <v>5.3915734348964531E-2</v>
      </c>
      <c r="Q85" s="9"/>
    </row>
    <row r="86" spans="1:120">
      <c r="A86" s="13"/>
      <c r="B86" s="40">
        <v>358.1</v>
      </c>
      <c r="C86" s="21" t="s">
        <v>269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39087</v>
      </c>
      <c r="N86" s="47">
        <v>0</v>
      </c>
      <c r="O86" s="47">
        <f t="shared" si="14"/>
        <v>39087</v>
      </c>
      <c r="P86" s="48">
        <f t="shared" si="12"/>
        <v>2.3260533206379432</v>
      </c>
      <c r="Q86" s="9"/>
    </row>
    <row r="87" spans="1:120" ht="15.75">
      <c r="A87" s="29" t="s">
        <v>4</v>
      </c>
      <c r="B87" s="30"/>
      <c r="C87" s="31"/>
      <c r="D87" s="32">
        <f t="shared" ref="D87:N87" si="15">SUM(D88:D93)</f>
        <v>105368</v>
      </c>
      <c r="E87" s="32">
        <f t="shared" si="15"/>
        <v>1059574</v>
      </c>
      <c r="F87" s="32">
        <f t="shared" si="15"/>
        <v>0</v>
      </c>
      <c r="G87" s="32">
        <f t="shared" si="15"/>
        <v>0</v>
      </c>
      <c r="H87" s="32">
        <f t="shared" si="15"/>
        <v>0</v>
      </c>
      <c r="I87" s="32">
        <f t="shared" si="15"/>
        <v>0</v>
      </c>
      <c r="J87" s="32">
        <f t="shared" si="15"/>
        <v>0</v>
      </c>
      <c r="K87" s="32">
        <f t="shared" si="15"/>
        <v>0</v>
      </c>
      <c r="L87" s="32">
        <f t="shared" si="15"/>
        <v>0</v>
      </c>
      <c r="M87" s="32">
        <f t="shared" si="15"/>
        <v>0</v>
      </c>
      <c r="N87" s="32">
        <f t="shared" si="15"/>
        <v>0</v>
      </c>
      <c r="O87" s="32">
        <f t="shared" si="14"/>
        <v>1164942</v>
      </c>
      <c r="P87" s="46">
        <f t="shared" si="12"/>
        <v>69.325279695310641</v>
      </c>
      <c r="Q87" s="10"/>
    </row>
    <row r="88" spans="1:120">
      <c r="A88" s="12"/>
      <c r="B88" s="25">
        <v>361.1</v>
      </c>
      <c r="C88" s="20" t="s">
        <v>94</v>
      </c>
      <c r="D88" s="47">
        <v>1722</v>
      </c>
      <c r="E88" s="47">
        <v>2670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4"/>
        <v>4392</v>
      </c>
      <c r="P88" s="48">
        <f t="shared" si="12"/>
        <v>0.26136634134729825</v>
      </c>
      <c r="Q88" s="9"/>
    </row>
    <row r="89" spans="1:120">
      <c r="A89" s="12"/>
      <c r="B89" s="25">
        <v>362</v>
      </c>
      <c r="C89" s="20" t="s">
        <v>95</v>
      </c>
      <c r="D89" s="47">
        <v>4021</v>
      </c>
      <c r="E89" s="47">
        <v>55320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4"/>
        <v>59341</v>
      </c>
      <c r="P89" s="48">
        <f t="shared" si="12"/>
        <v>3.5313615805760534</v>
      </c>
      <c r="Q89" s="9"/>
    </row>
    <row r="90" spans="1:120">
      <c r="A90" s="12"/>
      <c r="B90" s="25">
        <v>364</v>
      </c>
      <c r="C90" s="20" t="s">
        <v>203</v>
      </c>
      <c r="D90" s="47">
        <v>20906</v>
      </c>
      <c r="E90" s="47">
        <v>133846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4"/>
        <v>154752</v>
      </c>
      <c r="P90" s="48">
        <f t="shared" si="12"/>
        <v>9.209235896215187</v>
      </c>
      <c r="Q90" s="9"/>
    </row>
    <row r="91" spans="1:120">
      <c r="A91" s="12"/>
      <c r="B91" s="25">
        <v>365</v>
      </c>
      <c r="C91" s="20" t="s">
        <v>204</v>
      </c>
      <c r="D91" s="47">
        <v>0</v>
      </c>
      <c r="E91" s="47">
        <v>9812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4"/>
        <v>9812</v>
      </c>
      <c r="P91" s="48">
        <f t="shared" si="12"/>
        <v>0.58390859319209709</v>
      </c>
      <c r="Q91" s="9"/>
    </row>
    <row r="92" spans="1:120">
      <c r="A92" s="12"/>
      <c r="B92" s="25">
        <v>366</v>
      </c>
      <c r="C92" s="20" t="s">
        <v>98</v>
      </c>
      <c r="D92" s="47">
        <v>1612</v>
      </c>
      <c r="E92" s="47">
        <v>2975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4"/>
        <v>4587</v>
      </c>
      <c r="P92" s="48">
        <f t="shared" si="12"/>
        <v>0.27297072125684363</v>
      </c>
      <c r="Q92" s="9"/>
    </row>
    <row r="93" spans="1:120">
      <c r="A93" s="12"/>
      <c r="B93" s="25">
        <v>369.9</v>
      </c>
      <c r="C93" s="20" t="s">
        <v>101</v>
      </c>
      <c r="D93" s="47">
        <v>77107</v>
      </c>
      <c r="E93" s="47">
        <v>854951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14"/>
        <v>932058</v>
      </c>
      <c r="P93" s="48">
        <f t="shared" si="12"/>
        <v>55.46643656272316</v>
      </c>
      <c r="Q93" s="9"/>
    </row>
    <row r="94" spans="1:120" ht="15.75">
      <c r="A94" s="29" t="s">
        <v>50</v>
      </c>
      <c r="B94" s="30"/>
      <c r="C94" s="31"/>
      <c r="D94" s="32">
        <f t="shared" ref="D94:N94" si="16">SUM(D95:D95)</f>
        <v>126554</v>
      </c>
      <c r="E94" s="32">
        <f t="shared" si="16"/>
        <v>8066252</v>
      </c>
      <c r="F94" s="32">
        <f t="shared" si="16"/>
        <v>0</v>
      </c>
      <c r="G94" s="32">
        <f t="shared" si="16"/>
        <v>0</v>
      </c>
      <c r="H94" s="32">
        <f t="shared" si="16"/>
        <v>0</v>
      </c>
      <c r="I94" s="32">
        <f t="shared" si="16"/>
        <v>0</v>
      </c>
      <c r="J94" s="32">
        <f t="shared" si="16"/>
        <v>0</v>
      </c>
      <c r="K94" s="32">
        <f t="shared" si="16"/>
        <v>0</v>
      </c>
      <c r="L94" s="32">
        <f t="shared" si="16"/>
        <v>0</v>
      </c>
      <c r="M94" s="32">
        <f t="shared" si="16"/>
        <v>0</v>
      </c>
      <c r="N94" s="32">
        <f t="shared" si="16"/>
        <v>0</v>
      </c>
      <c r="O94" s="32">
        <f t="shared" si="14"/>
        <v>8192806</v>
      </c>
      <c r="P94" s="46">
        <f t="shared" si="12"/>
        <v>487.55094025232086</v>
      </c>
      <c r="Q94" s="9"/>
    </row>
    <row r="95" spans="1:120" ht="15.75" thickBot="1">
      <c r="A95" s="12"/>
      <c r="B95" s="25">
        <v>381</v>
      </c>
      <c r="C95" s="20" t="s">
        <v>102</v>
      </c>
      <c r="D95" s="47">
        <v>126554</v>
      </c>
      <c r="E95" s="47">
        <v>8066252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14"/>
        <v>8192806</v>
      </c>
      <c r="P95" s="48">
        <f t="shared" si="12"/>
        <v>487.55094025232086</v>
      </c>
      <c r="Q95" s="9"/>
    </row>
    <row r="96" spans="1:120" ht="16.5" thickBot="1">
      <c r="A96" s="14" t="s">
        <v>75</v>
      </c>
      <c r="B96" s="23"/>
      <c r="C96" s="22"/>
      <c r="D96" s="15">
        <f t="shared" ref="D96:N96" si="17">SUM(D5,D12,D25,D49,D82,D87,D94)</f>
        <v>14219222</v>
      </c>
      <c r="E96" s="15">
        <f t="shared" si="17"/>
        <v>20739334</v>
      </c>
      <c r="F96" s="15">
        <f t="shared" si="17"/>
        <v>0</v>
      </c>
      <c r="G96" s="15">
        <f t="shared" si="17"/>
        <v>0</v>
      </c>
      <c r="H96" s="15">
        <f t="shared" si="17"/>
        <v>0</v>
      </c>
      <c r="I96" s="15">
        <f t="shared" si="17"/>
        <v>0</v>
      </c>
      <c r="J96" s="15">
        <f t="shared" si="17"/>
        <v>0</v>
      </c>
      <c r="K96" s="15">
        <f t="shared" si="17"/>
        <v>0</v>
      </c>
      <c r="L96" s="15">
        <f t="shared" si="17"/>
        <v>0</v>
      </c>
      <c r="M96" s="15">
        <f t="shared" si="17"/>
        <v>19115933</v>
      </c>
      <c r="N96" s="15">
        <f t="shared" si="17"/>
        <v>0</v>
      </c>
      <c r="O96" s="15">
        <f t="shared" si="14"/>
        <v>54074489</v>
      </c>
      <c r="P96" s="38">
        <f t="shared" si="12"/>
        <v>3217.9534039514401</v>
      </c>
      <c r="Q96" s="6"/>
      <c r="R96" s="2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</row>
    <row r="97" spans="1:16">
      <c r="A97" s="16"/>
      <c r="B97" s="18"/>
      <c r="C97" s="1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9"/>
    </row>
    <row r="98" spans="1:16">
      <c r="A98" s="41"/>
      <c r="B98" s="42"/>
      <c r="C98" s="42"/>
      <c r="D98" s="43"/>
      <c r="E98" s="43"/>
      <c r="F98" s="43"/>
      <c r="G98" s="43"/>
      <c r="H98" s="43"/>
      <c r="I98" s="43"/>
      <c r="J98" s="43"/>
      <c r="K98" s="43"/>
      <c r="L98" s="43"/>
      <c r="M98" s="49" t="s">
        <v>270</v>
      </c>
      <c r="N98" s="49"/>
      <c r="O98" s="49"/>
      <c r="P98" s="44">
        <v>16804</v>
      </c>
    </row>
    <row r="99" spans="1:16">
      <c r="A99" s="50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2"/>
    </row>
    <row r="100" spans="1:16" ht="15.75" customHeight="1" thickBot="1">
      <c r="A100" s="53" t="s">
        <v>128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5"/>
    </row>
  </sheetData>
  <mergeCells count="10">
    <mergeCell ref="M98:O98"/>
    <mergeCell ref="A99:P99"/>
    <mergeCell ref="A100:P10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256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110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115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111</v>
      </c>
      <c r="F4" s="34" t="s">
        <v>112</v>
      </c>
      <c r="G4" s="34" t="s">
        <v>113</v>
      </c>
      <c r="H4" s="34" t="s">
        <v>6</v>
      </c>
      <c r="I4" s="34" t="s">
        <v>7</v>
      </c>
      <c r="J4" s="35" t="s">
        <v>114</v>
      </c>
      <c r="K4" s="35" t="s">
        <v>8</v>
      </c>
      <c r="L4" s="35" t="s">
        <v>9</v>
      </c>
      <c r="M4" s="35" t="s">
        <v>10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6398585</v>
      </c>
      <c r="E5" s="27">
        <f t="shared" si="0"/>
        <v>2070932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1" si="1">SUM(D5:M5)</f>
        <v>8469517</v>
      </c>
      <c r="O5" s="33">
        <f t="shared" ref="O5:O36" si="2">(N5/O$92)</f>
        <v>508.28284222528958</v>
      </c>
      <c r="P5" s="6"/>
    </row>
    <row r="6" spans="1:133">
      <c r="A6" s="12"/>
      <c r="B6" s="25">
        <v>311</v>
      </c>
      <c r="C6" s="20" t="s">
        <v>2</v>
      </c>
      <c r="D6" s="47">
        <v>5270641</v>
      </c>
      <c r="E6" s="47">
        <v>1585019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6855660</v>
      </c>
      <c r="O6" s="48">
        <f t="shared" si="2"/>
        <v>411.43011462521753</v>
      </c>
      <c r="P6" s="9"/>
    </row>
    <row r="7" spans="1:133">
      <c r="A7" s="12"/>
      <c r="B7" s="25">
        <v>312.10000000000002</v>
      </c>
      <c r="C7" s="20" t="s">
        <v>130</v>
      </c>
      <c r="D7" s="47">
        <v>98515</v>
      </c>
      <c r="E7" s="47">
        <v>485913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584428</v>
      </c>
      <c r="O7" s="48">
        <f t="shared" si="2"/>
        <v>35.073396147152373</v>
      </c>
      <c r="P7" s="9"/>
    </row>
    <row r="8" spans="1:133">
      <c r="A8" s="12"/>
      <c r="B8" s="25">
        <v>312.60000000000002</v>
      </c>
      <c r="C8" s="20" t="s">
        <v>13</v>
      </c>
      <c r="D8" s="47">
        <v>976069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976069</v>
      </c>
      <c r="O8" s="48">
        <f t="shared" si="2"/>
        <v>58.577026945928104</v>
      </c>
      <c r="P8" s="9"/>
    </row>
    <row r="9" spans="1:133">
      <c r="A9" s="12"/>
      <c r="B9" s="25">
        <v>315</v>
      </c>
      <c r="C9" s="20" t="s">
        <v>162</v>
      </c>
      <c r="D9" s="47">
        <v>53360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53360</v>
      </c>
      <c r="O9" s="48">
        <f t="shared" si="2"/>
        <v>3.2023045069915383</v>
      </c>
      <c r="P9" s="9"/>
    </row>
    <row r="10" spans="1:133" ht="15.75">
      <c r="A10" s="29" t="s">
        <v>16</v>
      </c>
      <c r="B10" s="30"/>
      <c r="C10" s="31"/>
      <c r="D10" s="32">
        <f t="shared" ref="D10:M10" si="3">SUM(D11:D19)</f>
        <v>98132</v>
      </c>
      <c r="E10" s="32">
        <f t="shared" si="3"/>
        <v>1898331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5">
        <f t="shared" si="1"/>
        <v>1996463</v>
      </c>
      <c r="O10" s="46">
        <f t="shared" si="2"/>
        <v>119.81413911060433</v>
      </c>
      <c r="P10" s="10"/>
    </row>
    <row r="11" spans="1:133">
      <c r="A11" s="12"/>
      <c r="B11" s="25">
        <v>322</v>
      </c>
      <c r="C11" s="20" t="s">
        <v>0</v>
      </c>
      <c r="D11" s="47">
        <v>89583</v>
      </c>
      <c r="E11" s="47">
        <v>200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89783</v>
      </c>
      <c r="O11" s="48">
        <f t="shared" si="2"/>
        <v>5.3881653963872056</v>
      </c>
      <c r="P11" s="9"/>
    </row>
    <row r="12" spans="1:133">
      <c r="A12" s="12"/>
      <c r="B12" s="25">
        <v>324.11</v>
      </c>
      <c r="C12" s="20" t="s">
        <v>18</v>
      </c>
      <c r="D12" s="47">
        <v>0</v>
      </c>
      <c r="E12" s="47">
        <v>73280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ref="N12:N18" si="4">SUM(D12:M12)</f>
        <v>73280</v>
      </c>
      <c r="O12" s="48">
        <f t="shared" si="2"/>
        <v>4.3977675088519472</v>
      </c>
      <c r="P12" s="9"/>
    </row>
    <row r="13" spans="1:133">
      <c r="A13" s="12"/>
      <c r="B13" s="25">
        <v>324.12</v>
      </c>
      <c r="C13" s="20" t="s">
        <v>257</v>
      </c>
      <c r="D13" s="47">
        <v>0</v>
      </c>
      <c r="E13" s="47">
        <v>1356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4"/>
        <v>1356</v>
      </c>
      <c r="O13" s="48">
        <f t="shared" si="2"/>
        <v>8.1377903138690519E-2</v>
      </c>
      <c r="P13" s="9"/>
    </row>
    <row r="14" spans="1:133">
      <c r="A14" s="12"/>
      <c r="B14" s="25">
        <v>324.31</v>
      </c>
      <c r="C14" s="20" t="s">
        <v>119</v>
      </c>
      <c r="D14" s="47">
        <v>0</v>
      </c>
      <c r="E14" s="47">
        <v>28185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28185</v>
      </c>
      <c r="O14" s="48">
        <f t="shared" si="2"/>
        <v>1.6914721238672508</v>
      </c>
      <c r="P14" s="9"/>
    </row>
    <row r="15" spans="1:133">
      <c r="A15" s="12"/>
      <c r="B15" s="25">
        <v>324.32</v>
      </c>
      <c r="C15" s="20" t="s">
        <v>258</v>
      </c>
      <c r="D15" s="47">
        <v>0</v>
      </c>
      <c r="E15" s="47">
        <v>521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521</v>
      </c>
      <c r="O15" s="48">
        <f t="shared" si="2"/>
        <v>3.1266878713316931E-2</v>
      </c>
      <c r="P15" s="9"/>
    </row>
    <row r="16" spans="1:133">
      <c r="A16" s="12"/>
      <c r="B16" s="25">
        <v>324.61</v>
      </c>
      <c r="C16" s="20" t="s">
        <v>120</v>
      </c>
      <c r="D16" s="47">
        <v>0</v>
      </c>
      <c r="E16" s="47">
        <v>11274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11274</v>
      </c>
      <c r="O16" s="48">
        <f t="shared" si="2"/>
        <v>0.67658884954690035</v>
      </c>
      <c r="P16" s="9"/>
    </row>
    <row r="17" spans="1:16">
      <c r="A17" s="12"/>
      <c r="B17" s="25">
        <v>324.62</v>
      </c>
      <c r="C17" s="20" t="s">
        <v>259</v>
      </c>
      <c r="D17" s="47">
        <v>0</v>
      </c>
      <c r="E17" s="47">
        <v>209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209</v>
      </c>
      <c r="O17" s="48">
        <f t="shared" si="2"/>
        <v>1.2542759407069556E-2</v>
      </c>
      <c r="P17" s="9"/>
    </row>
    <row r="18" spans="1:16">
      <c r="A18" s="12"/>
      <c r="B18" s="25">
        <v>325.2</v>
      </c>
      <c r="C18" s="20" t="s">
        <v>121</v>
      </c>
      <c r="D18" s="47">
        <v>0</v>
      </c>
      <c r="E18" s="47">
        <v>1783306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1783306</v>
      </c>
      <c r="O18" s="48">
        <f t="shared" si="2"/>
        <v>107.0219048190602</v>
      </c>
      <c r="P18" s="9"/>
    </row>
    <row r="19" spans="1:16">
      <c r="A19" s="12"/>
      <c r="B19" s="25">
        <v>329</v>
      </c>
      <c r="C19" s="20" t="s">
        <v>212</v>
      </c>
      <c r="D19" s="47">
        <v>8549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>SUM(D19:M19)</f>
        <v>8549</v>
      </c>
      <c r="O19" s="48">
        <f t="shared" si="2"/>
        <v>0.51305287163175894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SUM(D21:D42)</f>
        <v>4844536</v>
      </c>
      <c r="E20" s="32">
        <f t="shared" si="5"/>
        <v>5427929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5">
        <f>SUM(D20:M20)</f>
        <v>10272465</v>
      </c>
      <c r="O20" s="46">
        <f t="shared" si="2"/>
        <v>616.48352637580263</v>
      </c>
      <c r="P20" s="10"/>
    </row>
    <row r="21" spans="1:16">
      <c r="A21" s="12"/>
      <c r="B21" s="25">
        <v>331.2</v>
      </c>
      <c r="C21" s="20" t="s">
        <v>21</v>
      </c>
      <c r="D21" s="47">
        <v>1549899</v>
      </c>
      <c r="E21" s="47">
        <v>135770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1685669</v>
      </c>
      <c r="O21" s="48">
        <f t="shared" si="2"/>
        <v>101.16239572705996</v>
      </c>
      <c r="P21" s="9"/>
    </row>
    <row r="22" spans="1:16">
      <c r="A22" s="12"/>
      <c r="B22" s="25">
        <v>331.41</v>
      </c>
      <c r="C22" s="20" t="s">
        <v>25</v>
      </c>
      <c r="D22" s="47">
        <v>0</v>
      </c>
      <c r="E22" s="47">
        <v>290595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27" si="6">SUM(D22:M22)</f>
        <v>290595</v>
      </c>
      <c r="O22" s="48">
        <f t="shared" si="2"/>
        <v>17.439536698073574</v>
      </c>
      <c r="P22" s="9"/>
    </row>
    <row r="23" spans="1:16">
      <c r="A23" s="12"/>
      <c r="B23" s="25">
        <v>331.49</v>
      </c>
      <c r="C23" s="20" t="s">
        <v>156</v>
      </c>
      <c r="D23" s="47">
        <v>0</v>
      </c>
      <c r="E23" s="47">
        <v>185836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185836</v>
      </c>
      <c r="O23" s="48">
        <f t="shared" si="2"/>
        <v>11.152613574986496</v>
      </c>
      <c r="P23" s="9"/>
    </row>
    <row r="24" spans="1:16">
      <c r="A24" s="12"/>
      <c r="B24" s="25">
        <v>331.65</v>
      </c>
      <c r="C24" s="20" t="s">
        <v>26</v>
      </c>
      <c r="D24" s="47">
        <v>56633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56633</v>
      </c>
      <c r="O24" s="48">
        <f t="shared" si="2"/>
        <v>3.3987277200984218</v>
      </c>
      <c r="P24" s="9"/>
    </row>
    <row r="25" spans="1:16">
      <c r="A25" s="12"/>
      <c r="B25" s="25">
        <v>333</v>
      </c>
      <c r="C25" s="20" t="s">
        <v>3</v>
      </c>
      <c r="D25" s="47">
        <v>0</v>
      </c>
      <c r="E25" s="47">
        <v>87863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87863</v>
      </c>
      <c r="O25" s="48">
        <f t="shared" si="2"/>
        <v>5.272940046810298</v>
      </c>
      <c r="P25" s="9"/>
    </row>
    <row r="26" spans="1:16">
      <c r="A26" s="12"/>
      <c r="B26" s="25">
        <v>334.1</v>
      </c>
      <c r="C26" s="20" t="s">
        <v>142</v>
      </c>
      <c r="D26" s="47">
        <v>32677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32677</v>
      </c>
      <c r="O26" s="48">
        <f t="shared" si="2"/>
        <v>1.9610514313148892</v>
      </c>
      <c r="P26" s="9"/>
    </row>
    <row r="27" spans="1:16">
      <c r="A27" s="12"/>
      <c r="B27" s="25">
        <v>334.2</v>
      </c>
      <c r="C27" s="20" t="s">
        <v>24</v>
      </c>
      <c r="D27" s="47">
        <v>0</v>
      </c>
      <c r="E27" s="47">
        <v>382648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382648</v>
      </c>
      <c r="O27" s="48">
        <f t="shared" si="2"/>
        <v>22.963932065054312</v>
      </c>
      <c r="P27" s="9"/>
    </row>
    <row r="28" spans="1:16">
      <c r="A28" s="12"/>
      <c r="B28" s="25">
        <v>334.36</v>
      </c>
      <c r="C28" s="20" t="s">
        <v>207</v>
      </c>
      <c r="D28" s="47">
        <v>0</v>
      </c>
      <c r="E28" s="47">
        <v>116786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41" si="7">SUM(D28:M28)</f>
        <v>116786</v>
      </c>
      <c r="O28" s="48">
        <f t="shared" si="2"/>
        <v>7.0087019144211729</v>
      </c>
      <c r="P28" s="9"/>
    </row>
    <row r="29" spans="1:16">
      <c r="A29" s="12"/>
      <c r="B29" s="25">
        <v>334.49</v>
      </c>
      <c r="C29" s="20" t="s">
        <v>157</v>
      </c>
      <c r="D29" s="47">
        <v>0</v>
      </c>
      <c r="E29" s="47">
        <v>66000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66000</v>
      </c>
      <c r="O29" s="48">
        <f t="shared" si="2"/>
        <v>3.9608713917061755</v>
      </c>
      <c r="P29" s="9"/>
    </row>
    <row r="30" spans="1:16">
      <c r="A30" s="12"/>
      <c r="B30" s="25">
        <v>334.5</v>
      </c>
      <c r="C30" s="20" t="s">
        <v>29</v>
      </c>
      <c r="D30" s="47">
        <v>0</v>
      </c>
      <c r="E30" s="47">
        <v>525000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525000</v>
      </c>
      <c r="O30" s="48">
        <f t="shared" si="2"/>
        <v>31.506931524935485</v>
      </c>
      <c r="P30" s="9"/>
    </row>
    <row r="31" spans="1:16">
      <c r="A31" s="12"/>
      <c r="B31" s="25">
        <v>334.7</v>
      </c>
      <c r="C31" s="20" t="s">
        <v>31</v>
      </c>
      <c r="D31" s="47">
        <v>0</v>
      </c>
      <c r="E31" s="47">
        <v>2449828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2449828</v>
      </c>
      <c r="O31" s="48">
        <f t="shared" si="2"/>
        <v>147.02202484546601</v>
      </c>
      <c r="P31" s="9"/>
    </row>
    <row r="32" spans="1:16">
      <c r="A32" s="12"/>
      <c r="B32" s="25">
        <v>334.9</v>
      </c>
      <c r="C32" s="20" t="s">
        <v>134</v>
      </c>
      <c r="D32" s="47">
        <v>0</v>
      </c>
      <c r="E32" s="47">
        <v>15002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15002</v>
      </c>
      <c r="O32" s="48">
        <f t="shared" si="2"/>
        <v>0.90031806997539454</v>
      </c>
      <c r="P32" s="9"/>
    </row>
    <row r="33" spans="1:16">
      <c r="A33" s="12"/>
      <c r="B33" s="25">
        <v>335.12</v>
      </c>
      <c r="C33" s="20" t="s">
        <v>165</v>
      </c>
      <c r="D33" s="47">
        <v>348507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348507</v>
      </c>
      <c r="O33" s="48">
        <f t="shared" si="2"/>
        <v>20.915021304687031</v>
      </c>
      <c r="P33" s="9"/>
    </row>
    <row r="34" spans="1:16">
      <c r="A34" s="12"/>
      <c r="B34" s="25">
        <v>335.13</v>
      </c>
      <c r="C34" s="20" t="s">
        <v>166</v>
      </c>
      <c r="D34" s="47">
        <v>17236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17236</v>
      </c>
      <c r="O34" s="48">
        <f t="shared" si="2"/>
        <v>1.0343875652643582</v>
      </c>
      <c r="P34" s="9"/>
    </row>
    <row r="35" spans="1:16">
      <c r="A35" s="12"/>
      <c r="B35" s="25">
        <v>335.14</v>
      </c>
      <c r="C35" s="20" t="s">
        <v>167</v>
      </c>
      <c r="D35" s="47">
        <v>6597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6597</v>
      </c>
      <c r="O35" s="48">
        <f t="shared" si="2"/>
        <v>0.39590709956190362</v>
      </c>
      <c r="P35" s="9"/>
    </row>
    <row r="36" spans="1:16">
      <c r="A36" s="12"/>
      <c r="B36" s="25">
        <v>335.15</v>
      </c>
      <c r="C36" s="20" t="s">
        <v>168</v>
      </c>
      <c r="D36" s="47">
        <v>2308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2308</v>
      </c>
      <c r="O36" s="48">
        <f t="shared" si="2"/>
        <v>0.13851047230390687</v>
      </c>
      <c r="P36" s="9"/>
    </row>
    <row r="37" spans="1:16">
      <c r="A37" s="12"/>
      <c r="B37" s="25">
        <v>335.16</v>
      </c>
      <c r="C37" s="20" t="s">
        <v>169</v>
      </c>
      <c r="D37" s="47">
        <v>223250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223250</v>
      </c>
      <c r="O37" s="48">
        <f t="shared" ref="O37:O68" si="8">(N37/O$92)</f>
        <v>13.397947548460662</v>
      </c>
      <c r="P37" s="9"/>
    </row>
    <row r="38" spans="1:16">
      <c r="A38" s="12"/>
      <c r="B38" s="25">
        <v>335.18</v>
      </c>
      <c r="C38" s="20" t="s">
        <v>171</v>
      </c>
      <c r="D38" s="47">
        <v>2267327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2267327</v>
      </c>
      <c r="O38" s="48">
        <f t="shared" si="8"/>
        <v>136.06955530216646</v>
      </c>
      <c r="P38" s="9"/>
    </row>
    <row r="39" spans="1:16">
      <c r="A39" s="12"/>
      <c r="B39" s="25">
        <v>335.42</v>
      </c>
      <c r="C39" s="20" t="s">
        <v>40</v>
      </c>
      <c r="D39" s="47">
        <v>0</v>
      </c>
      <c r="E39" s="47">
        <v>142108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142108</v>
      </c>
      <c r="O39" s="48">
        <f t="shared" si="8"/>
        <v>8.5283562383724423</v>
      </c>
      <c r="P39" s="9"/>
    </row>
    <row r="40" spans="1:16">
      <c r="A40" s="12"/>
      <c r="B40" s="25">
        <v>335.49</v>
      </c>
      <c r="C40" s="20" t="s">
        <v>41</v>
      </c>
      <c r="D40" s="47">
        <v>0</v>
      </c>
      <c r="E40" s="47">
        <v>907247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907247</v>
      </c>
      <c r="O40" s="48">
        <f t="shared" si="8"/>
        <v>54.446798295625037</v>
      </c>
      <c r="P40" s="9"/>
    </row>
    <row r="41" spans="1:16">
      <c r="A41" s="12"/>
      <c r="B41" s="25">
        <v>335.9</v>
      </c>
      <c r="C41" s="20" t="s">
        <v>42</v>
      </c>
      <c r="D41" s="47">
        <v>0</v>
      </c>
      <c r="E41" s="47">
        <v>123246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123246</v>
      </c>
      <c r="O41" s="48">
        <f t="shared" si="8"/>
        <v>7.3963872051851407</v>
      </c>
      <c r="P41" s="9"/>
    </row>
    <row r="42" spans="1:16">
      <c r="A42" s="12"/>
      <c r="B42" s="25">
        <v>337.2</v>
      </c>
      <c r="C42" s="20" t="s">
        <v>43</v>
      </c>
      <c r="D42" s="47">
        <v>340102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340102</v>
      </c>
      <c r="O42" s="48">
        <f t="shared" si="8"/>
        <v>20.410610334273539</v>
      </c>
      <c r="P42" s="9"/>
    </row>
    <row r="43" spans="1:16" ht="15.75">
      <c r="A43" s="29" t="s">
        <v>48</v>
      </c>
      <c r="B43" s="30"/>
      <c r="C43" s="31"/>
      <c r="D43" s="32">
        <f t="shared" ref="D43:M43" si="9">SUM(D44:D76)</f>
        <v>1255230</v>
      </c>
      <c r="E43" s="32">
        <f t="shared" si="9"/>
        <v>1118965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2374195</v>
      </c>
      <c r="O43" s="46">
        <f t="shared" si="8"/>
        <v>142.48304627017944</v>
      </c>
      <c r="P43" s="10"/>
    </row>
    <row r="44" spans="1:16">
      <c r="A44" s="12"/>
      <c r="B44" s="25">
        <v>341.1</v>
      </c>
      <c r="C44" s="20" t="s">
        <v>172</v>
      </c>
      <c r="D44" s="47">
        <v>41904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41904</v>
      </c>
      <c r="O44" s="48">
        <f t="shared" si="8"/>
        <v>2.5147932545159937</v>
      </c>
      <c r="P44" s="9"/>
    </row>
    <row r="45" spans="1:16">
      <c r="A45" s="12"/>
      <c r="B45" s="25">
        <v>341.16</v>
      </c>
      <c r="C45" s="20" t="s">
        <v>174</v>
      </c>
      <c r="D45" s="47">
        <v>0</v>
      </c>
      <c r="E45" s="47">
        <v>9274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76" si="10">SUM(D45:M45)</f>
        <v>9274</v>
      </c>
      <c r="O45" s="48">
        <f t="shared" si="8"/>
        <v>0.55656244373762231</v>
      </c>
      <c r="P45" s="9"/>
    </row>
    <row r="46" spans="1:16">
      <c r="A46" s="12"/>
      <c r="B46" s="25">
        <v>341.2</v>
      </c>
      <c r="C46" s="20" t="s">
        <v>175</v>
      </c>
      <c r="D46" s="47">
        <v>26260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26260</v>
      </c>
      <c r="O46" s="48">
        <f t="shared" si="8"/>
        <v>1.5759467082758207</v>
      </c>
      <c r="P46" s="9"/>
    </row>
    <row r="47" spans="1:16">
      <c r="A47" s="12"/>
      <c r="B47" s="25">
        <v>341.3</v>
      </c>
      <c r="C47" s="20" t="s">
        <v>176</v>
      </c>
      <c r="D47" s="47">
        <v>1500</v>
      </c>
      <c r="E47" s="47">
        <v>2800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4300</v>
      </c>
      <c r="O47" s="48">
        <f t="shared" si="8"/>
        <v>0.25805677248994779</v>
      </c>
      <c r="P47" s="9"/>
    </row>
    <row r="48" spans="1:16">
      <c r="A48" s="12"/>
      <c r="B48" s="25">
        <v>341.51</v>
      </c>
      <c r="C48" s="20" t="s">
        <v>177</v>
      </c>
      <c r="D48" s="47">
        <v>184070</v>
      </c>
      <c r="E48" s="47">
        <v>8182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192252</v>
      </c>
      <c r="O48" s="48">
        <f t="shared" si="8"/>
        <v>11.537658284822662</v>
      </c>
      <c r="P48" s="9"/>
    </row>
    <row r="49" spans="1:16">
      <c r="A49" s="12"/>
      <c r="B49" s="25">
        <v>341.52</v>
      </c>
      <c r="C49" s="20" t="s">
        <v>178</v>
      </c>
      <c r="D49" s="47">
        <v>15377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15377</v>
      </c>
      <c r="O49" s="48">
        <f t="shared" si="8"/>
        <v>0.92282302106463421</v>
      </c>
      <c r="P49" s="9"/>
    </row>
    <row r="50" spans="1:16">
      <c r="A50" s="12"/>
      <c r="B50" s="25">
        <v>341.55</v>
      </c>
      <c r="C50" s="20" t="s">
        <v>179</v>
      </c>
      <c r="D50" s="47">
        <v>765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765</v>
      </c>
      <c r="O50" s="48">
        <f t="shared" si="8"/>
        <v>4.5910100222048854E-2</v>
      </c>
      <c r="P50" s="9"/>
    </row>
    <row r="51" spans="1:16">
      <c r="A51" s="12"/>
      <c r="B51" s="25">
        <v>341.56</v>
      </c>
      <c r="C51" s="20" t="s">
        <v>180</v>
      </c>
      <c r="D51" s="47">
        <v>15154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15154</v>
      </c>
      <c r="O51" s="48">
        <f t="shared" si="8"/>
        <v>0.90944007681689976</v>
      </c>
      <c r="P51" s="9"/>
    </row>
    <row r="52" spans="1:16">
      <c r="A52" s="12"/>
      <c r="B52" s="25">
        <v>341.8</v>
      </c>
      <c r="C52" s="20" t="s">
        <v>181</v>
      </c>
      <c r="D52" s="47">
        <v>27277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27277</v>
      </c>
      <c r="O52" s="48">
        <f t="shared" si="8"/>
        <v>1.6369801356298386</v>
      </c>
      <c r="P52" s="9"/>
    </row>
    <row r="53" spans="1:16">
      <c r="A53" s="12"/>
      <c r="B53" s="25">
        <v>341.9</v>
      </c>
      <c r="C53" s="20" t="s">
        <v>182</v>
      </c>
      <c r="D53" s="47">
        <v>14180</v>
      </c>
      <c r="E53" s="47">
        <v>75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14255</v>
      </c>
      <c r="O53" s="48">
        <f t="shared" si="8"/>
        <v>0.85548820740562925</v>
      </c>
      <c r="P53" s="9"/>
    </row>
    <row r="54" spans="1:16">
      <c r="A54" s="12"/>
      <c r="B54" s="25">
        <v>342.1</v>
      </c>
      <c r="C54" s="20" t="s">
        <v>136</v>
      </c>
      <c r="D54" s="47">
        <v>926778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926778</v>
      </c>
      <c r="O54" s="48">
        <f t="shared" si="8"/>
        <v>55.618916161555539</v>
      </c>
      <c r="P54" s="9"/>
    </row>
    <row r="55" spans="1:16">
      <c r="A55" s="12"/>
      <c r="B55" s="25">
        <v>342.2</v>
      </c>
      <c r="C55" s="20" t="s">
        <v>60</v>
      </c>
      <c r="D55" s="47">
        <v>0</v>
      </c>
      <c r="E55" s="47">
        <v>19622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19622</v>
      </c>
      <c r="O55" s="48">
        <f t="shared" si="8"/>
        <v>1.1775790673948268</v>
      </c>
      <c r="P55" s="9"/>
    </row>
    <row r="56" spans="1:16">
      <c r="A56" s="12"/>
      <c r="B56" s="25">
        <v>342.4</v>
      </c>
      <c r="C56" s="20" t="s">
        <v>62</v>
      </c>
      <c r="D56" s="47">
        <v>0</v>
      </c>
      <c r="E56" s="47">
        <v>11735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11735</v>
      </c>
      <c r="O56" s="48">
        <f t="shared" si="8"/>
        <v>0.70425493608593892</v>
      </c>
      <c r="P56" s="9"/>
    </row>
    <row r="57" spans="1:16">
      <c r="A57" s="12"/>
      <c r="B57" s="25">
        <v>342.5</v>
      </c>
      <c r="C57" s="20" t="s">
        <v>63</v>
      </c>
      <c r="D57" s="47">
        <v>1965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1965</v>
      </c>
      <c r="O57" s="48">
        <f t="shared" si="8"/>
        <v>0.11792594370761568</v>
      </c>
      <c r="P57" s="9"/>
    </row>
    <row r="58" spans="1:16">
      <c r="A58" s="12"/>
      <c r="B58" s="25">
        <v>342.6</v>
      </c>
      <c r="C58" s="20" t="s">
        <v>64</v>
      </c>
      <c r="D58" s="47">
        <v>0</v>
      </c>
      <c r="E58" s="47">
        <v>734577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734577</v>
      </c>
      <c r="O58" s="48">
        <f t="shared" si="8"/>
        <v>44.084318550081015</v>
      </c>
      <c r="P58" s="9"/>
    </row>
    <row r="59" spans="1:16">
      <c r="A59" s="12"/>
      <c r="B59" s="25">
        <v>343.4</v>
      </c>
      <c r="C59" s="20" t="s">
        <v>66</v>
      </c>
      <c r="D59" s="47">
        <v>0</v>
      </c>
      <c r="E59" s="47">
        <v>142672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142672</v>
      </c>
      <c r="O59" s="48">
        <f t="shared" si="8"/>
        <v>8.5622036848106582</v>
      </c>
      <c r="P59" s="9"/>
    </row>
    <row r="60" spans="1:16">
      <c r="A60" s="12"/>
      <c r="B60" s="25">
        <v>343.9</v>
      </c>
      <c r="C60" s="20" t="s">
        <v>67</v>
      </c>
      <c r="D60" s="47">
        <v>0</v>
      </c>
      <c r="E60" s="47">
        <v>5170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5170</v>
      </c>
      <c r="O60" s="48">
        <f t="shared" si="8"/>
        <v>0.31026825901698374</v>
      </c>
      <c r="P60" s="9"/>
    </row>
    <row r="61" spans="1:16">
      <c r="A61" s="12"/>
      <c r="B61" s="25">
        <v>347.2</v>
      </c>
      <c r="C61" s="20" t="s">
        <v>70</v>
      </c>
      <c r="D61" s="47">
        <v>0</v>
      </c>
      <c r="E61" s="47">
        <v>50526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50526</v>
      </c>
      <c r="O61" s="48">
        <f t="shared" si="8"/>
        <v>3.032227089959791</v>
      </c>
      <c r="P61" s="9"/>
    </row>
    <row r="62" spans="1:16">
      <c r="A62" s="12"/>
      <c r="B62" s="25">
        <v>348.12</v>
      </c>
      <c r="C62" s="20" t="s">
        <v>184</v>
      </c>
      <c r="D62" s="47">
        <v>0</v>
      </c>
      <c r="E62" s="47">
        <v>1439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ref="N62:N75" si="11">SUM(D62:M62)</f>
        <v>1439</v>
      </c>
      <c r="O62" s="48">
        <f t="shared" si="8"/>
        <v>8.6358998979775545E-2</v>
      </c>
      <c r="P62" s="9"/>
    </row>
    <row r="63" spans="1:16">
      <c r="A63" s="12"/>
      <c r="B63" s="25">
        <v>348.13</v>
      </c>
      <c r="C63" s="20" t="s">
        <v>185</v>
      </c>
      <c r="D63" s="47">
        <v>0</v>
      </c>
      <c r="E63" s="47">
        <v>3720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3720</v>
      </c>
      <c r="O63" s="48">
        <f t="shared" si="8"/>
        <v>0.22324911480525717</v>
      </c>
      <c r="P63" s="9"/>
    </row>
    <row r="64" spans="1:16">
      <c r="A64" s="12"/>
      <c r="B64" s="25">
        <v>348.22</v>
      </c>
      <c r="C64" s="20" t="s">
        <v>186</v>
      </c>
      <c r="D64" s="47">
        <v>0</v>
      </c>
      <c r="E64" s="47">
        <v>820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820</v>
      </c>
      <c r="O64" s="48">
        <f t="shared" si="8"/>
        <v>4.9210826381803997E-2</v>
      </c>
      <c r="P64" s="9"/>
    </row>
    <row r="65" spans="1:16">
      <c r="A65" s="12"/>
      <c r="B65" s="25">
        <v>348.23</v>
      </c>
      <c r="C65" s="20" t="s">
        <v>187</v>
      </c>
      <c r="D65" s="47">
        <v>0</v>
      </c>
      <c r="E65" s="47">
        <v>16490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16490</v>
      </c>
      <c r="O65" s="48">
        <f t="shared" si="8"/>
        <v>0.98961771589749747</v>
      </c>
      <c r="P65" s="9"/>
    </row>
    <row r="66" spans="1:16">
      <c r="A66" s="12"/>
      <c r="B66" s="25">
        <v>348.24</v>
      </c>
      <c r="C66" s="20" t="s">
        <v>208</v>
      </c>
      <c r="D66" s="47">
        <v>0</v>
      </c>
      <c r="E66" s="47">
        <v>12239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12239</v>
      </c>
      <c r="O66" s="48">
        <f t="shared" si="8"/>
        <v>0.73450159034987694</v>
      </c>
      <c r="P66" s="9"/>
    </row>
    <row r="67" spans="1:16">
      <c r="A67" s="12"/>
      <c r="B67" s="25">
        <v>348.31</v>
      </c>
      <c r="C67" s="20" t="s">
        <v>188</v>
      </c>
      <c r="D67" s="47">
        <v>0</v>
      </c>
      <c r="E67" s="47">
        <v>45110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45110</v>
      </c>
      <c r="O67" s="48">
        <f t="shared" si="8"/>
        <v>2.7071955830282661</v>
      </c>
      <c r="P67" s="9"/>
    </row>
    <row r="68" spans="1:16">
      <c r="A68" s="12"/>
      <c r="B68" s="25">
        <v>348.32</v>
      </c>
      <c r="C68" s="20" t="s">
        <v>189</v>
      </c>
      <c r="D68" s="47">
        <v>0</v>
      </c>
      <c r="E68" s="47">
        <v>1316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1316</v>
      </c>
      <c r="O68" s="48">
        <f t="shared" si="8"/>
        <v>7.8977375022504945E-2</v>
      </c>
      <c r="P68" s="9"/>
    </row>
    <row r="69" spans="1:16">
      <c r="A69" s="12"/>
      <c r="B69" s="25">
        <v>348.41</v>
      </c>
      <c r="C69" s="20" t="s">
        <v>190</v>
      </c>
      <c r="D69" s="47">
        <v>0</v>
      </c>
      <c r="E69" s="47">
        <v>5404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5404</v>
      </c>
      <c r="O69" s="48">
        <f t="shared" ref="O69:O90" si="12">(N69/O$92)</f>
        <v>0.32431134849666926</v>
      </c>
      <c r="P69" s="9"/>
    </row>
    <row r="70" spans="1:16">
      <c r="A70" s="12"/>
      <c r="B70" s="25">
        <v>348.42</v>
      </c>
      <c r="C70" s="20" t="s">
        <v>191</v>
      </c>
      <c r="D70" s="47">
        <v>0</v>
      </c>
      <c r="E70" s="47">
        <v>3878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3878</v>
      </c>
      <c r="O70" s="48">
        <f t="shared" si="12"/>
        <v>0.23273120086419014</v>
      </c>
      <c r="P70" s="9"/>
    </row>
    <row r="71" spans="1:16">
      <c r="A71" s="12"/>
      <c r="B71" s="25">
        <v>348.52</v>
      </c>
      <c r="C71" s="20" t="s">
        <v>192</v>
      </c>
      <c r="D71" s="47">
        <v>0</v>
      </c>
      <c r="E71" s="47">
        <v>658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658</v>
      </c>
      <c r="O71" s="48">
        <f t="shared" si="12"/>
        <v>3.9488687511252472E-2</v>
      </c>
      <c r="P71" s="9"/>
    </row>
    <row r="72" spans="1:16">
      <c r="A72" s="12"/>
      <c r="B72" s="25">
        <v>348.53</v>
      </c>
      <c r="C72" s="20" t="s">
        <v>193</v>
      </c>
      <c r="D72" s="47">
        <v>0</v>
      </c>
      <c r="E72" s="47">
        <v>590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590</v>
      </c>
      <c r="O72" s="48">
        <f t="shared" si="12"/>
        <v>3.5407789713737023E-2</v>
      </c>
      <c r="P72" s="9"/>
    </row>
    <row r="73" spans="1:16">
      <c r="A73" s="12"/>
      <c r="B73" s="25">
        <v>348.62</v>
      </c>
      <c r="C73" s="20" t="s">
        <v>237</v>
      </c>
      <c r="D73" s="47">
        <v>0</v>
      </c>
      <c r="E73" s="47">
        <v>210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210</v>
      </c>
      <c r="O73" s="48">
        <f t="shared" si="12"/>
        <v>1.2602772609974194E-2</v>
      </c>
      <c r="P73" s="9"/>
    </row>
    <row r="74" spans="1:16">
      <c r="A74" s="12"/>
      <c r="B74" s="25">
        <v>348.71</v>
      </c>
      <c r="C74" s="20" t="s">
        <v>194</v>
      </c>
      <c r="D74" s="47">
        <v>0</v>
      </c>
      <c r="E74" s="47">
        <v>11922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11922</v>
      </c>
      <c r="O74" s="48">
        <f t="shared" si="12"/>
        <v>0.71547740502910639</v>
      </c>
      <c r="P74" s="9"/>
    </row>
    <row r="75" spans="1:16">
      <c r="A75" s="12"/>
      <c r="B75" s="25">
        <v>348.72</v>
      </c>
      <c r="C75" s="20" t="s">
        <v>195</v>
      </c>
      <c r="D75" s="47">
        <v>0</v>
      </c>
      <c r="E75" s="47">
        <v>340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340</v>
      </c>
      <c r="O75" s="48">
        <f t="shared" si="12"/>
        <v>2.0404488987577268E-2</v>
      </c>
      <c r="P75" s="9"/>
    </row>
    <row r="76" spans="1:16">
      <c r="A76" s="12"/>
      <c r="B76" s="25">
        <v>349</v>
      </c>
      <c r="C76" s="20" t="s">
        <v>159</v>
      </c>
      <c r="D76" s="47">
        <v>0</v>
      </c>
      <c r="E76" s="47">
        <v>30196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30196</v>
      </c>
      <c r="O76" s="48">
        <f t="shared" si="12"/>
        <v>1.8121586749084799</v>
      </c>
      <c r="P76" s="9"/>
    </row>
    <row r="77" spans="1:16" ht="15.75">
      <c r="A77" s="29" t="s">
        <v>49</v>
      </c>
      <c r="B77" s="30"/>
      <c r="C77" s="31"/>
      <c r="D77" s="32">
        <f t="shared" ref="D77:M77" si="13">SUM(D78:D80)</f>
        <v>3165</v>
      </c>
      <c r="E77" s="32">
        <f t="shared" si="13"/>
        <v>158254</v>
      </c>
      <c r="F77" s="32">
        <f t="shared" si="13"/>
        <v>0</v>
      </c>
      <c r="G77" s="32">
        <f t="shared" si="13"/>
        <v>0</v>
      </c>
      <c r="H77" s="32">
        <f t="shared" si="13"/>
        <v>0</v>
      </c>
      <c r="I77" s="32">
        <f t="shared" si="13"/>
        <v>0</v>
      </c>
      <c r="J77" s="32">
        <f t="shared" si="13"/>
        <v>0</v>
      </c>
      <c r="K77" s="32">
        <f t="shared" si="13"/>
        <v>0</v>
      </c>
      <c r="L77" s="32">
        <f t="shared" si="13"/>
        <v>0</v>
      </c>
      <c r="M77" s="32">
        <f t="shared" si="13"/>
        <v>0</v>
      </c>
      <c r="N77" s="32">
        <f t="shared" ref="N77:N90" si="14">SUM(D77:M77)</f>
        <v>161419</v>
      </c>
      <c r="O77" s="46">
        <f t="shared" si="12"/>
        <v>9.6872711996639254</v>
      </c>
      <c r="P77" s="10"/>
    </row>
    <row r="78" spans="1:16">
      <c r="A78" s="13"/>
      <c r="B78" s="40">
        <v>351.1</v>
      </c>
      <c r="C78" s="21" t="s">
        <v>91</v>
      </c>
      <c r="D78" s="47">
        <v>1950</v>
      </c>
      <c r="E78" s="47">
        <v>111398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4"/>
        <v>113348</v>
      </c>
      <c r="O78" s="48">
        <f t="shared" si="12"/>
        <v>6.8023765228350239</v>
      </c>
      <c r="P78" s="9"/>
    </row>
    <row r="79" spans="1:16">
      <c r="A79" s="13"/>
      <c r="B79" s="40">
        <v>351.2</v>
      </c>
      <c r="C79" s="21" t="s">
        <v>93</v>
      </c>
      <c r="D79" s="47">
        <v>0</v>
      </c>
      <c r="E79" s="47">
        <v>46856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46856</v>
      </c>
      <c r="O79" s="48">
        <f t="shared" si="12"/>
        <v>2.811978635299766</v>
      </c>
      <c r="P79" s="9"/>
    </row>
    <row r="80" spans="1:16">
      <c r="A80" s="13"/>
      <c r="B80" s="40">
        <v>354</v>
      </c>
      <c r="C80" s="21" t="s">
        <v>201</v>
      </c>
      <c r="D80" s="47">
        <v>1215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1215</v>
      </c>
      <c r="O80" s="48">
        <f t="shared" si="12"/>
        <v>7.2916041529136416E-2</v>
      </c>
      <c r="P80" s="9"/>
    </row>
    <row r="81" spans="1:119" ht="15.75">
      <c r="A81" s="29" t="s">
        <v>4</v>
      </c>
      <c r="B81" s="30"/>
      <c r="C81" s="31"/>
      <c r="D81" s="32">
        <f t="shared" ref="D81:M81" si="15">SUM(D82:D86)</f>
        <v>241330</v>
      </c>
      <c r="E81" s="32">
        <f t="shared" si="15"/>
        <v>1069337</v>
      </c>
      <c r="F81" s="32">
        <f t="shared" si="15"/>
        <v>0</v>
      </c>
      <c r="G81" s="32">
        <f t="shared" si="15"/>
        <v>0</v>
      </c>
      <c r="H81" s="32">
        <f t="shared" si="15"/>
        <v>0</v>
      </c>
      <c r="I81" s="32">
        <f t="shared" si="15"/>
        <v>0</v>
      </c>
      <c r="J81" s="32">
        <f t="shared" si="15"/>
        <v>0</v>
      </c>
      <c r="K81" s="32">
        <f t="shared" si="15"/>
        <v>0</v>
      </c>
      <c r="L81" s="32">
        <f t="shared" si="15"/>
        <v>0</v>
      </c>
      <c r="M81" s="32">
        <f t="shared" si="15"/>
        <v>0</v>
      </c>
      <c r="N81" s="32">
        <f t="shared" si="14"/>
        <v>1310667</v>
      </c>
      <c r="O81" s="46">
        <f t="shared" si="12"/>
        <v>78.657324611414509</v>
      </c>
      <c r="P81" s="10"/>
    </row>
    <row r="82" spans="1:119">
      <c r="A82" s="12"/>
      <c r="B82" s="25">
        <v>361.1</v>
      </c>
      <c r="C82" s="20" t="s">
        <v>94</v>
      </c>
      <c r="D82" s="47">
        <v>5377</v>
      </c>
      <c r="E82" s="47">
        <v>31072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36449</v>
      </c>
      <c r="O82" s="48">
        <f t="shared" si="12"/>
        <v>2.1874212326711877</v>
      </c>
      <c r="P82" s="9"/>
    </row>
    <row r="83" spans="1:119">
      <c r="A83" s="12"/>
      <c r="B83" s="25">
        <v>362</v>
      </c>
      <c r="C83" s="20" t="s">
        <v>95</v>
      </c>
      <c r="D83" s="47">
        <v>4538</v>
      </c>
      <c r="E83" s="47">
        <v>76571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81109</v>
      </c>
      <c r="O83" s="48">
        <f t="shared" si="12"/>
        <v>4.8676108743923665</v>
      </c>
      <c r="P83" s="9"/>
    </row>
    <row r="84" spans="1:119">
      <c r="A84" s="12"/>
      <c r="B84" s="25">
        <v>364</v>
      </c>
      <c r="C84" s="20" t="s">
        <v>203</v>
      </c>
      <c r="D84" s="47">
        <v>11617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11617</v>
      </c>
      <c r="O84" s="48">
        <f t="shared" si="12"/>
        <v>0.69717337814319147</v>
      </c>
      <c r="P84" s="9"/>
    </row>
    <row r="85" spans="1:119">
      <c r="A85" s="12"/>
      <c r="B85" s="25">
        <v>366</v>
      </c>
      <c r="C85" s="20" t="s">
        <v>98</v>
      </c>
      <c r="D85" s="47">
        <v>0</v>
      </c>
      <c r="E85" s="47">
        <v>1150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1150</v>
      </c>
      <c r="O85" s="48">
        <f t="shared" si="12"/>
        <v>6.9015183340334879E-2</v>
      </c>
      <c r="P85" s="9"/>
    </row>
    <row r="86" spans="1:119">
      <c r="A86" s="12"/>
      <c r="B86" s="25">
        <v>369.9</v>
      </c>
      <c r="C86" s="20" t="s">
        <v>101</v>
      </c>
      <c r="D86" s="47">
        <v>219798</v>
      </c>
      <c r="E86" s="47">
        <v>960544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1180342</v>
      </c>
      <c r="O86" s="48">
        <f t="shared" si="12"/>
        <v>70.836103942867425</v>
      </c>
      <c r="P86" s="9"/>
    </row>
    <row r="87" spans="1:119" ht="15.75">
      <c r="A87" s="29" t="s">
        <v>50</v>
      </c>
      <c r="B87" s="30"/>
      <c r="C87" s="31"/>
      <c r="D87" s="32">
        <f t="shared" ref="D87:M87" si="16">SUM(D88:D89)</f>
        <v>42000</v>
      </c>
      <c r="E87" s="32">
        <f t="shared" si="16"/>
        <v>2713503</v>
      </c>
      <c r="F87" s="32">
        <f t="shared" si="16"/>
        <v>0</v>
      </c>
      <c r="G87" s="32">
        <f t="shared" si="16"/>
        <v>0</v>
      </c>
      <c r="H87" s="32">
        <f t="shared" si="16"/>
        <v>0</v>
      </c>
      <c r="I87" s="32">
        <f t="shared" si="16"/>
        <v>0</v>
      </c>
      <c r="J87" s="32">
        <f t="shared" si="16"/>
        <v>0</v>
      </c>
      <c r="K87" s="32">
        <f t="shared" si="16"/>
        <v>0</v>
      </c>
      <c r="L87" s="32">
        <f t="shared" si="16"/>
        <v>0</v>
      </c>
      <c r="M87" s="32">
        <f t="shared" si="16"/>
        <v>0</v>
      </c>
      <c r="N87" s="32">
        <f t="shared" si="14"/>
        <v>2755503</v>
      </c>
      <c r="O87" s="46">
        <f t="shared" si="12"/>
        <v>165.36656064334153</v>
      </c>
      <c r="P87" s="9"/>
    </row>
    <row r="88" spans="1:119">
      <c r="A88" s="12"/>
      <c r="B88" s="25">
        <v>381</v>
      </c>
      <c r="C88" s="20" t="s">
        <v>102</v>
      </c>
      <c r="D88" s="47">
        <v>42000</v>
      </c>
      <c r="E88" s="47">
        <v>2687668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2729668</v>
      </c>
      <c r="O88" s="48">
        <f t="shared" si="12"/>
        <v>163.8161195463002</v>
      </c>
      <c r="P88" s="9"/>
    </row>
    <row r="89" spans="1:119" ht="15.75" thickBot="1">
      <c r="A89" s="12"/>
      <c r="B89" s="25">
        <v>383</v>
      </c>
      <c r="C89" s="20" t="s">
        <v>126</v>
      </c>
      <c r="D89" s="47">
        <v>0</v>
      </c>
      <c r="E89" s="47">
        <v>25835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25835</v>
      </c>
      <c r="O89" s="48">
        <f t="shared" si="12"/>
        <v>1.5504410970413491</v>
      </c>
      <c r="P89" s="9"/>
    </row>
    <row r="90" spans="1:119" ht="16.5" thickBot="1">
      <c r="A90" s="14" t="s">
        <v>75</v>
      </c>
      <c r="B90" s="23"/>
      <c r="C90" s="22"/>
      <c r="D90" s="15">
        <f t="shared" ref="D90:M90" si="17">SUM(D5,D10,D20,D43,D77,D81,D87)</f>
        <v>12882978</v>
      </c>
      <c r="E90" s="15">
        <f t="shared" si="17"/>
        <v>14457251</v>
      </c>
      <c r="F90" s="15">
        <f t="shared" si="17"/>
        <v>0</v>
      </c>
      <c r="G90" s="15">
        <f t="shared" si="17"/>
        <v>0</v>
      </c>
      <c r="H90" s="15">
        <f t="shared" si="17"/>
        <v>0</v>
      </c>
      <c r="I90" s="15">
        <f t="shared" si="17"/>
        <v>0</v>
      </c>
      <c r="J90" s="15">
        <f t="shared" si="17"/>
        <v>0</v>
      </c>
      <c r="K90" s="15">
        <f t="shared" si="17"/>
        <v>0</v>
      </c>
      <c r="L90" s="15">
        <f t="shared" si="17"/>
        <v>0</v>
      </c>
      <c r="M90" s="15">
        <f t="shared" si="17"/>
        <v>0</v>
      </c>
      <c r="N90" s="15">
        <f t="shared" si="14"/>
        <v>27340229</v>
      </c>
      <c r="O90" s="38">
        <f t="shared" si="12"/>
        <v>1640.7747104362959</v>
      </c>
      <c r="P90" s="6"/>
      <c r="Q90" s="2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</row>
    <row r="91" spans="1:119">
      <c r="A91" s="16"/>
      <c r="B91" s="18"/>
      <c r="C91" s="1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9"/>
    </row>
    <row r="92" spans="1:119">
      <c r="A92" s="41"/>
      <c r="B92" s="42"/>
      <c r="C92" s="42"/>
      <c r="D92" s="43"/>
      <c r="E92" s="43"/>
      <c r="F92" s="43"/>
      <c r="G92" s="43"/>
      <c r="H92" s="43"/>
      <c r="I92" s="43"/>
      <c r="J92" s="43"/>
      <c r="K92" s="43"/>
      <c r="L92" s="49" t="s">
        <v>260</v>
      </c>
      <c r="M92" s="49"/>
      <c r="N92" s="49"/>
      <c r="O92" s="44">
        <v>16663</v>
      </c>
    </row>
    <row r="93" spans="1:119">
      <c r="A93" s="50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2"/>
    </row>
    <row r="94" spans="1:119" ht="15.75" customHeight="1" thickBot="1">
      <c r="A94" s="53" t="s">
        <v>128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5"/>
    </row>
  </sheetData>
  <mergeCells count="10">
    <mergeCell ref="L92:N92"/>
    <mergeCell ref="A93:O93"/>
    <mergeCell ref="A94:O9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253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110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115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111</v>
      </c>
      <c r="F4" s="34" t="s">
        <v>112</v>
      </c>
      <c r="G4" s="34" t="s">
        <v>113</v>
      </c>
      <c r="H4" s="34" t="s">
        <v>6</v>
      </c>
      <c r="I4" s="34" t="s">
        <v>7</v>
      </c>
      <c r="J4" s="35" t="s">
        <v>114</v>
      </c>
      <c r="K4" s="35" t="s">
        <v>8</v>
      </c>
      <c r="L4" s="35" t="s">
        <v>9</v>
      </c>
      <c r="M4" s="35" t="s">
        <v>10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6158438</v>
      </c>
      <c r="E5" s="27">
        <f t="shared" si="0"/>
        <v>2018864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8177302</v>
      </c>
      <c r="O5" s="33">
        <f t="shared" ref="O5:O36" si="2">(N5/O$96)</f>
        <v>492.3119807344973</v>
      </c>
      <c r="P5" s="6"/>
    </row>
    <row r="6" spans="1:133">
      <c r="A6" s="12"/>
      <c r="B6" s="25">
        <v>311</v>
      </c>
      <c r="C6" s="20" t="s">
        <v>2</v>
      </c>
      <c r="D6" s="47">
        <v>5049592</v>
      </c>
      <c r="E6" s="47">
        <v>1510809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6560401</v>
      </c>
      <c r="O6" s="48">
        <f t="shared" si="2"/>
        <v>394.96694762191453</v>
      </c>
      <c r="P6" s="9"/>
    </row>
    <row r="7" spans="1:133">
      <c r="A7" s="12"/>
      <c r="B7" s="25">
        <v>312.10000000000002</v>
      </c>
      <c r="C7" s="20" t="s">
        <v>130</v>
      </c>
      <c r="D7" s="47">
        <v>88126</v>
      </c>
      <c r="E7" s="47">
        <v>508055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596181</v>
      </c>
      <c r="O7" s="48">
        <f t="shared" si="2"/>
        <v>35.892895845875977</v>
      </c>
      <c r="P7" s="9"/>
    </row>
    <row r="8" spans="1:133">
      <c r="A8" s="12"/>
      <c r="B8" s="25">
        <v>312.60000000000002</v>
      </c>
      <c r="C8" s="20" t="s">
        <v>13</v>
      </c>
      <c r="D8" s="47">
        <v>965561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965561</v>
      </c>
      <c r="O8" s="48">
        <f t="shared" si="2"/>
        <v>58.131306441902467</v>
      </c>
      <c r="P8" s="9"/>
    </row>
    <row r="9" spans="1:133">
      <c r="A9" s="12"/>
      <c r="B9" s="25">
        <v>315</v>
      </c>
      <c r="C9" s="20" t="s">
        <v>162</v>
      </c>
      <c r="D9" s="47">
        <v>55159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55159</v>
      </c>
      <c r="O9" s="48">
        <f t="shared" si="2"/>
        <v>3.3208308248043346</v>
      </c>
      <c r="P9" s="9"/>
    </row>
    <row r="10" spans="1:133" ht="15.75">
      <c r="A10" s="29" t="s">
        <v>16</v>
      </c>
      <c r="B10" s="30"/>
      <c r="C10" s="31"/>
      <c r="D10" s="32">
        <f t="shared" ref="D10:M10" si="3">SUM(D11:D17)</f>
        <v>117250</v>
      </c>
      <c r="E10" s="32">
        <f t="shared" si="3"/>
        <v>1864748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5">
        <f t="shared" si="1"/>
        <v>1981998</v>
      </c>
      <c r="O10" s="46">
        <f t="shared" si="2"/>
        <v>119.32558699578567</v>
      </c>
      <c r="P10" s="10"/>
    </row>
    <row r="11" spans="1:133">
      <c r="A11" s="12"/>
      <c r="B11" s="25">
        <v>322</v>
      </c>
      <c r="C11" s="20" t="s">
        <v>0</v>
      </c>
      <c r="D11" s="47">
        <v>115285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115285</v>
      </c>
      <c r="O11" s="48">
        <f t="shared" si="2"/>
        <v>6.9406983744732091</v>
      </c>
      <c r="P11" s="9"/>
    </row>
    <row r="12" spans="1:133">
      <c r="A12" s="12"/>
      <c r="B12" s="25">
        <v>324.11</v>
      </c>
      <c r="C12" s="20" t="s">
        <v>18</v>
      </c>
      <c r="D12" s="47">
        <v>0</v>
      </c>
      <c r="E12" s="47">
        <v>44690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44690</v>
      </c>
      <c r="O12" s="48">
        <f t="shared" si="2"/>
        <v>2.6905478627332933</v>
      </c>
      <c r="P12" s="9"/>
    </row>
    <row r="13" spans="1:133">
      <c r="A13" s="12"/>
      <c r="B13" s="25">
        <v>324.31</v>
      </c>
      <c r="C13" s="20" t="s">
        <v>119</v>
      </c>
      <c r="D13" s="47">
        <v>0</v>
      </c>
      <c r="E13" s="47">
        <v>18621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18621</v>
      </c>
      <c r="O13" s="48">
        <f t="shared" si="2"/>
        <v>1.1210716435881998</v>
      </c>
      <c r="P13" s="9"/>
    </row>
    <row r="14" spans="1:133">
      <c r="A14" s="12"/>
      <c r="B14" s="25">
        <v>324.61</v>
      </c>
      <c r="C14" s="20" t="s">
        <v>120</v>
      </c>
      <c r="D14" s="47">
        <v>0</v>
      </c>
      <c r="E14" s="47">
        <v>7448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7448</v>
      </c>
      <c r="O14" s="48">
        <f t="shared" si="2"/>
        <v>0.44840457555689345</v>
      </c>
      <c r="P14" s="9"/>
    </row>
    <row r="15" spans="1:133">
      <c r="A15" s="12"/>
      <c r="B15" s="25">
        <v>324.70999999999998</v>
      </c>
      <c r="C15" s="20" t="s">
        <v>155</v>
      </c>
      <c r="D15" s="47">
        <v>0</v>
      </c>
      <c r="E15" s="47">
        <v>3725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3725</v>
      </c>
      <c r="O15" s="48">
        <f t="shared" si="2"/>
        <v>0.22426249247441302</v>
      </c>
      <c r="P15" s="9"/>
    </row>
    <row r="16" spans="1:133">
      <c r="A16" s="12"/>
      <c r="B16" s="25">
        <v>325.2</v>
      </c>
      <c r="C16" s="20" t="s">
        <v>121</v>
      </c>
      <c r="D16" s="47">
        <v>0</v>
      </c>
      <c r="E16" s="47">
        <v>1790264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1790264</v>
      </c>
      <c r="O16" s="48">
        <f t="shared" si="2"/>
        <v>107.78229981938591</v>
      </c>
      <c r="P16" s="9"/>
    </row>
    <row r="17" spans="1:16">
      <c r="A17" s="12"/>
      <c r="B17" s="25">
        <v>329</v>
      </c>
      <c r="C17" s="20" t="s">
        <v>212</v>
      </c>
      <c r="D17" s="47">
        <v>1965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1965</v>
      </c>
      <c r="O17" s="48">
        <f t="shared" si="2"/>
        <v>0.11830222757375075</v>
      </c>
      <c r="P17" s="9"/>
    </row>
    <row r="18" spans="1:16" ht="15.75">
      <c r="A18" s="29" t="s">
        <v>22</v>
      </c>
      <c r="B18" s="30"/>
      <c r="C18" s="31"/>
      <c r="D18" s="32">
        <f t="shared" ref="D18:M18" si="4">SUM(D19:D41)</f>
        <v>3758208</v>
      </c>
      <c r="E18" s="32">
        <f t="shared" si="4"/>
        <v>4662341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5">
        <f t="shared" si="1"/>
        <v>8420549</v>
      </c>
      <c r="O18" s="46">
        <f t="shared" si="2"/>
        <v>506.95659241420833</v>
      </c>
      <c r="P18" s="10"/>
    </row>
    <row r="19" spans="1:16">
      <c r="A19" s="12"/>
      <c r="B19" s="25">
        <v>331.1</v>
      </c>
      <c r="C19" s="20" t="s">
        <v>20</v>
      </c>
      <c r="D19" s="47">
        <v>29992</v>
      </c>
      <c r="E19" s="47">
        <v>70000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99992</v>
      </c>
      <c r="O19" s="48">
        <f t="shared" si="2"/>
        <v>6.0199879590608063</v>
      </c>
      <c r="P19" s="9"/>
    </row>
    <row r="20" spans="1:16">
      <c r="A20" s="12"/>
      <c r="B20" s="25">
        <v>331.2</v>
      </c>
      <c r="C20" s="20" t="s">
        <v>21</v>
      </c>
      <c r="D20" s="47">
        <v>316518</v>
      </c>
      <c r="E20" s="47">
        <v>9595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326113</v>
      </c>
      <c r="O20" s="48">
        <f t="shared" si="2"/>
        <v>19.633534015653222</v>
      </c>
      <c r="P20" s="9"/>
    </row>
    <row r="21" spans="1:16">
      <c r="A21" s="12"/>
      <c r="B21" s="25">
        <v>331.35</v>
      </c>
      <c r="C21" s="20" t="s">
        <v>254</v>
      </c>
      <c r="D21" s="47">
        <v>0</v>
      </c>
      <c r="E21" s="47">
        <v>117642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117642</v>
      </c>
      <c r="O21" s="48">
        <f t="shared" si="2"/>
        <v>7.0826008428657437</v>
      </c>
      <c r="P21" s="9"/>
    </row>
    <row r="22" spans="1:16">
      <c r="A22" s="12"/>
      <c r="B22" s="25">
        <v>331.41</v>
      </c>
      <c r="C22" s="20" t="s">
        <v>25</v>
      </c>
      <c r="D22" s="47">
        <v>0</v>
      </c>
      <c r="E22" s="47">
        <v>58928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58928</v>
      </c>
      <c r="O22" s="48">
        <f t="shared" si="2"/>
        <v>3.5477423239012644</v>
      </c>
      <c r="P22" s="9"/>
    </row>
    <row r="23" spans="1:16">
      <c r="A23" s="12"/>
      <c r="B23" s="25">
        <v>331.65</v>
      </c>
      <c r="C23" s="20" t="s">
        <v>26</v>
      </c>
      <c r="D23" s="47">
        <v>87596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87596</v>
      </c>
      <c r="O23" s="48">
        <f t="shared" si="2"/>
        <v>5.2736905478627332</v>
      </c>
      <c r="P23" s="9"/>
    </row>
    <row r="24" spans="1:16">
      <c r="A24" s="12"/>
      <c r="B24" s="25">
        <v>333</v>
      </c>
      <c r="C24" s="20" t="s">
        <v>3</v>
      </c>
      <c r="D24" s="47">
        <v>0</v>
      </c>
      <c r="E24" s="47">
        <v>50938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1"/>
        <v>50938</v>
      </c>
      <c r="O24" s="48">
        <f t="shared" si="2"/>
        <v>3.0667068031306441</v>
      </c>
      <c r="P24" s="9"/>
    </row>
    <row r="25" spans="1:16">
      <c r="A25" s="12"/>
      <c r="B25" s="25">
        <v>334.2</v>
      </c>
      <c r="C25" s="20" t="s">
        <v>24</v>
      </c>
      <c r="D25" s="47">
        <v>0</v>
      </c>
      <c r="E25" s="47">
        <v>137163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1"/>
        <v>137163</v>
      </c>
      <c r="O25" s="48">
        <f t="shared" si="2"/>
        <v>8.2578567128235996</v>
      </c>
      <c r="P25" s="9"/>
    </row>
    <row r="26" spans="1:16">
      <c r="A26" s="12"/>
      <c r="B26" s="25">
        <v>334.36</v>
      </c>
      <c r="C26" s="20" t="s">
        <v>207</v>
      </c>
      <c r="D26" s="47">
        <v>0</v>
      </c>
      <c r="E26" s="47">
        <v>170673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0" si="5">SUM(D26:M26)</f>
        <v>170673</v>
      </c>
      <c r="O26" s="48">
        <f t="shared" si="2"/>
        <v>10.275316074653823</v>
      </c>
      <c r="P26" s="9"/>
    </row>
    <row r="27" spans="1:16">
      <c r="A27" s="12"/>
      <c r="B27" s="25">
        <v>334.41</v>
      </c>
      <c r="C27" s="20" t="s">
        <v>143</v>
      </c>
      <c r="D27" s="47">
        <v>0</v>
      </c>
      <c r="E27" s="47">
        <v>16236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16236</v>
      </c>
      <c r="O27" s="48">
        <f t="shared" si="2"/>
        <v>0.97748344370860929</v>
      </c>
      <c r="P27" s="9"/>
    </row>
    <row r="28" spans="1:16">
      <c r="A28" s="12"/>
      <c r="B28" s="25">
        <v>334.5</v>
      </c>
      <c r="C28" s="20" t="s">
        <v>29</v>
      </c>
      <c r="D28" s="47">
        <v>0</v>
      </c>
      <c r="E28" s="47">
        <v>350000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350000</v>
      </c>
      <c r="O28" s="48">
        <f t="shared" si="2"/>
        <v>21.07164358819988</v>
      </c>
      <c r="P28" s="9"/>
    </row>
    <row r="29" spans="1:16">
      <c r="A29" s="12"/>
      <c r="B29" s="25">
        <v>334.7</v>
      </c>
      <c r="C29" s="20" t="s">
        <v>31</v>
      </c>
      <c r="D29" s="47">
        <v>0</v>
      </c>
      <c r="E29" s="47">
        <v>2217538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2217538</v>
      </c>
      <c r="O29" s="48">
        <f t="shared" si="2"/>
        <v>133.50620108368452</v>
      </c>
      <c r="P29" s="9"/>
    </row>
    <row r="30" spans="1:16">
      <c r="A30" s="12"/>
      <c r="B30" s="25">
        <v>334.9</v>
      </c>
      <c r="C30" s="20" t="s">
        <v>134</v>
      </c>
      <c r="D30" s="47">
        <v>0</v>
      </c>
      <c r="E30" s="47">
        <v>20661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20661</v>
      </c>
      <c r="O30" s="48">
        <f t="shared" si="2"/>
        <v>1.2438892233594221</v>
      </c>
      <c r="P30" s="9"/>
    </row>
    <row r="31" spans="1:16">
      <c r="A31" s="12"/>
      <c r="B31" s="25">
        <v>335.12</v>
      </c>
      <c r="C31" s="20" t="s">
        <v>165</v>
      </c>
      <c r="D31" s="47">
        <v>379305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379305</v>
      </c>
      <c r="O31" s="48">
        <f t="shared" si="2"/>
        <v>22.835942203491872</v>
      </c>
      <c r="P31" s="9"/>
    </row>
    <row r="32" spans="1:16">
      <c r="A32" s="12"/>
      <c r="B32" s="25">
        <v>335.13</v>
      </c>
      <c r="C32" s="20" t="s">
        <v>166</v>
      </c>
      <c r="D32" s="47">
        <v>19060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19060</v>
      </c>
      <c r="O32" s="48">
        <f t="shared" si="2"/>
        <v>1.1475015051173991</v>
      </c>
      <c r="P32" s="9"/>
    </row>
    <row r="33" spans="1:16">
      <c r="A33" s="12"/>
      <c r="B33" s="25">
        <v>335.14</v>
      </c>
      <c r="C33" s="20" t="s">
        <v>167</v>
      </c>
      <c r="D33" s="47">
        <v>6390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6390</v>
      </c>
      <c r="O33" s="48">
        <f t="shared" si="2"/>
        <v>0.3847080072245635</v>
      </c>
      <c r="P33" s="9"/>
    </row>
    <row r="34" spans="1:16">
      <c r="A34" s="12"/>
      <c r="B34" s="25">
        <v>335.15</v>
      </c>
      <c r="C34" s="20" t="s">
        <v>168</v>
      </c>
      <c r="D34" s="47">
        <v>2045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2045</v>
      </c>
      <c r="O34" s="48">
        <f t="shared" si="2"/>
        <v>0.12311860325105359</v>
      </c>
      <c r="P34" s="9"/>
    </row>
    <row r="35" spans="1:16">
      <c r="A35" s="12"/>
      <c r="B35" s="25">
        <v>335.16</v>
      </c>
      <c r="C35" s="20" t="s">
        <v>169</v>
      </c>
      <c r="D35" s="47">
        <v>223250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223250</v>
      </c>
      <c r="O35" s="48">
        <f t="shared" si="2"/>
        <v>13.440698374473209</v>
      </c>
      <c r="P35" s="9"/>
    </row>
    <row r="36" spans="1:16">
      <c r="A36" s="12"/>
      <c r="B36" s="25">
        <v>335.17</v>
      </c>
      <c r="C36" s="20" t="s">
        <v>170</v>
      </c>
      <c r="D36" s="47">
        <v>1121772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1121772</v>
      </c>
      <c r="O36" s="48">
        <f t="shared" si="2"/>
        <v>67.535942203491871</v>
      </c>
      <c r="P36" s="9"/>
    </row>
    <row r="37" spans="1:16">
      <c r="A37" s="12"/>
      <c r="B37" s="25">
        <v>335.18</v>
      </c>
      <c r="C37" s="20" t="s">
        <v>171</v>
      </c>
      <c r="D37" s="47">
        <v>1232051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1232051</v>
      </c>
      <c r="O37" s="48">
        <f t="shared" ref="O37:O68" si="6">(N37/O$96)</f>
        <v>74.175255869957851</v>
      </c>
      <c r="P37" s="9"/>
    </row>
    <row r="38" spans="1:16">
      <c r="A38" s="12"/>
      <c r="B38" s="25">
        <v>335.42</v>
      </c>
      <c r="C38" s="20" t="s">
        <v>40</v>
      </c>
      <c r="D38" s="47">
        <v>0</v>
      </c>
      <c r="E38" s="47">
        <v>173233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173233</v>
      </c>
      <c r="O38" s="48">
        <f t="shared" si="6"/>
        <v>10.429440096327513</v>
      </c>
      <c r="P38" s="9"/>
    </row>
    <row r="39" spans="1:16">
      <c r="A39" s="12"/>
      <c r="B39" s="25">
        <v>335.49</v>
      </c>
      <c r="C39" s="20" t="s">
        <v>41</v>
      </c>
      <c r="D39" s="47">
        <v>0</v>
      </c>
      <c r="E39" s="47">
        <v>1069292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1069292</v>
      </c>
      <c r="O39" s="48">
        <f t="shared" si="6"/>
        <v>64.376399759181211</v>
      </c>
      <c r="P39" s="9"/>
    </row>
    <row r="40" spans="1:16">
      <c r="A40" s="12"/>
      <c r="B40" s="25">
        <v>335.9</v>
      </c>
      <c r="C40" s="20" t="s">
        <v>42</v>
      </c>
      <c r="D40" s="47">
        <v>127</v>
      </c>
      <c r="E40" s="47">
        <v>200442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200569</v>
      </c>
      <c r="O40" s="48">
        <f t="shared" si="6"/>
        <v>12.075195665261891</v>
      </c>
      <c r="P40" s="9"/>
    </row>
    <row r="41" spans="1:16">
      <c r="A41" s="12"/>
      <c r="B41" s="25">
        <v>337.2</v>
      </c>
      <c r="C41" s="20" t="s">
        <v>43</v>
      </c>
      <c r="D41" s="47">
        <v>340102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340102</v>
      </c>
      <c r="O41" s="48">
        <f t="shared" si="6"/>
        <v>20.475737507525587</v>
      </c>
      <c r="P41" s="9"/>
    </row>
    <row r="42" spans="1:16" ht="15.75">
      <c r="A42" s="29" t="s">
        <v>48</v>
      </c>
      <c r="B42" s="30"/>
      <c r="C42" s="31"/>
      <c r="D42" s="32">
        <f t="shared" ref="D42:M42" si="7">SUM(D43:D78)</f>
        <v>481919</v>
      </c>
      <c r="E42" s="32">
        <f t="shared" si="7"/>
        <v>1363861</v>
      </c>
      <c r="F42" s="32">
        <f t="shared" si="7"/>
        <v>0</v>
      </c>
      <c r="G42" s="32">
        <f t="shared" si="7"/>
        <v>0</v>
      </c>
      <c r="H42" s="32">
        <f t="shared" si="7"/>
        <v>0</v>
      </c>
      <c r="I42" s="32">
        <f t="shared" si="7"/>
        <v>0</v>
      </c>
      <c r="J42" s="32">
        <f t="shared" si="7"/>
        <v>0</v>
      </c>
      <c r="K42" s="32">
        <f t="shared" si="7"/>
        <v>0</v>
      </c>
      <c r="L42" s="32">
        <f t="shared" si="7"/>
        <v>0</v>
      </c>
      <c r="M42" s="32">
        <f t="shared" si="7"/>
        <v>0</v>
      </c>
      <c r="N42" s="32">
        <f>SUM(D42:M42)</f>
        <v>1845780</v>
      </c>
      <c r="O42" s="46">
        <f t="shared" si="6"/>
        <v>111.12462372065021</v>
      </c>
      <c r="P42" s="10"/>
    </row>
    <row r="43" spans="1:16">
      <c r="A43" s="12"/>
      <c r="B43" s="25">
        <v>341.1</v>
      </c>
      <c r="C43" s="20" t="s">
        <v>172</v>
      </c>
      <c r="D43" s="47">
        <v>52433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52433</v>
      </c>
      <c r="O43" s="48">
        <f t="shared" si="6"/>
        <v>3.1567128236002406</v>
      </c>
      <c r="P43" s="9"/>
    </row>
    <row r="44" spans="1:16">
      <c r="A44" s="12"/>
      <c r="B44" s="25">
        <v>341.16</v>
      </c>
      <c r="C44" s="20" t="s">
        <v>174</v>
      </c>
      <c r="D44" s="47">
        <v>0</v>
      </c>
      <c r="E44" s="47">
        <v>23960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78" si="8">SUM(D44:M44)</f>
        <v>23960</v>
      </c>
      <c r="O44" s="48">
        <f t="shared" si="6"/>
        <v>1.4425045153521974</v>
      </c>
      <c r="P44" s="9"/>
    </row>
    <row r="45" spans="1:16">
      <c r="A45" s="12"/>
      <c r="B45" s="25">
        <v>341.2</v>
      </c>
      <c r="C45" s="20" t="s">
        <v>175</v>
      </c>
      <c r="D45" s="47">
        <v>700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700</v>
      </c>
      <c r="O45" s="48">
        <f t="shared" si="6"/>
        <v>4.2143287176399757E-2</v>
      </c>
      <c r="P45" s="9"/>
    </row>
    <row r="46" spans="1:16">
      <c r="A46" s="12"/>
      <c r="B46" s="25">
        <v>341.3</v>
      </c>
      <c r="C46" s="20" t="s">
        <v>176</v>
      </c>
      <c r="D46" s="47">
        <v>0</v>
      </c>
      <c r="E46" s="47">
        <v>1600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1600</v>
      </c>
      <c r="O46" s="48">
        <f t="shared" si="6"/>
        <v>9.6327513546056592E-2</v>
      </c>
      <c r="P46" s="9"/>
    </row>
    <row r="47" spans="1:16">
      <c r="A47" s="12"/>
      <c r="B47" s="25">
        <v>341.51</v>
      </c>
      <c r="C47" s="20" t="s">
        <v>177</v>
      </c>
      <c r="D47" s="47">
        <v>167854</v>
      </c>
      <c r="E47" s="47">
        <v>7364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175218</v>
      </c>
      <c r="O47" s="48">
        <f t="shared" si="6"/>
        <v>10.54894641782059</v>
      </c>
      <c r="P47" s="9"/>
    </row>
    <row r="48" spans="1:16">
      <c r="A48" s="12"/>
      <c r="B48" s="25">
        <v>341.52</v>
      </c>
      <c r="C48" s="20" t="s">
        <v>178</v>
      </c>
      <c r="D48" s="47">
        <v>11500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11500</v>
      </c>
      <c r="O48" s="48">
        <f t="shared" si="6"/>
        <v>0.69235400361228172</v>
      </c>
      <c r="P48" s="9"/>
    </row>
    <row r="49" spans="1:16">
      <c r="A49" s="12"/>
      <c r="B49" s="25">
        <v>341.55</v>
      </c>
      <c r="C49" s="20" t="s">
        <v>179</v>
      </c>
      <c r="D49" s="47">
        <v>12910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12910</v>
      </c>
      <c r="O49" s="48">
        <f t="shared" si="6"/>
        <v>0.77724262492474416</v>
      </c>
      <c r="P49" s="9"/>
    </row>
    <row r="50" spans="1:16">
      <c r="A50" s="12"/>
      <c r="B50" s="25">
        <v>341.56</v>
      </c>
      <c r="C50" s="20" t="s">
        <v>180</v>
      </c>
      <c r="D50" s="47">
        <v>15773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15773</v>
      </c>
      <c r="O50" s="48">
        <f t="shared" si="6"/>
        <v>0.94960866947621914</v>
      </c>
      <c r="P50" s="9"/>
    </row>
    <row r="51" spans="1:16">
      <c r="A51" s="12"/>
      <c r="B51" s="25">
        <v>341.8</v>
      </c>
      <c r="C51" s="20" t="s">
        <v>181</v>
      </c>
      <c r="D51" s="47">
        <v>23677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23677</v>
      </c>
      <c r="O51" s="48">
        <f t="shared" si="6"/>
        <v>1.4254665863937388</v>
      </c>
      <c r="P51" s="9"/>
    </row>
    <row r="52" spans="1:16">
      <c r="A52" s="12"/>
      <c r="B52" s="25">
        <v>341.9</v>
      </c>
      <c r="C52" s="20" t="s">
        <v>182</v>
      </c>
      <c r="D52" s="47">
        <v>18972</v>
      </c>
      <c r="E52" s="47">
        <v>200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19172</v>
      </c>
      <c r="O52" s="48">
        <f t="shared" si="6"/>
        <v>1.154244431065623</v>
      </c>
      <c r="P52" s="9"/>
    </row>
    <row r="53" spans="1:16">
      <c r="A53" s="12"/>
      <c r="B53" s="25">
        <v>342.1</v>
      </c>
      <c r="C53" s="20" t="s">
        <v>136</v>
      </c>
      <c r="D53" s="47">
        <v>178000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178000</v>
      </c>
      <c r="O53" s="48">
        <f t="shared" si="6"/>
        <v>10.716435881998796</v>
      </c>
      <c r="P53" s="9"/>
    </row>
    <row r="54" spans="1:16">
      <c r="A54" s="12"/>
      <c r="B54" s="25">
        <v>342.2</v>
      </c>
      <c r="C54" s="20" t="s">
        <v>60</v>
      </c>
      <c r="D54" s="47">
        <v>100</v>
      </c>
      <c r="E54" s="47">
        <v>17326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17426</v>
      </c>
      <c r="O54" s="48">
        <f t="shared" si="6"/>
        <v>1.0491270319084889</v>
      </c>
      <c r="P54" s="9"/>
    </row>
    <row r="55" spans="1:16">
      <c r="A55" s="12"/>
      <c r="B55" s="25">
        <v>342.4</v>
      </c>
      <c r="C55" s="20" t="s">
        <v>62</v>
      </c>
      <c r="D55" s="47">
        <v>0</v>
      </c>
      <c r="E55" s="47">
        <v>9970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9970</v>
      </c>
      <c r="O55" s="48">
        <f t="shared" si="6"/>
        <v>0.60024081878386515</v>
      </c>
      <c r="P55" s="9"/>
    </row>
    <row r="56" spans="1:16">
      <c r="A56" s="12"/>
      <c r="B56" s="25">
        <v>342.6</v>
      </c>
      <c r="C56" s="20" t="s">
        <v>64</v>
      </c>
      <c r="D56" s="47">
        <v>0</v>
      </c>
      <c r="E56" s="47">
        <v>1013759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1013759</v>
      </c>
      <c r="O56" s="48">
        <f t="shared" si="6"/>
        <v>61.033052378085493</v>
      </c>
      <c r="P56" s="9"/>
    </row>
    <row r="57" spans="1:16">
      <c r="A57" s="12"/>
      <c r="B57" s="25">
        <v>343.4</v>
      </c>
      <c r="C57" s="20" t="s">
        <v>66</v>
      </c>
      <c r="D57" s="47">
        <v>0</v>
      </c>
      <c r="E57" s="47">
        <v>98614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98614</v>
      </c>
      <c r="O57" s="48">
        <f t="shared" si="6"/>
        <v>5.9370258880192655</v>
      </c>
      <c r="P57" s="9"/>
    </row>
    <row r="58" spans="1:16">
      <c r="A58" s="12"/>
      <c r="B58" s="25">
        <v>343.9</v>
      </c>
      <c r="C58" s="20" t="s">
        <v>67</v>
      </c>
      <c r="D58" s="47">
        <v>0</v>
      </c>
      <c r="E58" s="47">
        <v>5042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5042</v>
      </c>
      <c r="O58" s="48">
        <f t="shared" si="6"/>
        <v>0.30355207706201082</v>
      </c>
      <c r="P58" s="9"/>
    </row>
    <row r="59" spans="1:16">
      <c r="A59" s="12"/>
      <c r="B59" s="25">
        <v>347.2</v>
      </c>
      <c r="C59" s="20" t="s">
        <v>70</v>
      </c>
      <c r="D59" s="47">
        <v>0</v>
      </c>
      <c r="E59" s="47">
        <v>48770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48770</v>
      </c>
      <c r="O59" s="48">
        <f t="shared" si="6"/>
        <v>2.9361830222757375</v>
      </c>
      <c r="P59" s="9"/>
    </row>
    <row r="60" spans="1:16">
      <c r="A60" s="12"/>
      <c r="B60" s="25">
        <v>348.12</v>
      </c>
      <c r="C60" s="20" t="s">
        <v>184</v>
      </c>
      <c r="D60" s="47">
        <v>0</v>
      </c>
      <c r="E60" s="47">
        <v>5380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ref="N60:N74" si="9">SUM(D60:M60)</f>
        <v>5380</v>
      </c>
      <c r="O60" s="48">
        <f t="shared" si="6"/>
        <v>0.32390126429861527</v>
      </c>
      <c r="P60" s="9"/>
    </row>
    <row r="61" spans="1:16">
      <c r="A61" s="12"/>
      <c r="B61" s="25">
        <v>348.13</v>
      </c>
      <c r="C61" s="20" t="s">
        <v>185</v>
      </c>
      <c r="D61" s="47">
        <v>0</v>
      </c>
      <c r="E61" s="47">
        <v>4714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4714</v>
      </c>
      <c r="O61" s="48">
        <f t="shared" si="6"/>
        <v>0.28380493678506924</v>
      </c>
      <c r="P61" s="9"/>
    </row>
    <row r="62" spans="1:16">
      <c r="A62" s="12"/>
      <c r="B62" s="25">
        <v>348.21</v>
      </c>
      <c r="C62" s="20" t="s">
        <v>213</v>
      </c>
      <c r="D62" s="47">
        <v>0</v>
      </c>
      <c r="E62" s="47">
        <v>100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100</v>
      </c>
      <c r="O62" s="48">
        <f t="shared" si="6"/>
        <v>6.020469596628537E-3</v>
      </c>
      <c r="P62" s="9"/>
    </row>
    <row r="63" spans="1:16">
      <c r="A63" s="12"/>
      <c r="B63" s="25">
        <v>348.22</v>
      </c>
      <c r="C63" s="20" t="s">
        <v>186</v>
      </c>
      <c r="D63" s="47">
        <v>0</v>
      </c>
      <c r="E63" s="47">
        <v>3037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3037</v>
      </c>
      <c r="O63" s="48">
        <f t="shared" si="6"/>
        <v>0.18284166164960866</v>
      </c>
      <c r="P63" s="9"/>
    </row>
    <row r="64" spans="1:16">
      <c r="A64" s="12"/>
      <c r="B64" s="25">
        <v>348.23</v>
      </c>
      <c r="C64" s="20" t="s">
        <v>187</v>
      </c>
      <c r="D64" s="47">
        <v>0</v>
      </c>
      <c r="E64" s="47">
        <v>5832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5832</v>
      </c>
      <c r="O64" s="48">
        <f t="shared" si="6"/>
        <v>0.35111378687537625</v>
      </c>
      <c r="P64" s="9"/>
    </row>
    <row r="65" spans="1:16">
      <c r="A65" s="12"/>
      <c r="B65" s="25">
        <v>348.24</v>
      </c>
      <c r="C65" s="20" t="s">
        <v>208</v>
      </c>
      <c r="D65" s="47">
        <v>0</v>
      </c>
      <c r="E65" s="47">
        <v>3540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3540</v>
      </c>
      <c r="O65" s="48">
        <f t="shared" si="6"/>
        <v>0.21312462372065022</v>
      </c>
      <c r="P65" s="9"/>
    </row>
    <row r="66" spans="1:16">
      <c r="A66" s="12"/>
      <c r="B66" s="25">
        <v>348.31</v>
      </c>
      <c r="C66" s="20" t="s">
        <v>188</v>
      </c>
      <c r="D66" s="47">
        <v>0</v>
      </c>
      <c r="E66" s="47">
        <v>38202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38202</v>
      </c>
      <c r="O66" s="48">
        <f t="shared" si="6"/>
        <v>2.2999397953040339</v>
      </c>
      <c r="P66" s="9"/>
    </row>
    <row r="67" spans="1:16">
      <c r="A67" s="12"/>
      <c r="B67" s="25">
        <v>348.32</v>
      </c>
      <c r="C67" s="20" t="s">
        <v>189</v>
      </c>
      <c r="D67" s="47">
        <v>0</v>
      </c>
      <c r="E67" s="47">
        <v>593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593</v>
      </c>
      <c r="O67" s="48">
        <f t="shared" si="6"/>
        <v>3.5701384708007225E-2</v>
      </c>
      <c r="P67" s="9"/>
    </row>
    <row r="68" spans="1:16">
      <c r="A68" s="12"/>
      <c r="B68" s="25">
        <v>348.41</v>
      </c>
      <c r="C68" s="20" t="s">
        <v>190</v>
      </c>
      <c r="D68" s="47">
        <v>0</v>
      </c>
      <c r="E68" s="47">
        <v>36241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36241</v>
      </c>
      <c r="O68" s="48">
        <f t="shared" si="6"/>
        <v>2.181878386514148</v>
      </c>
      <c r="P68" s="9"/>
    </row>
    <row r="69" spans="1:16">
      <c r="A69" s="12"/>
      <c r="B69" s="25">
        <v>348.42</v>
      </c>
      <c r="C69" s="20" t="s">
        <v>191</v>
      </c>
      <c r="D69" s="47">
        <v>0</v>
      </c>
      <c r="E69" s="47">
        <v>9398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9398</v>
      </c>
      <c r="O69" s="48">
        <f t="shared" ref="O69:O94" si="10">(N69/O$96)</f>
        <v>0.56580373269114992</v>
      </c>
      <c r="P69" s="9"/>
    </row>
    <row r="70" spans="1:16">
      <c r="A70" s="12"/>
      <c r="B70" s="25">
        <v>348.52</v>
      </c>
      <c r="C70" s="20" t="s">
        <v>192</v>
      </c>
      <c r="D70" s="47">
        <v>0</v>
      </c>
      <c r="E70" s="47">
        <v>3926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3926</v>
      </c>
      <c r="O70" s="48">
        <f t="shared" si="10"/>
        <v>0.23636363636363636</v>
      </c>
      <c r="P70" s="9"/>
    </row>
    <row r="71" spans="1:16">
      <c r="A71" s="12"/>
      <c r="B71" s="25">
        <v>348.53</v>
      </c>
      <c r="C71" s="20" t="s">
        <v>193</v>
      </c>
      <c r="D71" s="47">
        <v>0</v>
      </c>
      <c r="E71" s="47">
        <v>4736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4736</v>
      </c>
      <c r="O71" s="48">
        <f t="shared" si="10"/>
        <v>0.28512944009632751</v>
      </c>
      <c r="P71" s="9"/>
    </row>
    <row r="72" spans="1:16">
      <c r="A72" s="12"/>
      <c r="B72" s="25">
        <v>348.62</v>
      </c>
      <c r="C72" s="20" t="s">
        <v>237</v>
      </c>
      <c r="D72" s="47">
        <v>0</v>
      </c>
      <c r="E72" s="47">
        <v>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9</v>
      </c>
      <c r="O72" s="48">
        <f t="shared" si="10"/>
        <v>5.4184226369656833E-4</v>
      </c>
      <c r="P72" s="9"/>
    </row>
    <row r="73" spans="1:16">
      <c r="A73" s="12"/>
      <c r="B73" s="25">
        <v>348.71</v>
      </c>
      <c r="C73" s="20" t="s">
        <v>194</v>
      </c>
      <c r="D73" s="47">
        <v>0</v>
      </c>
      <c r="E73" s="47">
        <v>13050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13050</v>
      </c>
      <c r="O73" s="48">
        <f t="shared" si="10"/>
        <v>0.78567128236002404</v>
      </c>
      <c r="P73" s="9"/>
    </row>
    <row r="74" spans="1:16">
      <c r="A74" s="12"/>
      <c r="B74" s="25">
        <v>348.72</v>
      </c>
      <c r="C74" s="20" t="s">
        <v>195</v>
      </c>
      <c r="D74" s="47">
        <v>0</v>
      </c>
      <c r="E74" s="47">
        <v>356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356</v>
      </c>
      <c r="O74" s="48">
        <f t="shared" si="10"/>
        <v>2.1432871763997594E-2</v>
      </c>
      <c r="P74" s="9"/>
    </row>
    <row r="75" spans="1:16">
      <c r="A75" s="12"/>
      <c r="B75" s="25">
        <v>348.92099999999999</v>
      </c>
      <c r="C75" s="20" t="s">
        <v>196</v>
      </c>
      <c r="D75" s="47">
        <v>0</v>
      </c>
      <c r="E75" s="47">
        <v>2294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8"/>
        <v>2294</v>
      </c>
      <c r="O75" s="48">
        <f t="shared" si="10"/>
        <v>0.13810957254665865</v>
      </c>
      <c r="P75" s="9"/>
    </row>
    <row r="76" spans="1:16">
      <c r="A76" s="12"/>
      <c r="B76" s="25">
        <v>348.92200000000003</v>
      </c>
      <c r="C76" s="20" t="s">
        <v>197</v>
      </c>
      <c r="D76" s="47">
        <v>0</v>
      </c>
      <c r="E76" s="47">
        <v>1949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8"/>
        <v>1949</v>
      </c>
      <c r="O76" s="48">
        <f t="shared" si="10"/>
        <v>0.11733895243829019</v>
      </c>
      <c r="P76" s="9"/>
    </row>
    <row r="77" spans="1:16">
      <c r="A77" s="12"/>
      <c r="B77" s="25">
        <v>348.923</v>
      </c>
      <c r="C77" s="20" t="s">
        <v>198</v>
      </c>
      <c r="D77" s="47">
        <v>0</v>
      </c>
      <c r="E77" s="47">
        <v>1949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8"/>
        <v>1949</v>
      </c>
      <c r="O77" s="48">
        <f t="shared" si="10"/>
        <v>0.11733895243829019</v>
      </c>
      <c r="P77" s="9"/>
    </row>
    <row r="78" spans="1:16">
      <c r="A78" s="12"/>
      <c r="B78" s="25">
        <v>348.92399999999998</v>
      </c>
      <c r="C78" s="20" t="s">
        <v>199</v>
      </c>
      <c r="D78" s="47">
        <v>0</v>
      </c>
      <c r="E78" s="47">
        <v>1950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8"/>
        <v>1950</v>
      </c>
      <c r="O78" s="48">
        <f t="shared" si="10"/>
        <v>0.11739915713425647</v>
      </c>
      <c r="P78" s="9"/>
    </row>
    <row r="79" spans="1:16" ht="15.75">
      <c r="A79" s="29" t="s">
        <v>49</v>
      </c>
      <c r="B79" s="30"/>
      <c r="C79" s="31"/>
      <c r="D79" s="32">
        <f t="shared" ref="D79:M79" si="11">SUM(D80:D82)</f>
        <v>220</v>
      </c>
      <c r="E79" s="32">
        <f t="shared" si="11"/>
        <v>127659</v>
      </c>
      <c r="F79" s="32">
        <f t="shared" si="11"/>
        <v>0</v>
      </c>
      <c r="G79" s="32">
        <f t="shared" si="11"/>
        <v>0</v>
      </c>
      <c r="H79" s="32">
        <f t="shared" si="11"/>
        <v>0</v>
      </c>
      <c r="I79" s="32">
        <f t="shared" si="11"/>
        <v>0</v>
      </c>
      <c r="J79" s="32">
        <f t="shared" si="11"/>
        <v>0</v>
      </c>
      <c r="K79" s="32">
        <f t="shared" si="11"/>
        <v>0</v>
      </c>
      <c r="L79" s="32">
        <f t="shared" si="11"/>
        <v>0</v>
      </c>
      <c r="M79" s="32">
        <f t="shared" si="11"/>
        <v>0</v>
      </c>
      <c r="N79" s="32">
        <f t="shared" ref="N79:N94" si="12">SUM(D79:M79)</f>
        <v>127879</v>
      </c>
      <c r="O79" s="46">
        <f t="shared" si="10"/>
        <v>7.6989163154726068</v>
      </c>
      <c r="P79" s="10"/>
    </row>
    <row r="80" spans="1:16">
      <c r="A80" s="13"/>
      <c r="B80" s="40">
        <v>351.1</v>
      </c>
      <c r="C80" s="21" t="s">
        <v>91</v>
      </c>
      <c r="D80" s="47">
        <v>220</v>
      </c>
      <c r="E80" s="47">
        <v>96514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96734</v>
      </c>
      <c r="O80" s="48">
        <f t="shared" si="10"/>
        <v>5.8238410596026489</v>
      </c>
      <c r="P80" s="9"/>
    </row>
    <row r="81" spans="1:119">
      <c r="A81" s="13"/>
      <c r="B81" s="40">
        <v>351.2</v>
      </c>
      <c r="C81" s="21" t="s">
        <v>93</v>
      </c>
      <c r="D81" s="47">
        <v>0</v>
      </c>
      <c r="E81" s="47">
        <v>22047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22047</v>
      </c>
      <c r="O81" s="48">
        <f t="shared" si="10"/>
        <v>1.3273329319686935</v>
      </c>
      <c r="P81" s="9"/>
    </row>
    <row r="82" spans="1:119">
      <c r="A82" s="13"/>
      <c r="B82" s="40">
        <v>351.8</v>
      </c>
      <c r="C82" s="21" t="s">
        <v>200</v>
      </c>
      <c r="D82" s="47">
        <v>0</v>
      </c>
      <c r="E82" s="47">
        <v>9098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9098</v>
      </c>
      <c r="O82" s="48">
        <f t="shared" si="10"/>
        <v>0.54774232390126432</v>
      </c>
      <c r="P82" s="9"/>
    </row>
    <row r="83" spans="1:119" ht="15.75">
      <c r="A83" s="29" t="s">
        <v>4</v>
      </c>
      <c r="B83" s="30"/>
      <c r="C83" s="31"/>
      <c r="D83" s="32">
        <f t="shared" ref="D83:M83" si="13">SUM(D84:D89)</f>
        <v>104186</v>
      </c>
      <c r="E83" s="32">
        <f t="shared" si="13"/>
        <v>506968</v>
      </c>
      <c r="F83" s="32">
        <f t="shared" si="13"/>
        <v>0</v>
      </c>
      <c r="G83" s="32">
        <f t="shared" si="13"/>
        <v>0</v>
      </c>
      <c r="H83" s="32">
        <f t="shared" si="13"/>
        <v>0</v>
      </c>
      <c r="I83" s="32">
        <f t="shared" si="13"/>
        <v>0</v>
      </c>
      <c r="J83" s="32">
        <f t="shared" si="13"/>
        <v>0</v>
      </c>
      <c r="K83" s="32">
        <f t="shared" si="13"/>
        <v>0</v>
      </c>
      <c r="L83" s="32">
        <f t="shared" si="13"/>
        <v>0</v>
      </c>
      <c r="M83" s="32">
        <f t="shared" si="13"/>
        <v>0</v>
      </c>
      <c r="N83" s="32">
        <f t="shared" si="12"/>
        <v>611154</v>
      </c>
      <c r="O83" s="46">
        <f t="shared" si="10"/>
        <v>36.794340758579168</v>
      </c>
      <c r="P83" s="10"/>
    </row>
    <row r="84" spans="1:119">
      <c r="A84" s="12"/>
      <c r="B84" s="25">
        <v>361.1</v>
      </c>
      <c r="C84" s="20" t="s">
        <v>94</v>
      </c>
      <c r="D84" s="47">
        <v>24069</v>
      </c>
      <c r="E84" s="47">
        <v>31762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55831</v>
      </c>
      <c r="O84" s="48">
        <f t="shared" si="10"/>
        <v>3.3612883804936784</v>
      </c>
      <c r="P84" s="9"/>
    </row>
    <row r="85" spans="1:119">
      <c r="A85" s="12"/>
      <c r="B85" s="25">
        <v>362</v>
      </c>
      <c r="C85" s="20" t="s">
        <v>95</v>
      </c>
      <c r="D85" s="47">
        <v>4950</v>
      </c>
      <c r="E85" s="47">
        <v>47776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52726</v>
      </c>
      <c r="O85" s="48">
        <f t="shared" si="10"/>
        <v>3.1743527995183625</v>
      </c>
      <c r="P85" s="9"/>
    </row>
    <row r="86" spans="1:119">
      <c r="A86" s="12"/>
      <c r="B86" s="25">
        <v>364</v>
      </c>
      <c r="C86" s="20" t="s">
        <v>203</v>
      </c>
      <c r="D86" s="47">
        <v>0</v>
      </c>
      <c r="E86" s="47">
        <v>36300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36300</v>
      </c>
      <c r="O86" s="48">
        <f t="shared" si="10"/>
        <v>2.185430463576159</v>
      </c>
      <c r="P86" s="9"/>
    </row>
    <row r="87" spans="1:119">
      <c r="A87" s="12"/>
      <c r="B87" s="25">
        <v>365</v>
      </c>
      <c r="C87" s="20" t="s">
        <v>204</v>
      </c>
      <c r="D87" s="47">
        <v>0</v>
      </c>
      <c r="E87" s="47">
        <v>12526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12526</v>
      </c>
      <c r="O87" s="48">
        <f t="shared" si="10"/>
        <v>0.75412402167369053</v>
      </c>
      <c r="P87" s="9"/>
    </row>
    <row r="88" spans="1:119">
      <c r="A88" s="12"/>
      <c r="B88" s="25">
        <v>366</v>
      </c>
      <c r="C88" s="20" t="s">
        <v>98</v>
      </c>
      <c r="D88" s="47">
        <v>0</v>
      </c>
      <c r="E88" s="47">
        <v>13745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13745</v>
      </c>
      <c r="O88" s="48">
        <f t="shared" si="10"/>
        <v>0.82751354605659244</v>
      </c>
      <c r="P88" s="9"/>
    </row>
    <row r="89" spans="1:119">
      <c r="A89" s="12"/>
      <c r="B89" s="25">
        <v>369.9</v>
      </c>
      <c r="C89" s="20" t="s">
        <v>101</v>
      </c>
      <c r="D89" s="47">
        <v>75167</v>
      </c>
      <c r="E89" s="47">
        <v>364859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440026</v>
      </c>
      <c r="O89" s="48">
        <f t="shared" si="10"/>
        <v>26.491631547260685</v>
      </c>
      <c r="P89" s="9"/>
    </row>
    <row r="90" spans="1:119" ht="15.75">
      <c r="A90" s="29" t="s">
        <v>50</v>
      </c>
      <c r="B90" s="30"/>
      <c r="C90" s="31"/>
      <c r="D90" s="32">
        <f t="shared" ref="D90:M90" si="14">SUM(D91:D93)</f>
        <v>945999</v>
      </c>
      <c r="E90" s="32">
        <f t="shared" si="14"/>
        <v>509354</v>
      </c>
      <c r="F90" s="32">
        <f t="shared" si="14"/>
        <v>0</v>
      </c>
      <c r="G90" s="32">
        <f t="shared" si="14"/>
        <v>0</v>
      </c>
      <c r="H90" s="32">
        <f t="shared" si="14"/>
        <v>0</v>
      </c>
      <c r="I90" s="32">
        <f t="shared" si="14"/>
        <v>0</v>
      </c>
      <c r="J90" s="32">
        <f t="shared" si="14"/>
        <v>0</v>
      </c>
      <c r="K90" s="32">
        <f t="shared" si="14"/>
        <v>0</v>
      </c>
      <c r="L90" s="32">
        <f t="shared" si="14"/>
        <v>0</v>
      </c>
      <c r="M90" s="32">
        <f t="shared" si="14"/>
        <v>0</v>
      </c>
      <c r="N90" s="32">
        <f t="shared" si="12"/>
        <v>1455353</v>
      </c>
      <c r="O90" s="46">
        <f t="shared" si="10"/>
        <v>87.619084888621316</v>
      </c>
      <c r="P90" s="9"/>
    </row>
    <row r="91" spans="1:119">
      <c r="A91" s="12"/>
      <c r="B91" s="25">
        <v>381</v>
      </c>
      <c r="C91" s="20" t="s">
        <v>102</v>
      </c>
      <c r="D91" s="47">
        <v>617884</v>
      </c>
      <c r="E91" s="47">
        <v>242854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860738</v>
      </c>
      <c r="O91" s="48">
        <f t="shared" si="10"/>
        <v>51.820469596628534</v>
      </c>
      <c r="P91" s="9"/>
    </row>
    <row r="92" spans="1:119">
      <c r="A92" s="12"/>
      <c r="B92" s="25">
        <v>383</v>
      </c>
      <c r="C92" s="20" t="s">
        <v>126</v>
      </c>
      <c r="D92" s="47">
        <v>328115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328115</v>
      </c>
      <c r="O92" s="48">
        <f t="shared" si="10"/>
        <v>19.754063816977723</v>
      </c>
      <c r="P92" s="9"/>
    </row>
    <row r="93" spans="1:119" ht="15.75" thickBot="1">
      <c r="A93" s="12"/>
      <c r="B93" s="25">
        <v>384</v>
      </c>
      <c r="C93" s="20" t="s">
        <v>151</v>
      </c>
      <c r="D93" s="47">
        <v>0</v>
      </c>
      <c r="E93" s="47">
        <v>266500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266500</v>
      </c>
      <c r="O93" s="48">
        <f t="shared" si="10"/>
        <v>16.044551475015052</v>
      </c>
      <c r="P93" s="9"/>
    </row>
    <row r="94" spans="1:119" ht="16.5" thickBot="1">
      <c r="A94" s="14" t="s">
        <v>75</v>
      </c>
      <c r="B94" s="23"/>
      <c r="C94" s="22"/>
      <c r="D94" s="15">
        <f t="shared" ref="D94:M94" si="15">SUM(D5,D10,D18,D42,D79,D83,D90)</f>
        <v>11566220</v>
      </c>
      <c r="E94" s="15">
        <f t="shared" si="15"/>
        <v>11053795</v>
      </c>
      <c r="F94" s="15">
        <f t="shared" si="15"/>
        <v>0</v>
      </c>
      <c r="G94" s="15">
        <f t="shared" si="15"/>
        <v>0</v>
      </c>
      <c r="H94" s="15">
        <f t="shared" si="15"/>
        <v>0</v>
      </c>
      <c r="I94" s="15">
        <f t="shared" si="15"/>
        <v>0</v>
      </c>
      <c r="J94" s="15">
        <f t="shared" si="15"/>
        <v>0</v>
      </c>
      <c r="K94" s="15">
        <f t="shared" si="15"/>
        <v>0</v>
      </c>
      <c r="L94" s="15">
        <f t="shared" si="15"/>
        <v>0</v>
      </c>
      <c r="M94" s="15">
        <f t="shared" si="15"/>
        <v>0</v>
      </c>
      <c r="N94" s="15">
        <f t="shared" si="12"/>
        <v>22620015</v>
      </c>
      <c r="O94" s="38">
        <f t="shared" si="10"/>
        <v>1361.8311258278145</v>
      </c>
      <c r="P94" s="6"/>
      <c r="Q94" s="2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</row>
    <row r="95" spans="1:119">
      <c r="A95" s="16"/>
      <c r="B95" s="18"/>
      <c r="C95" s="1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9"/>
    </row>
    <row r="96" spans="1:119">
      <c r="A96" s="41"/>
      <c r="B96" s="42"/>
      <c r="C96" s="42"/>
      <c r="D96" s="43"/>
      <c r="E96" s="43"/>
      <c r="F96" s="43"/>
      <c r="G96" s="43"/>
      <c r="H96" s="43"/>
      <c r="I96" s="43"/>
      <c r="J96" s="43"/>
      <c r="K96" s="43"/>
      <c r="L96" s="49" t="s">
        <v>255</v>
      </c>
      <c r="M96" s="49"/>
      <c r="N96" s="49"/>
      <c r="O96" s="44">
        <v>16610</v>
      </c>
    </row>
    <row r="97" spans="1:15">
      <c r="A97" s="50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2"/>
    </row>
    <row r="98" spans="1:15" ht="15.75" customHeight="1" thickBot="1">
      <c r="A98" s="53" t="s">
        <v>128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5"/>
    </row>
  </sheetData>
  <mergeCells count="10">
    <mergeCell ref="L96:N96"/>
    <mergeCell ref="A97:O97"/>
    <mergeCell ref="A98:O9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251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110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115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111</v>
      </c>
      <c r="F4" s="34" t="s">
        <v>112</v>
      </c>
      <c r="G4" s="34" t="s">
        <v>113</v>
      </c>
      <c r="H4" s="34" t="s">
        <v>6</v>
      </c>
      <c r="I4" s="34" t="s">
        <v>7</v>
      </c>
      <c r="J4" s="35" t="s">
        <v>114</v>
      </c>
      <c r="K4" s="35" t="s">
        <v>8</v>
      </c>
      <c r="L4" s="35" t="s">
        <v>9</v>
      </c>
      <c r="M4" s="35" t="s">
        <v>10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6062387</v>
      </c>
      <c r="E5" s="27">
        <f t="shared" si="0"/>
        <v>1940726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8003113</v>
      </c>
      <c r="O5" s="33">
        <f t="shared" ref="O5:O36" si="2">(N5/O$97)</f>
        <v>485.36072533203952</v>
      </c>
      <c r="P5" s="6"/>
    </row>
    <row r="6" spans="1:133">
      <c r="A6" s="12"/>
      <c r="B6" s="25">
        <v>311</v>
      </c>
      <c r="C6" s="20" t="s">
        <v>2</v>
      </c>
      <c r="D6" s="47">
        <v>4933826</v>
      </c>
      <c r="E6" s="47">
        <v>1467541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6401367</v>
      </c>
      <c r="O6" s="48">
        <f t="shared" si="2"/>
        <v>388.22044999696766</v>
      </c>
      <c r="P6" s="9"/>
    </row>
    <row r="7" spans="1:133">
      <c r="A7" s="12"/>
      <c r="B7" s="25">
        <v>312.10000000000002</v>
      </c>
      <c r="C7" s="20" t="s">
        <v>130</v>
      </c>
      <c r="D7" s="47">
        <v>73375</v>
      </c>
      <c r="E7" s="47">
        <v>473185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546560</v>
      </c>
      <c r="O7" s="48">
        <f t="shared" si="2"/>
        <v>33.146946449147919</v>
      </c>
      <c r="P7" s="9"/>
    </row>
    <row r="8" spans="1:133">
      <c r="A8" s="12"/>
      <c r="B8" s="25">
        <v>312.60000000000002</v>
      </c>
      <c r="C8" s="20" t="s">
        <v>13</v>
      </c>
      <c r="D8" s="47">
        <v>994481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994481</v>
      </c>
      <c r="O8" s="48">
        <f t="shared" si="2"/>
        <v>60.311783613317971</v>
      </c>
      <c r="P8" s="9"/>
    </row>
    <row r="9" spans="1:133">
      <c r="A9" s="12"/>
      <c r="B9" s="25">
        <v>315</v>
      </c>
      <c r="C9" s="20" t="s">
        <v>162</v>
      </c>
      <c r="D9" s="47">
        <v>60705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60705</v>
      </c>
      <c r="O9" s="48">
        <f t="shared" si="2"/>
        <v>3.6815452726059799</v>
      </c>
      <c r="P9" s="9"/>
    </row>
    <row r="10" spans="1:133" ht="15.75">
      <c r="A10" s="29" t="s">
        <v>16</v>
      </c>
      <c r="B10" s="30"/>
      <c r="C10" s="31"/>
      <c r="D10" s="32">
        <f t="shared" ref="D10:M10" si="3">SUM(D11:D17)</f>
        <v>67503</v>
      </c>
      <c r="E10" s="32">
        <f t="shared" si="3"/>
        <v>1829912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5">
        <f t="shared" si="1"/>
        <v>1897415</v>
      </c>
      <c r="O10" s="46">
        <f t="shared" si="2"/>
        <v>115.07156286008855</v>
      </c>
      <c r="P10" s="10"/>
    </row>
    <row r="11" spans="1:133">
      <c r="A11" s="12"/>
      <c r="B11" s="25">
        <v>322</v>
      </c>
      <c r="C11" s="20" t="s">
        <v>0</v>
      </c>
      <c r="D11" s="47">
        <v>59632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59632</v>
      </c>
      <c r="O11" s="48">
        <f t="shared" si="2"/>
        <v>3.616471587118685</v>
      </c>
      <c r="P11" s="9"/>
    </row>
    <row r="12" spans="1:133">
      <c r="A12" s="12"/>
      <c r="B12" s="25">
        <v>324.11</v>
      </c>
      <c r="C12" s="20" t="s">
        <v>18</v>
      </c>
      <c r="D12" s="47">
        <v>0</v>
      </c>
      <c r="E12" s="47">
        <v>28613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28613</v>
      </c>
      <c r="O12" s="48">
        <f t="shared" si="2"/>
        <v>1.7352780641639882</v>
      </c>
      <c r="P12" s="9"/>
    </row>
    <row r="13" spans="1:133">
      <c r="A13" s="12"/>
      <c r="B13" s="25">
        <v>324.31</v>
      </c>
      <c r="C13" s="20" t="s">
        <v>119</v>
      </c>
      <c r="D13" s="47">
        <v>0</v>
      </c>
      <c r="E13" s="47">
        <v>11922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11922</v>
      </c>
      <c r="O13" s="48">
        <f t="shared" si="2"/>
        <v>0.72302747286069502</v>
      </c>
      <c r="P13" s="9"/>
    </row>
    <row r="14" spans="1:133">
      <c r="A14" s="12"/>
      <c r="B14" s="25">
        <v>324.61</v>
      </c>
      <c r="C14" s="20" t="s">
        <v>120</v>
      </c>
      <c r="D14" s="47">
        <v>0</v>
      </c>
      <c r="E14" s="47">
        <v>4769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4769</v>
      </c>
      <c r="O14" s="48">
        <f t="shared" si="2"/>
        <v>0.28922311844259807</v>
      </c>
      <c r="P14" s="9"/>
    </row>
    <row r="15" spans="1:133">
      <c r="A15" s="12"/>
      <c r="B15" s="25">
        <v>324.70999999999998</v>
      </c>
      <c r="C15" s="20" t="s">
        <v>155</v>
      </c>
      <c r="D15" s="47">
        <v>0</v>
      </c>
      <c r="E15" s="47">
        <v>2384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2384</v>
      </c>
      <c r="O15" s="48">
        <f t="shared" si="2"/>
        <v>0.14458123597549882</v>
      </c>
      <c r="P15" s="9"/>
    </row>
    <row r="16" spans="1:133">
      <c r="A16" s="12"/>
      <c r="B16" s="25">
        <v>325.2</v>
      </c>
      <c r="C16" s="20" t="s">
        <v>121</v>
      </c>
      <c r="D16" s="47">
        <v>0</v>
      </c>
      <c r="E16" s="47">
        <v>1782224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1782224</v>
      </c>
      <c r="O16" s="48">
        <f t="shared" si="2"/>
        <v>108.08563284613984</v>
      </c>
      <c r="P16" s="9"/>
    </row>
    <row r="17" spans="1:16">
      <c r="A17" s="12"/>
      <c r="B17" s="25">
        <v>329</v>
      </c>
      <c r="C17" s="20" t="s">
        <v>212</v>
      </c>
      <c r="D17" s="47">
        <v>7871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7871</v>
      </c>
      <c r="O17" s="48">
        <f t="shared" si="2"/>
        <v>0.47734853538722782</v>
      </c>
      <c r="P17" s="9"/>
    </row>
    <row r="18" spans="1:16" ht="15.75">
      <c r="A18" s="29" t="s">
        <v>22</v>
      </c>
      <c r="B18" s="30"/>
      <c r="C18" s="31"/>
      <c r="D18" s="32">
        <f t="shared" ref="D18:M18" si="4">SUM(D19:D41)</f>
        <v>3969769</v>
      </c>
      <c r="E18" s="32">
        <f t="shared" si="4"/>
        <v>6826700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5">
        <f t="shared" si="1"/>
        <v>10796469</v>
      </c>
      <c r="O18" s="46">
        <f t="shared" si="2"/>
        <v>654.76796652313669</v>
      </c>
      <c r="P18" s="10"/>
    </row>
    <row r="19" spans="1:16">
      <c r="A19" s="12"/>
      <c r="B19" s="25">
        <v>331.1</v>
      </c>
      <c r="C19" s="20" t="s">
        <v>20</v>
      </c>
      <c r="D19" s="47">
        <v>85167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85167</v>
      </c>
      <c r="O19" s="48">
        <f t="shared" si="2"/>
        <v>5.1650797501364547</v>
      </c>
      <c r="P19" s="9"/>
    </row>
    <row r="20" spans="1:16">
      <c r="A20" s="12"/>
      <c r="B20" s="25">
        <v>331.2</v>
      </c>
      <c r="C20" s="20" t="s">
        <v>21</v>
      </c>
      <c r="D20" s="47">
        <v>389391</v>
      </c>
      <c r="E20" s="47">
        <v>33423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422814</v>
      </c>
      <c r="O20" s="48">
        <f t="shared" si="2"/>
        <v>25.642185699557281</v>
      </c>
      <c r="P20" s="9"/>
    </row>
    <row r="21" spans="1:16">
      <c r="A21" s="12"/>
      <c r="B21" s="25">
        <v>331.41</v>
      </c>
      <c r="C21" s="20" t="s">
        <v>25</v>
      </c>
      <c r="D21" s="47">
        <v>0</v>
      </c>
      <c r="E21" s="47">
        <v>78054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78054</v>
      </c>
      <c r="O21" s="48">
        <f t="shared" si="2"/>
        <v>4.7337012553823765</v>
      </c>
      <c r="P21" s="9"/>
    </row>
    <row r="22" spans="1:16">
      <c r="A22" s="12"/>
      <c r="B22" s="25">
        <v>331.5</v>
      </c>
      <c r="C22" s="20" t="s">
        <v>23</v>
      </c>
      <c r="D22" s="47">
        <v>0</v>
      </c>
      <c r="E22" s="47">
        <v>152315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152315</v>
      </c>
      <c r="O22" s="48">
        <f t="shared" si="2"/>
        <v>9.2373703681242034</v>
      </c>
      <c r="P22" s="9"/>
    </row>
    <row r="23" spans="1:16">
      <c r="A23" s="12"/>
      <c r="B23" s="25">
        <v>333</v>
      </c>
      <c r="C23" s="20" t="s">
        <v>3</v>
      </c>
      <c r="D23" s="47">
        <v>167115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167115</v>
      </c>
      <c r="O23" s="48">
        <f t="shared" si="2"/>
        <v>10.134938443811025</v>
      </c>
      <c r="P23" s="9"/>
    </row>
    <row r="24" spans="1:16">
      <c r="A24" s="12"/>
      <c r="B24" s="25">
        <v>334.2</v>
      </c>
      <c r="C24" s="20" t="s">
        <v>24</v>
      </c>
      <c r="D24" s="47">
        <v>0</v>
      </c>
      <c r="E24" s="47">
        <v>171803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1"/>
        <v>171803</v>
      </c>
      <c r="O24" s="48">
        <f t="shared" si="2"/>
        <v>10.419249196433986</v>
      </c>
      <c r="P24" s="9"/>
    </row>
    <row r="25" spans="1:16">
      <c r="A25" s="12"/>
      <c r="B25" s="25">
        <v>334.35</v>
      </c>
      <c r="C25" s="20" t="s">
        <v>248</v>
      </c>
      <c r="D25" s="47">
        <v>250359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1"/>
        <v>250359</v>
      </c>
      <c r="O25" s="48">
        <f t="shared" si="2"/>
        <v>15.183394990599794</v>
      </c>
      <c r="P25" s="9"/>
    </row>
    <row r="26" spans="1:16">
      <c r="A26" s="12"/>
      <c r="B26" s="25">
        <v>334.36</v>
      </c>
      <c r="C26" s="20" t="s">
        <v>207</v>
      </c>
      <c r="D26" s="47">
        <v>0</v>
      </c>
      <c r="E26" s="47">
        <v>123377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0" si="5">SUM(D26:M26)</f>
        <v>123377</v>
      </c>
      <c r="O26" s="48">
        <f t="shared" si="2"/>
        <v>7.4823821941900661</v>
      </c>
      <c r="P26" s="9"/>
    </row>
    <row r="27" spans="1:16">
      <c r="A27" s="12"/>
      <c r="B27" s="25">
        <v>334.49</v>
      </c>
      <c r="C27" s="20" t="s">
        <v>157</v>
      </c>
      <c r="D27" s="47">
        <v>0</v>
      </c>
      <c r="E27" s="47">
        <v>4228512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4228512</v>
      </c>
      <c r="O27" s="48">
        <f t="shared" si="2"/>
        <v>256.44441749044819</v>
      </c>
      <c r="P27" s="9"/>
    </row>
    <row r="28" spans="1:16">
      <c r="A28" s="12"/>
      <c r="B28" s="25">
        <v>334.5</v>
      </c>
      <c r="C28" s="20" t="s">
        <v>29</v>
      </c>
      <c r="D28" s="47">
        <v>0</v>
      </c>
      <c r="E28" s="47">
        <v>350000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350000</v>
      </c>
      <c r="O28" s="48">
        <f t="shared" si="2"/>
        <v>21.226272060161321</v>
      </c>
      <c r="P28" s="9"/>
    </row>
    <row r="29" spans="1:16">
      <c r="A29" s="12"/>
      <c r="B29" s="25">
        <v>334.7</v>
      </c>
      <c r="C29" s="20" t="s">
        <v>31</v>
      </c>
      <c r="D29" s="47">
        <v>0</v>
      </c>
      <c r="E29" s="47">
        <v>191976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191976</v>
      </c>
      <c r="O29" s="48">
        <f t="shared" si="2"/>
        <v>11.642670871490084</v>
      </c>
      <c r="P29" s="9"/>
    </row>
    <row r="30" spans="1:16">
      <c r="A30" s="12"/>
      <c r="B30" s="25">
        <v>334.9</v>
      </c>
      <c r="C30" s="20" t="s">
        <v>134</v>
      </c>
      <c r="D30" s="47">
        <v>0</v>
      </c>
      <c r="E30" s="47">
        <v>16634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16634</v>
      </c>
      <c r="O30" s="48">
        <f t="shared" si="2"/>
        <v>1.0087937412820669</v>
      </c>
      <c r="P30" s="9"/>
    </row>
    <row r="31" spans="1:16">
      <c r="A31" s="12"/>
      <c r="B31" s="25">
        <v>335.12</v>
      </c>
      <c r="C31" s="20" t="s">
        <v>165</v>
      </c>
      <c r="D31" s="47">
        <v>366174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366174</v>
      </c>
      <c r="O31" s="48">
        <f t="shared" si="2"/>
        <v>22.207168415307173</v>
      </c>
      <c r="P31" s="9"/>
    </row>
    <row r="32" spans="1:16">
      <c r="A32" s="12"/>
      <c r="B32" s="25">
        <v>335.13</v>
      </c>
      <c r="C32" s="20" t="s">
        <v>166</v>
      </c>
      <c r="D32" s="47">
        <v>15456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15456</v>
      </c>
      <c r="O32" s="48">
        <f t="shared" si="2"/>
        <v>0.9373521741767239</v>
      </c>
      <c r="P32" s="9"/>
    </row>
    <row r="33" spans="1:16">
      <c r="A33" s="12"/>
      <c r="B33" s="25">
        <v>335.14</v>
      </c>
      <c r="C33" s="20" t="s">
        <v>167</v>
      </c>
      <c r="D33" s="47">
        <v>6078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6078</v>
      </c>
      <c r="O33" s="48">
        <f t="shared" si="2"/>
        <v>0.36860937594760146</v>
      </c>
      <c r="P33" s="9"/>
    </row>
    <row r="34" spans="1:16">
      <c r="A34" s="12"/>
      <c r="B34" s="25">
        <v>335.15</v>
      </c>
      <c r="C34" s="20" t="s">
        <v>168</v>
      </c>
      <c r="D34" s="47">
        <v>3290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3290</v>
      </c>
      <c r="O34" s="48">
        <f t="shared" si="2"/>
        <v>0.1995269573655164</v>
      </c>
      <c r="P34" s="9"/>
    </row>
    <row r="35" spans="1:16">
      <c r="A35" s="12"/>
      <c r="B35" s="25">
        <v>335.16</v>
      </c>
      <c r="C35" s="20" t="s">
        <v>169</v>
      </c>
      <c r="D35" s="47">
        <v>223250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223250</v>
      </c>
      <c r="O35" s="48">
        <f t="shared" si="2"/>
        <v>13.539329249802899</v>
      </c>
      <c r="P35" s="9"/>
    </row>
    <row r="36" spans="1:16">
      <c r="A36" s="12"/>
      <c r="B36" s="25">
        <v>335.17</v>
      </c>
      <c r="C36" s="20" t="s">
        <v>170</v>
      </c>
      <c r="D36" s="47">
        <v>1119641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1119641</v>
      </c>
      <c r="O36" s="48">
        <f t="shared" si="2"/>
        <v>67.902298502031655</v>
      </c>
      <c r="P36" s="9"/>
    </row>
    <row r="37" spans="1:16">
      <c r="A37" s="12"/>
      <c r="B37" s="25">
        <v>335.18</v>
      </c>
      <c r="C37" s="20" t="s">
        <v>171</v>
      </c>
      <c r="D37" s="47">
        <v>1237838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1237838</v>
      </c>
      <c r="O37" s="48">
        <f t="shared" ref="O37:O68" si="6">(N37/O$97)</f>
        <v>75.07053186973134</v>
      </c>
      <c r="P37" s="9"/>
    </row>
    <row r="38" spans="1:16">
      <c r="A38" s="12"/>
      <c r="B38" s="25">
        <v>335.42</v>
      </c>
      <c r="C38" s="20" t="s">
        <v>40</v>
      </c>
      <c r="D38" s="47">
        <v>0</v>
      </c>
      <c r="E38" s="47">
        <v>169262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169262</v>
      </c>
      <c r="O38" s="48">
        <f t="shared" si="6"/>
        <v>10.265146461277215</v>
      </c>
      <c r="P38" s="9"/>
    </row>
    <row r="39" spans="1:16">
      <c r="A39" s="12"/>
      <c r="B39" s="25">
        <v>335.49</v>
      </c>
      <c r="C39" s="20" t="s">
        <v>41</v>
      </c>
      <c r="D39" s="47">
        <v>0</v>
      </c>
      <c r="E39" s="47">
        <v>1096353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1096353</v>
      </c>
      <c r="O39" s="48">
        <f t="shared" si="6"/>
        <v>66.489963005640121</v>
      </c>
      <c r="P39" s="9"/>
    </row>
    <row r="40" spans="1:16">
      <c r="A40" s="12"/>
      <c r="B40" s="25">
        <v>335.9</v>
      </c>
      <c r="C40" s="20" t="s">
        <v>42</v>
      </c>
      <c r="D40" s="47">
        <v>0</v>
      </c>
      <c r="E40" s="47">
        <v>214991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214991</v>
      </c>
      <c r="O40" s="48">
        <f t="shared" si="6"/>
        <v>13.038449875674692</v>
      </c>
      <c r="P40" s="9"/>
    </row>
    <row r="41" spans="1:16">
      <c r="A41" s="12"/>
      <c r="B41" s="25">
        <v>337.2</v>
      </c>
      <c r="C41" s="20" t="s">
        <v>43</v>
      </c>
      <c r="D41" s="47">
        <v>106010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106010</v>
      </c>
      <c r="O41" s="48">
        <f t="shared" si="6"/>
        <v>6.4291345745648618</v>
      </c>
      <c r="P41" s="9"/>
    </row>
    <row r="42" spans="1:16" ht="15.75">
      <c r="A42" s="29" t="s">
        <v>48</v>
      </c>
      <c r="B42" s="30"/>
      <c r="C42" s="31"/>
      <c r="D42" s="32">
        <f t="shared" ref="D42:M42" si="7">SUM(D43:D79)</f>
        <v>850077</v>
      </c>
      <c r="E42" s="32">
        <f t="shared" si="7"/>
        <v>1305703</v>
      </c>
      <c r="F42" s="32">
        <f t="shared" si="7"/>
        <v>0</v>
      </c>
      <c r="G42" s="32">
        <f t="shared" si="7"/>
        <v>0</v>
      </c>
      <c r="H42" s="32">
        <f t="shared" si="7"/>
        <v>0</v>
      </c>
      <c r="I42" s="32">
        <f t="shared" si="7"/>
        <v>0</v>
      </c>
      <c r="J42" s="32">
        <f t="shared" si="7"/>
        <v>0</v>
      </c>
      <c r="K42" s="32">
        <f t="shared" si="7"/>
        <v>0</v>
      </c>
      <c r="L42" s="32">
        <f t="shared" si="7"/>
        <v>0</v>
      </c>
      <c r="M42" s="32">
        <f t="shared" si="7"/>
        <v>0</v>
      </c>
      <c r="N42" s="32">
        <f>SUM(D42:M42)</f>
        <v>2155780</v>
      </c>
      <c r="O42" s="46">
        <f t="shared" si="6"/>
        <v>130.74049366244162</v>
      </c>
      <c r="P42" s="10"/>
    </row>
    <row r="43" spans="1:16">
      <c r="A43" s="12"/>
      <c r="B43" s="25">
        <v>341.1</v>
      </c>
      <c r="C43" s="20" t="s">
        <v>172</v>
      </c>
      <c r="D43" s="47">
        <v>55962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55962</v>
      </c>
      <c r="O43" s="48">
        <f t="shared" si="6"/>
        <v>3.3938989629449936</v>
      </c>
      <c r="P43" s="9"/>
    </row>
    <row r="44" spans="1:16">
      <c r="A44" s="12"/>
      <c r="B44" s="25">
        <v>341.16</v>
      </c>
      <c r="C44" s="20" t="s">
        <v>174</v>
      </c>
      <c r="D44" s="47">
        <v>0</v>
      </c>
      <c r="E44" s="47">
        <v>21166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79" si="8">SUM(D44:M44)</f>
        <v>21166</v>
      </c>
      <c r="O44" s="48">
        <f t="shared" si="6"/>
        <v>1.2836436412153558</v>
      </c>
      <c r="P44" s="9"/>
    </row>
    <row r="45" spans="1:16">
      <c r="A45" s="12"/>
      <c r="B45" s="25">
        <v>341.2</v>
      </c>
      <c r="C45" s="20" t="s">
        <v>175</v>
      </c>
      <c r="D45" s="47">
        <v>12750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12750</v>
      </c>
      <c r="O45" s="48">
        <f t="shared" si="6"/>
        <v>0.77324276790587665</v>
      </c>
      <c r="P45" s="9"/>
    </row>
    <row r="46" spans="1:16">
      <c r="A46" s="12"/>
      <c r="B46" s="25">
        <v>341.3</v>
      </c>
      <c r="C46" s="20" t="s">
        <v>176</v>
      </c>
      <c r="D46" s="47">
        <v>1800</v>
      </c>
      <c r="E46" s="47">
        <v>2750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4550</v>
      </c>
      <c r="O46" s="48">
        <f t="shared" si="6"/>
        <v>0.27594153678209715</v>
      </c>
      <c r="P46" s="9"/>
    </row>
    <row r="47" spans="1:16">
      <c r="A47" s="12"/>
      <c r="B47" s="25">
        <v>341.51</v>
      </c>
      <c r="C47" s="20" t="s">
        <v>177</v>
      </c>
      <c r="D47" s="47">
        <v>218951</v>
      </c>
      <c r="E47" s="47">
        <v>12785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231736</v>
      </c>
      <c r="O47" s="48">
        <f t="shared" si="6"/>
        <v>14.053975377524409</v>
      </c>
      <c r="P47" s="9"/>
    </row>
    <row r="48" spans="1:16">
      <c r="A48" s="12"/>
      <c r="B48" s="25">
        <v>341.52</v>
      </c>
      <c r="C48" s="20" t="s">
        <v>178</v>
      </c>
      <c r="D48" s="47">
        <v>6250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6250</v>
      </c>
      <c r="O48" s="48">
        <f t="shared" si="6"/>
        <v>0.3790405725028807</v>
      </c>
      <c r="P48" s="9"/>
    </row>
    <row r="49" spans="1:16">
      <c r="A49" s="12"/>
      <c r="B49" s="25">
        <v>341.55</v>
      </c>
      <c r="C49" s="20" t="s">
        <v>179</v>
      </c>
      <c r="D49" s="47">
        <v>1310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1310</v>
      </c>
      <c r="O49" s="48">
        <f t="shared" si="6"/>
        <v>7.9446903996603799E-2</v>
      </c>
      <c r="P49" s="9"/>
    </row>
    <row r="50" spans="1:16">
      <c r="A50" s="12"/>
      <c r="B50" s="25">
        <v>341.56</v>
      </c>
      <c r="C50" s="20" t="s">
        <v>180</v>
      </c>
      <c r="D50" s="47">
        <v>14578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14578</v>
      </c>
      <c r="O50" s="48">
        <f t="shared" si="6"/>
        <v>0.88410455455151915</v>
      </c>
      <c r="P50" s="9"/>
    </row>
    <row r="51" spans="1:16">
      <c r="A51" s="12"/>
      <c r="B51" s="25">
        <v>341.8</v>
      </c>
      <c r="C51" s="20" t="s">
        <v>181</v>
      </c>
      <c r="D51" s="47">
        <v>19014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19014</v>
      </c>
      <c r="O51" s="48">
        <f t="shared" si="6"/>
        <v>1.1531323912911637</v>
      </c>
      <c r="P51" s="9"/>
    </row>
    <row r="52" spans="1:16">
      <c r="A52" s="12"/>
      <c r="B52" s="25">
        <v>341.9</v>
      </c>
      <c r="C52" s="20" t="s">
        <v>182</v>
      </c>
      <c r="D52" s="47">
        <v>15976</v>
      </c>
      <c r="E52" s="47">
        <v>150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16126</v>
      </c>
      <c r="O52" s="48">
        <f t="shared" si="6"/>
        <v>0.97798532354903267</v>
      </c>
      <c r="P52" s="9"/>
    </row>
    <row r="53" spans="1:16">
      <c r="A53" s="12"/>
      <c r="B53" s="25">
        <v>342.1</v>
      </c>
      <c r="C53" s="20" t="s">
        <v>136</v>
      </c>
      <c r="D53" s="47">
        <v>500655</v>
      </c>
      <c r="E53" s="47">
        <v>-9665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490990</v>
      </c>
      <c r="O53" s="48">
        <f t="shared" si="6"/>
        <v>29.776820910910303</v>
      </c>
      <c r="P53" s="9"/>
    </row>
    <row r="54" spans="1:16">
      <c r="A54" s="12"/>
      <c r="B54" s="25">
        <v>342.2</v>
      </c>
      <c r="C54" s="20" t="s">
        <v>60</v>
      </c>
      <c r="D54" s="47">
        <v>700</v>
      </c>
      <c r="E54" s="47">
        <v>26033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26733</v>
      </c>
      <c r="O54" s="48">
        <f t="shared" si="6"/>
        <v>1.6212626599551216</v>
      </c>
      <c r="P54" s="9"/>
    </row>
    <row r="55" spans="1:16">
      <c r="A55" s="12"/>
      <c r="B55" s="25">
        <v>342.4</v>
      </c>
      <c r="C55" s="20" t="s">
        <v>62</v>
      </c>
      <c r="D55" s="47">
        <v>0</v>
      </c>
      <c r="E55" s="47">
        <v>10912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10912</v>
      </c>
      <c r="O55" s="48">
        <f t="shared" si="6"/>
        <v>0.66177451634422946</v>
      </c>
      <c r="P55" s="9"/>
    </row>
    <row r="56" spans="1:16">
      <c r="A56" s="12"/>
      <c r="B56" s="25">
        <v>342.5</v>
      </c>
      <c r="C56" s="20" t="s">
        <v>63</v>
      </c>
      <c r="D56" s="47">
        <v>2132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2132</v>
      </c>
      <c r="O56" s="48">
        <f t="shared" si="6"/>
        <v>0.12929832009218267</v>
      </c>
      <c r="P56" s="9"/>
    </row>
    <row r="57" spans="1:16">
      <c r="A57" s="12"/>
      <c r="B57" s="25">
        <v>342.6</v>
      </c>
      <c r="C57" s="20" t="s">
        <v>64</v>
      </c>
      <c r="D57" s="47">
        <v>0</v>
      </c>
      <c r="E57" s="47">
        <v>925896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925896</v>
      </c>
      <c r="O57" s="48">
        <f t="shared" si="6"/>
        <v>56.152343986900355</v>
      </c>
      <c r="P57" s="9"/>
    </row>
    <row r="58" spans="1:16">
      <c r="A58" s="12"/>
      <c r="B58" s="25">
        <v>343.4</v>
      </c>
      <c r="C58" s="20" t="s">
        <v>66</v>
      </c>
      <c r="D58" s="47">
        <v>0</v>
      </c>
      <c r="E58" s="47">
        <v>127826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127826</v>
      </c>
      <c r="O58" s="48">
        <f t="shared" si="6"/>
        <v>7.7521984353205164</v>
      </c>
      <c r="P58" s="9"/>
    </row>
    <row r="59" spans="1:16">
      <c r="A59" s="12"/>
      <c r="B59" s="25">
        <v>343.9</v>
      </c>
      <c r="C59" s="20" t="s">
        <v>67</v>
      </c>
      <c r="D59" s="47">
        <v>0</v>
      </c>
      <c r="E59" s="47">
        <v>2846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2846</v>
      </c>
      <c r="O59" s="48">
        <f t="shared" si="6"/>
        <v>0.17259991509491177</v>
      </c>
      <c r="P59" s="9"/>
    </row>
    <row r="60" spans="1:16">
      <c r="A60" s="12"/>
      <c r="B60" s="25">
        <v>347.2</v>
      </c>
      <c r="C60" s="20" t="s">
        <v>70</v>
      </c>
      <c r="D60" s="47">
        <v>0</v>
      </c>
      <c r="E60" s="47">
        <v>39184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39184</v>
      </c>
      <c r="O60" s="48">
        <f t="shared" si="6"/>
        <v>2.3763721268724605</v>
      </c>
      <c r="P60" s="9"/>
    </row>
    <row r="61" spans="1:16">
      <c r="A61" s="12"/>
      <c r="B61" s="25">
        <v>348.12</v>
      </c>
      <c r="C61" s="20" t="s">
        <v>184</v>
      </c>
      <c r="D61" s="47">
        <v>-1</v>
      </c>
      <c r="E61" s="47">
        <v>1929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ref="N61:N75" si="9">SUM(D61:M61)</f>
        <v>1928</v>
      </c>
      <c r="O61" s="48">
        <f t="shared" si="6"/>
        <v>0.11692643580568864</v>
      </c>
      <c r="P61" s="9"/>
    </row>
    <row r="62" spans="1:16">
      <c r="A62" s="12"/>
      <c r="B62" s="25">
        <v>348.13</v>
      </c>
      <c r="C62" s="20" t="s">
        <v>185</v>
      </c>
      <c r="D62" s="47">
        <v>0</v>
      </c>
      <c r="E62" s="47">
        <v>4318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4318</v>
      </c>
      <c r="O62" s="48">
        <f t="shared" si="6"/>
        <v>0.26187155073079021</v>
      </c>
      <c r="P62" s="9"/>
    </row>
    <row r="63" spans="1:16">
      <c r="A63" s="12"/>
      <c r="B63" s="25">
        <v>348.21</v>
      </c>
      <c r="C63" s="20" t="s">
        <v>213</v>
      </c>
      <c r="D63" s="47">
        <v>0</v>
      </c>
      <c r="E63" s="47">
        <v>100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100</v>
      </c>
      <c r="O63" s="48">
        <f t="shared" si="6"/>
        <v>6.064649160046091E-3</v>
      </c>
      <c r="P63" s="9"/>
    </row>
    <row r="64" spans="1:16">
      <c r="A64" s="12"/>
      <c r="B64" s="25">
        <v>348.22</v>
      </c>
      <c r="C64" s="20" t="s">
        <v>186</v>
      </c>
      <c r="D64" s="47">
        <v>0</v>
      </c>
      <c r="E64" s="47">
        <v>2938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2938</v>
      </c>
      <c r="O64" s="48">
        <f t="shared" si="6"/>
        <v>0.17817939232215416</v>
      </c>
      <c r="P64" s="9"/>
    </row>
    <row r="65" spans="1:16">
      <c r="A65" s="12"/>
      <c r="B65" s="25">
        <v>348.23</v>
      </c>
      <c r="C65" s="20" t="s">
        <v>187</v>
      </c>
      <c r="D65" s="47">
        <v>0</v>
      </c>
      <c r="E65" s="47">
        <v>6548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6548</v>
      </c>
      <c r="O65" s="48">
        <f t="shared" si="6"/>
        <v>0.39711322699981805</v>
      </c>
      <c r="P65" s="9"/>
    </row>
    <row r="66" spans="1:16">
      <c r="A66" s="12"/>
      <c r="B66" s="25">
        <v>348.24</v>
      </c>
      <c r="C66" s="20" t="s">
        <v>208</v>
      </c>
      <c r="D66" s="47">
        <v>0</v>
      </c>
      <c r="E66" s="47">
        <v>4144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4144</v>
      </c>
      <c r="O66" s="48">
        <f t="shared" si="6"/>
        <v>0.25131906119231001</v>
      </c>
      <c r="P66" s="9"/>
    </row>
    <row r="67" spans="1:16">
      <c r="A67" s="12"/>
      <c r="B67" s="25">
        <v>348.31</v>
      </c>
      <c r="C67" s="20" t="s">
        <v>188</v>
      </c>
      <c r="D67" s="47">
        <v>0</v>
      </c>
      <c r="E67" s="47">
        <v>50877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50877</v>
      </c>
      <c r="O67" s="48">
        <f t="shared" si="6"/>
        <v>3.0855115531566497</v>
      </c>
      <c r="P67" s="9"/>
    </row>
    <row r="68" spans="1:16">
      <c r="A68" s="12"/>
      <c r="B68" s="25">
        <v>348.32</v>
      </c>
      <c r="C68" s="20" t="s">
        <v>189</v>
      </c>
      <c r="D68" s="47">
        <v>0</v>
      </c>
      <c r="E68" s="47">
        <v>538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538</v>
      </c>
      <c r="O68" s="48">
        <f t="shared" si="6"/>
        <v>3.2627812481047971E-2</v>
      </c>
      <c r="P68" s="9"/>
    </row>
    <row r="69" spans="1:16">
      <c r="A69" s="12"/>
      <c r="B69" s="25">
        <v>348.41</v>
      </c>
      <c r="C69" s="20" t="s">
        <v>190</v>
      </c>
      <c r="D69" s="47">
        <v>0</v>
      </c>
      <c r="E69" s="47">
        <v>34291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34291</v>
      </c>
      <c r="O69" s="48">
        <f t="shared" ref="O69:O95" si="10">(N69/O$97)</f>
        <v>2.0796288434714052</v>
      </c>
      <c r="P69" s="9"/>
    </row>
    <row r="70" spans="1:16">
      <c r="A70" s="12"/>
      <c r="B70" s="25">
        <v>348.42</v>
      </c>
      <c r="C70" s="20" t="s">
        <v>191</v>
      </c>
      <c r="D70" s="47">
        <v>0</v>
      </c>
      <c r="E70" s="47">
        <v>8330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8330</v>
      </c>
      <c r="O70" s="48">
        <f t="shared" si="10"/>
        <v>0.50518527503183941</v>
      </c>
      <c r="P70" s="9"/>
    </row>
    <row r="71" spans="1:16">
      <c r="A71" s="12"/>
      <c r="B71" s="25">
        <v>348.52</v>
      </c>
      <c r="C71" s="20" t="s">
        <v>192</v>
      </c>
      <c r="D71" s="47">
        <v>0</v>
      </c>
      <c r="E71" s="47">
        <v>3779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3779</v>
      </c>
      <c r="O71" s="48">
        <f t="shared" si="10"/>
        <v>0.2291830917581418</v>
      </c>
      <c r="P71" s="9"/>
    </row>
    <row r="72" spans="1:16">
      <c r="A72" s="12"/>
      <c r="B72" s="25">
        <v>348.53</v>
      </c>
      <c r="C72" s="20" t="s">
        <v>193</v>
      </c>
      <c r="D72" s="47">
        <v>0</v>
      </c>
      <c r="E72" s="47">
        <v>4415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4415</v>
      </c>
      <c r="O72" s="48">
        <f t="shared" si="10"/>
        <v>0.26775426041603495</v>
      </c>
      <c r="P72" s="9"/>
    </row>
    <row r="73" spans="1:16">
      <c r="A73" s="12"/>
      <c r="B73" s="25">
        <v>348.62</v>
      </c>
      <c r="C73" s="20" t="s">
        <v>237</v>
      </c>
      <c r="D73" s="47">
        <v>0</v>
      </c>
      <c r="E73" s="47">
        <v>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9</v>
      </c>
      <c r="O73" s="48">
        <f t="shared" si="10"/>
        <v>5.4581842440414822E-4</v>
      </c>
      <c r="P73" s="9"/>
    </row>
    <row r="74" spans="1:16">
      <c r="A74" s="12"/>
      <c r="B74" s="25">
        <v>348.71</v>
      </c>
      <c r="C74" s="20" t="s">
        <v>194</v>
      </c>
      <c r="D74" s="47">
        <v>0</v>
      </c>
      <c r="E74" s="47">
        <v>12200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12200</v>
      </c>
      <c r="O74" s="48">
        <f t="shared" si="10"/>
        <v>0.73988719752562315</v>
      </c>
      <c r="P74" s="9"/>
    </row>
    <row r="75" spans="1:16">
      <c r="A75" s="12"/>
      <c r="B75" s="25">
        <v>348.72</v>
      </c>
      <c r="C75" s="20" t="s">
        <v>195</v>
      </c>
      <c r="D75" s="47">
        <v>0</v>
      </c>
      <c r="E75" s="47">
        <v>356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356</v>
      </c>
      <c r="O75" s="48">
        <f t="shared" si="10"/>
        <v>2.1590151009764084E-2</v>
      </c>
      <c r="P75" s="9"/>
    </row>
    <row r="76" spans="1:16">
      <c r="A76" s="12"/>
      <c r="B76" s="25">
        <v>348.92099999999999</v>
      </c>
      <c r="C76" s="20" t="s">
        <v>196</v>
      </c>
      <c r="D76" s="47">
        <v>0</v>
      </c>
      <c r="E76" s="47">
        <v>2762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8"/>
        <v>2762</v>
      </c>
      <c r="O76" s="48">
        <f t="shared" si="10"/>
        <v>0.16750560980047305</v>
      </c>
      <c r="P76" s="9"/>
    </row>
    <row r="77" spans="1:16">
      <c r="A77" s="12"/>
      <c r="B77" s="25">
        <v>348.92200000000003</v>
      </c>
      <c r="C77" s="20" t="s">
        <v>197</v>
      </c>
      <c r="D77" s="47">
        <v>0</v>
      </c>
      <c r="E77" s="47">
        <v>2762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8"/>
        <v>2762</v>
      </c>
      <c r="O77" s="48">
        <f t="shared" si="10"/>
        <v>0.16750560980047305</v>
      </c>
      <c r="P77" s="9"/>
    </row>
    <row r="78" spans="1:16">
      <c r="A78" s="12"/>
      <c r="B78" s="25">
        <v>348.923</v>
      </c>
      <c r="C78" s="20" t="s">
        <v>198</v>
      </c>
      <c r="D78" s="47">
        <v>0</v>
      </c>
      <c r="E78" s="47">
        <v>2762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8"/>
        <v>2762</v>
      </c>
      <c r="O78" s="48">
        <f t="shared" si="10"/>
        <v>0.16750560980047305</v>
      </c>
      <c r="P78" s="9"/>
    </row>
    <row r="79" spans="1:16">
      <c r="A79" s="12"/>
      <c r="B79" s="25">
        <v>348.92399999999998</v>
      </c>
      <c r="C79" s="20" t="s">
        <v>199</v>
      </c>
      <c r="D79" s="47">
        <v>0</v>
      </c>
      <c r="E79" s="47">
        <v>2762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8"/>
        <v>2762</v>
      </c>
      <c r="O79" s="48">
        <f t="shared" si="10"/>
        <v>0.16750560980047305</v>
      </c>
      <c r="P79" s="9"/>
    </row>
    <row r="80" spans="1:16" ht="15.75">
      <c r="A80" s="29" t="s">
        <v>49</v>
      </c>
      <c r="B80" s="30"/>
      <c r="C80" s="31"/>
      <c r="D80" s="32">
        <f t="shared" ref="D80:M80" si="11">SUM(D81:D83)</f>
        <v>220</v>
      </c>
      <c r="E80" s="32">
        <f t="shared" si="11"/>
        <v>118070</v>
      </c>
      <c r="F80" s="32">
        <f t="shared" si="11"/>
        <v>0</v>
      </c>
      <c r="G80" s="32">
        <f t="shared" si="11"/>
        <v>0</v>
      </c>
      <c r="H80" s="32">
        <f t="shared" si="11"/>
        <v>0</v>
      </c>
      <c r="I80" s="32">
        <f t="shared" si="11"/>
        <v>0</v>
      </c>
      <c r="J80" s="32">
        <f t="shared" si="11"/>
        <v>0</v>
      </c>
      <c r="K80" s="32">
        <f t="shared" si="11"/>
        <v>0</v>
      </c>
      <c r="L80" s="32">
        <f t="shared" si="11"/>
        <v>0</v>
      </c>
      <c r="M80" s="32">
        <f t="shared" si="11"/>
        <v>0</v>
      </c>
      <c r="N80" s="32">
        <f t="shared" ref="N80:N95" si="12">SUM(D80:M80)</f>
        <v>118290</v>
      </c>
      <c r="O80" s="46">
        <f t="shared" si="10"/>
        <v>7.1738734914185214</v>
      </c>
      <c r="P80" s="10"/>
    </row>
    <row r="81" spans="1:119">
      <c r="A81" s="13"/>
      <c r="B81" s="40">
        <v>351.1</v>
      </c>
      <c r="C81" s="21" t="s">
        <v>91</v>
      </c>
      <c r="D81" s="47">
        <v>220</v>
      </c>
      <c r="E81" s="47">
        <v>97453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97673</v>
      </c>
      <c r="O81" s="48">
        <f t="shared" si="10"/>
        <v>5.9235247740918187</v>
      </c>
      <c r="P81" s="9"/>
    </row>
    <row r="82" spans="1:119">
      <c r="A82" s="13"/>
      <c r="B82" s="40">
        <v>351.2</v>
      </c>
      <c r="C82" s="21" t="s">
        <v>93</v>
      </c>
      <c r="D82" s="47">
        <v>0</v>
      </c>
      <c r="E82" s="47">
        <v>11582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11582</v>
      </c>
      <c r="O82" s="48">
        <f t="shared" si="10"/>
        <v>0.70240766571653834</v>
      </c>
      <c r="P82" s="9"/>
    </row>
    <row r="83" spans="1:119">
      <c r="A83" s="13"/>
      <c r="B83" s="40">
        <v>351.8</v>
      </c>
      <c r="C83" s="21" t="s">
        <v>200</v>
      </c>
      <c r="D83" s="47">
        <v>0</v>
      </c>
      <c r="E83" s="47">
        <v>9035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9035</v>
      </c>
      <c r="O83" s="48">
        <f t="shared" si="10"/>
        <v>0.54794105161016438</v>
      </c>
      <c r="P83" s="9"/>
    </row>
    <row r="84" spans="1:119" ht="15.75">
      <c r="A84" s="29" t="s">
        <v>4</v>
      </c>
      <c r="B84" s="30"/>
      <c r="C84" s="31"/>
      <c r="D84" s="32">
        <f t="shared" ref="D84:M84" si="13">SUM(D85:D90)</f>
        <v>266058</v>
      </c>
      <c r="E84" s="32">
        <f t="shared" si="13"/>
        <v>378409</v>
      </c>
      <c r="F84" s="32">
        <f t="shared" si="13"/>
        <v>0</v>
      </c>
      <c r="G84" s="32">
        <f t="shared" si="13"/>
        <v>0</v>
      </c>
      <c r="H84" s="32">
        <f t="shared" si="13"/>
        <v>0</v>
      </c>
      <c r="I84" s="32">
        <f t="shared" si="13"/>
        <v>0</v>
      </c>
      <c r="J84" s="32">
        <f t="shared" si="13"/>
        <v>0</v>
      </c>
      <c r="K84" s="32">
        <f t="shared" si="13"/>
        <v>0</v>
      </c>
      <c r="L84" s="32">
        <f t="shared" si="13"/>
        <v>0</v>
      </c>
      <c r="M84" s="32">
        <f t="shared" si="13"/>
        <v>0</v>
      </c>
      <c r="N84" s="32">
        <f t="shared" si="12"/>
        <v>644467</v>
      </c>
      <c r="O84" s="46">
        <f t="shared" si="10"/>
        <v>39.084662502274242</v>
      </c>
      <c r="P84" s="10"/>
    </row>
    <row r="85" spans="1:119">
      <c r="A85" s="12"/>
      <c r="B85" s="25">
        <v>361.1</v>
      </c>
      <c r="C85" s="20" t="s">
        <v>94</v>
      </c>
      <c r="D85" s="47">
        <v>8452</v>
      </c>
      <c r="E85" s="47">
        <v>-2116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6336</v>
      </c>
      <c r="O85" s="48">
        <f t="shared" si="10"/>
        <v>0.38425617078052032</v>
      </c>
      <c r="P85" s="9"/>
    </row>
    <row r="86" spans="1:119">
      <c r="A86" s="12"/>
      <c r="B86" s="25">
        <v>362</v>
      </c>
      <c r="C86" s="20" t="s">
        <v>95</v>
      </c>
      <c r="D86" s="47">
        <v>4950</v>
      </c>
      <c r="E86" s="47">
        <v>36247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41197</v>
      </c>
      <c r="O86" s="48">
        <f t="shared" si="10"/>
        <v>2.4984535144641882</v>
      </c>
      <c r="P86" s="9"/>
    </row>
    <row r="87" spans="1:119">
      <c r="A87" s="12"/>
      <c r="B87" s="25">
        <v>364</v>
      </c>
      <c r="C87" s="20" t="s">
        <v>203</v>
      </c>
      <c r="D87" s="47">
        <v>26992</v>
      </c>
      <c r="E87" s="47">
        <v>47309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74301</v>
      </c>
      <c r="O87" s="48">
        <f t="shared" si="10"/>
        <v>4.5060949724058466</v>
      </c>
      <c r="P87" s="9"/>
    </row>
    <row r="88" spans="1:119">
      <c r="A88" s="12"/>
      <c r="B88" s="25">
        <v>365</v>
      </c>
      <c r="C88" s="20" t="s">
        <v>204</v>
      </c>
      <c r="D88" s="47">
        <v>0</v>
      </c>
      <c r="E88" s="47">
        <v>14976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14976</v>
      </c>
      <c r="O88" s="48">
        <f t="shared" si="10"/>
        <v>0.90824185820850267</v>
      </c>
      <c r="P88" s="9"/>
    </row>
    <row r="89" spans="1:119">
      <c r="A89" s="12"/>
      <c r="B89" s="25">
        <v>366</v>
      </c>
      <c r="C89" s="20" t="s">
        <v>98</v>
      </c>
      <c r="D89" s="47">
        <v>8109</v>
      </c>
      <c r="E89" s="47">
        <v>1725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9834</v>
      </c>
      <c r="O89" s="48">
        <f t="shared" si="10"/>
        <v>0.59639759839893258</v>
      </c>
      <c r="P89" s="9"/>
    </row>
    <row r="90" spans="1:119">
      <c r="A90" s="12"/>
      <c r="B90" s="25">
        <v>369.9</v>
      </c>
      <c r="C90" s="20" t="s">
        <v>101</v>
      </c>
      <c r="D90" s="47">
        <v>217555</v>
      </c>
      <c r="E90" s="47">
        <v>280268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497823</v>
      </c>
      <c r="O90" s="48">
        <f t="shared" si="10"/>
        <v>30.191218388016253</v>
      </c>
      <c r="P90" s="9"/>
    </row>
    <row r="91" spans="1:119" ht="15.75">
      <c r="A91" s="29" t="s">
        <v>50</v>
      </c>
      <c r="B91" s="30"/>
      <c r="C91" s="31"/>
      <c r="D91" s="32">
        <f t="shared" ref="D91:M91" si="14">SUM(D92:D94)</f>
        <v>2441308</v>
      </c>
      <c r="E91" s="32">
        <f t="shared" si="14"/>
        <v>416393</v>
      </c>
      <c r="F91" s="32">
        <f t="shared" si="14"/>
        <v>0</v>
      </c>
      <c r="G91" s="32">
        <f t="shared" si="14"/>
        <v>0</v>
      </c>
      <c r="H91" s="32">
        <f t="shared" si="14"/>
        <v>0</v>
      </c>
      <c r="I91" s="32">
        <f t="shared" si="14"/>
        <v>0</v>
      </c>
      <c r="J91" s="32">
        <f t="shared" si="14"/>
        <v>0</v>
      </c>
      <c r="K91" s="32">
        <f t="shared" si="14"/>
        <v>0</v>
      </c>
      <c r="L91" s="32">
        <f t="shared" si="14"/>
        <v>0</v>
      </c>
      <c r="M91" s="32">
        <f t="shared" si="14"/>
        <v>0</v>
      </c>
      <c r="N91" s="32">
        <f t="shared" si="12"/>
        <v>2857701</v>
      </c>
      <c r="O91" s="46">
        <f t="shared" si="10"/>
        <v>173.30953969312876</v>
      </c>
      <c r="P91" s="9"/>
    </row>
    <row r="92" spans="1:119">
      <c r="A92" s="12"/>
      <c r="B92" s="25">
        <v>381</v>
      </c>
      <c r="C92" s="20" t="s">
        <v>102</v>
      </c>
      <c r="D92" s="47">
        <v>606863</v>
      </c>
      <c r="E92" s="47">
        <v>416393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1023256</v>
      </c>
      <c r="O92" s="48">
        <f t="shared" si="10"/>
        <v>62.056886409121233</v>
      </c>
      <c r="P92" s="9"/>
    </row>
    <row r="93" spans="1:119">
      <c r="A93" s="12"/>
      <c r="B93" s="25">
        <v>383</v>
      </c>
      <c r="C93" s="20" t="s">
        <v>126</v>
      </c>
      <c r="D93" s="47">
        <v>334445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334445</v>
      </c>
      <c r="O93" s="48">
        <f t="shared" si="10"/>
        <v>20.28291588331615</v>
      </c>
      <c r="P93" s="9"/>
    </row>
    <row r="94" spans="1:119" ht="15.75" thickBot="1">
      <c r="A94" s="12"/>
      <c r="B94" s="25">
        <v>384</v>
      </c>
      <c r="C94" s="20" t="s">
        <v>151</v>
      </c>
      <c r="D94" s="47">
        <v>1500000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1500000</v>
      </c>
      <c r="O94" s="48">
        <f t="shared" si="10"/>
        <v>90.969737400691372</v>
      </c>
      <c r="P94" s="9"/>
    </row>
    <row r="95" spans="1:119" ht="16.5" thickBot="1">
      <c r="A95" s="14" t="s">
        <v>75</v>
      </c>
      <c r="B95" s="23"/>
      <c r="C95" s="22"/>
      <c r="D95" s="15">
        <f t="shared" ref="D95:M95" si="15">SUM(D5,D10,D18,D42,D80,D84,D91)</f>
        <v>13657322</v>
      </c>
      <c r="E95" s="15">
        <f t="shared" si="15"/>
        <v>12815913</v>
      </c>
      <c r="F95" s="15">
        <f t="shared" si="15"/>
        <v>0</v>
      </c>
      <c r="G95" s="15">
        <f t="shared" si="15"/>
        <v>0</v>
      </c>
      <c r="H95" s="15">
        <f t="shared" si="15"/>
        <v>0</v>
      </c>
      <c r="I95" s="15">
        <f t="shared" si="15"/>
        <v>0</v>
      </c>
      <c r="J95" s="15">
        <f t="shared" si="15"/>
        <v>0</v>
      </c>
      <c r="K95" s="15">
        <f t="shared" si="15"/>
        <v>0</v>
      </c>
      <c r="L95" s="15">
        <f t="shared" si="15"/>
        <v>0</v>
      </c>
      <c r="M95" s="15">
        <f t="shared" si="15"/>
        <v>0</v>
      </c>
      <c r="N95" s="15">
        <f t="shared" si="12"/>
        <v>26473235</v>
      </c>
      <c r="O95" s="38">
        <f t="shared" si="10"/>
        <v>1605.508824064528</v>
      </c>
      <c r="P95" s="6"/>
      <c r="Q95" s="2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</row>
    <row r="96" spans="1:119">
      <c r="A96" s="16"/>
      <c r="B96" s="18"/>
      <c r="C96" s="18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9"/>
    </row>
    <row r="97" spans="1:15">
      <c r="A97" s="41"/>
      <c r="B97" s="42"/>
      <c r="C97" s="42"/>
      <c r="D97" s="43"/>
      <c r="E97" s="43"/>
      <c r="F97" s="43"/>
      <c r="G97" s="43"/>
      <c r="H97" s="43"/>
      <c r="I97" s="43"/>
      <c r="J97" s="43"/>
      <c r="K97" s="43"/>
      <c r="L97" s="49" t="s">
        <v>252</v>
      </c>
      <c r="M97" s="49"/>
      <c r="N97" s="49"/>
      <c r="O97" s="44">
        <v>16489</v>
      </c>
    </row>
    <row r="98" spans="1:15">
      <c r="A98" s="50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2"/>
    </row>
    <row r="99" spans="1:15" ht="15.75" customHeight="1" thickBot="1">
      <c r="A99" s="53" t="s">
        <v>128</v>
      </c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5"/>
    </row>
  </sheetData>
  <mergeCells count="10">
    <mergeCell ref="L97:N97"/>
    <mergeCell ref="A98:O98"/>
    <mergeCell ref="A99:O9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247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110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115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111</v>
      </c>
      <c r="F4" s="34" t="s">
        <v>112</v>
      </c>
      <c r="G4" s="34" t="s">
        <v>113</v>
      </c>
      <c r="H4" s="34" t="s">
        <v>6</v>
      </c>
      <c r="I4" s="34" t="s">
        <v>7</v>
      </c>
      <c r="J4" s="35" t="s">
        <v>114</v>
      </c>
      <c r="K4" s="35" t="s">
        <v>8</v>
      </c>
      <c r="L4" s="35" t="s">
        <v>9</v>
      </c>
      <c r="M4" s="35" t="s">
        <v>10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5892619</v>
      </c>
      <c r="E5" s="27">
        <f t="shared" si="0"/>
        <v>1943041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7835660</v>
      </c>
      <c r="O5" s="33">
        <f t="shared" ref="O5:O36" si="2">(N5/O$104)</f>
        <v>468.47184024871456</v>
      </c>
      <c r="P5" s="6"/>
    </row>
    <row r="6" spans="1:133">
      <c r="A6" s="12"/>
      <c r="B6" s="25">
        <v>311</v>
      </c>
      <c r="C6" s="20" t="s">
        <v>2</v>
      </c>
      <c r="D6" s="47">
        <v>4896599</v>
      </c>
      <c r="E6" s="47">
        <v>1466503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6363102</v>
      </c>
      <c r="O6" s="48">
        <f t="shared" si="2"/>
        <v>380.43178285304316</v>
      </c>
      <c r="P6" s="9"/>
    </row>
    <row r="7" spans="1:133">
      <c r="A7" s="12"/>
      <c r="B7" s="25">
        <v>312.10000000000002</v>
      </c>
      <c r="C7" s="20" t="s">
        <v>130</v>
      </c>
      <c r="D7" s="47">
        <v>42985</v>
      </c>
      <c r="E7" s="47">
        <v>476538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519523</v>
      </c>
      <c r="O7" s="48">
        <f t="shared" si="2"/>
        <v>31.060803539399735</v>
      </c>
      <c r="P7" s="9"/>
    </row>
    <row r="8" spans="1:133">
      <c r="A8" s="12"/>
      <c r="B8" s="25">
        <v>312.60000000000002</v>
      </c>
      <c r="C8" s="20" t="s">
        <v>13</v>
      </c>
      <c r="D8" s="47">
        <v>892440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892440</v>
      </c>
      <c r="O8" s="48">
        <f t="shared" si="2"/>
        <v>53.356451034317828</v>
      </c>
      <c r="P8" s="9"/>
    </row>
    <row r="9" spans="1:133">
      <c r="A9" s="12"/>
      <c r="B9" s="25">
        <v>315</v>
      </c>
      <c r="C9" s="20" t="s">
        <v>162</v>
      </c>
      <c r="D9" s="47">
        <v>60595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60595</v>
      </c>
      <c r="O9" s="48">
        <f t="shared" si="2"/>
        <v>3.6228028219538442</v>
      </c>
      <c r="P9" s="9"/>
    </row>
    <row r="10" spans="1:133" ht="15.75">
      <c r="A10" s="29" t="s">
        <v>16</v>
      </c>
      <c r="B10" s="30"/>
      <c r="C10" s="31"/>
      <c r="D10" s="32">
        <f t="shared" ref="D10:M10" si="3">SUM(D11:D17)</f>
        <v>63817</v>
      </c>
      <c r="E10" s="32">
        <f t="shared" si="3"/>
        <v>1833331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5">
        <f t="shared" si="1"/>
        <v>1897148</v>
      </c>
      <c r="O10" s="46">
        <f t="shared" si="2"/>
        <v>113.4250866913787</v>
      </c>
      <c r="P10" s="10"/>
    </row>
    <row r="11" spans="1:133">
      <c r="A11" s="12"/>
      <c r="B11" s="25">
        <v>322</v>
      </c>
      <c r="C11" s="20" t="s">
        <v>0</v>
      </c>
      <c r="D11" s="47">
        <v>56046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56046</v>
      </c>
      <c r="O11" s="48">
        <f t="shared" si="2"/>
        <v>3.3508310414922873</v>
      </c>
      <c r="P11" s="9"/>
    </row>
    <row r="12" spans="1:133">
      <c r="A12" s="12"/>
      <c r="B12" s="25">
        <v>324.11</v>
      </c>
      <c r="C12" s="20" t="s">
        <v>18</v>
      </c>
      <c r="D12" s="47">
        <v>0</v>
      </c>
      <c r="E12" s="47">
        <v>31921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31921</v>
      </c>
      <c r="O12" s="48">
        <f t="shared" si="2"/>
        <v>1.9084658615329426</v>
      </c>
      <c r="P12" s="9"/>
    </row>
    <row r="13" spans="1:133">
      <c r="A13" s="12"/>
      <c r="B13" s="25">
        <v>324.31</v>
      </c>
      <c r="C13" s="20" t="s">
        <v>119</v>
      </c>
      <c r="D13" s="47">
        <v>0</v>
      </c>
      <c r="E13" s="47">
        <v>13300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13300</v>
      </c>
      <c r="O13" s="48">
        <f t="shared" si="2"/>
        <v>0.79516919765634342</v>
      </c>
      <c r="P13" s="9"/>
    </row>
    <row r="14" spans="1:133">
      <c r="A14" s="12"/>
      <c r="B14" s="25">
        <v>324.61</v>
      </c>
      <c r="C14" s="20" t="s">
        <v>120</v>
      </c>
      <c r="D14" s="47">
        <v>0</v>
      </c>
      <c r="E14" s="47">
        <v>5320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5320</v>
      </c>
      <c r="O14" s="48">
        <f t="shared" si="2"/>
        <v>0.31806767906253736</v>
      </c>
      <c r="P14" s="9"/>
    </row>
    <row r="15" spans="1:133">
      <c r="A15" s="12"/>
      <c r="B15" s="25">
        <v>324.70999999999998</v>
      </c>
      <c r="C15" s="20" t="s">
        <v>155</v>
      </c>
      <c r="D15" s="47">
        <v>0</v>
      </c>
      <c r="E15" s="47">
        <v>2660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2660</v>
      </c>
      <c r="O15" s="48">
        <f t="shared" si="2"/>
        <v>0.15903383953126868</v>
      </c>
      <c r="P15" s="9"/>
    </row>
    <row r="16" spans="1:133">
      <c r="A16" s="12"/>
      <c r="B16" s="25">
        <v>325.2</v>
      </c>
      <c r="C16" s="20" t="s">
        <v>121</v>
      </c>
      <c r="D16" s="47">
        <v>0</v>
      </c>
      <c r="E16" s="47">
        <v>1780130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1780130</v>
      </c>
      <c r="O16" s="48">
        <f t="shared" si="2"/>
        <v>106.42891306947267</v>
      </c>
      <c r="P16" s="9"/>
    </row>
    <row r="17" spans="1:16">
      <c r="A17" s="12"/>
      <c r="B17" s="25">
        <v>329</v>
      </c>
      <c r="C17" s="20" t="s">
        <v>212</v>
      </c>
      <c r="D17" s="47">
        <v>7771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7771</v>
      </c>
      <c r="O17" s="48">
        <f t="shared" si="2"/>
        <v>0.46460600263063495</v>
      </c>
      <c r="P17" s="9"/>
    </row>
    <row r="18" spans="1:16" ht="15.75">
      <c r="A18" s="29" t="s">
        <v>22</v>
      </c>
      <c r="B18" s="30"/>
      <c r="C18" s="31"/>
      <c r="D18" s="32">
        <f t="shared" ref="D18:M18" si="4">SUM(D19:D48)</f>
        <v>3719370</v>
      </c>
      <c r="E18" s="32">
        <f t="shared" si="4"/>
        <v>8830986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5">
        <f t="shared" si="1"/>
        <v>12550356</v>
      </c>
      <c r="O18" s="46">
        <f t="shared" si="2"/>
        <v>750.35011359559962</v>
      </c>
      <c r="P18" s="10"/>
    </row>
    <row r="19" spans="1:16">
      <c r="A19" s="12"/>
      <c r="B19" s="25">
        <v>331.1</v>
      </c>
      <c r="C19" s="20" t="s">
        <v>20</v>
      </c>
      <c r="D19" s="47">
        <v>13221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13221</v>
      </c>
      <c r="O19" s="48">
        <f t="shared" si="2"/>
        <v>0.79044601219658017</v>
      </c>
      <c r="P19" s="9"/>
    </row>
    <row r="20" spans="1:16">
      <c r="A20" s="12"/>
      <c r="B20" s="25">
        <v>331.2</v>
      </c>
      <c r="C20" s="20" t="s">
        <v>21</v>
      </c>
      <c r="D20" s="47">
        <v>0</v>
      </c>
      <c r="E20" s="47">
        <v>84798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84798</v>
      </c>
      <c r="O20" s="48">
        <f t="shared" si="2"/>
        <v>5.069831400215234</v>
      </c>
      <c r="P20" s="9"/>
    </row>
    <row r="21" spans="1:16">
      <c r="A21" s="12"/>
      <c r="B21" s="25">
        <v>331.33</v>
      </c>
      <c r="C21" s="20" t="s">
        <v>164</v>
      </c>
      <c r="D21" s="47">
        <v>0</v>
      </c>
      <c r="E21" s="47">
        <v>39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39</v>
      </c>
      <c r="O21" s="48">
        <f t="shared" si="2"/>
        <v>2.3316991510223604E-3</v>
      </c>
      <c r="P21" s="9"/>
    </row>
    <row r="22" spans="1:16">
      <c r="A22" s="12"/>
      <c r="B22" s="25">
        <v>331.41</v>
      </c>
      <c r="C22" s="20" t="s">
        <v>25</v>
      </c>
      <c r="D22" s="47">
        <v>0</v>
      </c>
      <c r="E22" s="47">
        <v>76084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27" si="5">SUM(D22:M22)</f>
        <v>76084</v>
      </c>
      <c r="O22" s="48">
        <f t="shared" si="2"/>
        <v>4.5488461078560327</v>
      </c>
      <c r="P22" s="9"/>
    </row>
    <row r="23" spans="1:16">
      <c r="A23" s="12"/>
      <c r="B23" s="25">
        <v>331.49</v>
      </c>
      <c r="C23" s="20" t="s">
        <v>156</v>
      </c>
      <c r="D23" s="47">
        <v>0</v>
      </c>
      <c r="E23" s="47">
        <v>816286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816286</v>
      </c>
      <c r="O23" s="48">
        <f t="shared" si="2"/>
        <v>48.8034198254215</v>
      </c>
      <c r="P23" s="9"/>
    </row>
    <row r="24" spans="1:16">
      <c r="A24" s="12"/>
      <c r="B24" s="25">
        <v>331.5</v>
      </c>
      <c r="C24" s="20" t="s">
        <v>23</v>
      </c>
      <c r="D24" s="47">
        <v>0</v>
      </c>
      <c r="E24" s="47">
        <v>596850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596850</v>
      </c>
      <c r="O24" s="48">
        <f t="shared" si="2"/>
        <v>35.683965084299892</v>
      </c>
      <c r="P24" s="9"/>
    </row>
    <row r="25" spans="1:16">
      <c r="A25" s="12"/>
      <c r="B25" s="25">
        <v>333</v>
      </c>
      <c r="C25" s="20" t="s">
        <v>3</v>
      </c>
      <c r="D25" s="47">
        <v>205399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205399</v>
      </c>
      <c r="O25" s="48">
        <f t="shared" si="2"/>
        <v>12.280222408226713</v>
      </c>
      <c r="P25" s="9"/>
    </row>
    <row r="26" spans="1:16">
      <c r="A26" s="12"/>
      <c r="B26" s="25">
        <v>334.1</v>
      </c>
      <c r="C26" s="20" t="s">
        <v>142</v>
      </c>
      <c r="D26" s="47">
        <v>0</v>
      </c>
      <c r="E26" s="47">
        <v>47584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47584</v>
      </c>
      <c r="O26" s="48">
        <f t="shared" si="2"/>
        <v>2.8449121128781538</v>
      </c>
      <c r="P26" s="9"/>
    </row>
    <row r="27" spans="1:16">
      <c r="A27" s="12"/>
      <c r="B27" s="25">
        <v>334.2</v>
      </c>
      <c r="C27" s="20" t="s">
        <v>24</v>
      </c>
      <c r="D27" s="47">
        <v>0</v>
      </c>
      <c r="E27" s="47">
        <v>235281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235281</v>
      </c>
      <c r="O27" s="48">
        <f t="shared" si="2"/>
        <v>14.066782255171589</v>
      </c>
      <c r="P27" s="9"/>
    </row>
    <row r="28" spans="1:16">
      <c r="A28" s="12"/>
      <c r="B28" s="25">
        <v>334.35</v>
      </c>
      <c r="C28" s="20" t="s">
        <v>248</v>
      </c>
      <c r="D28" s="47">
        <v>604241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604241</v>
      </c>
      <c r="O28" s="48">
        <f t="shared" si="2"/>
        <v>36.125851966997487</v>
      </c>
      <c r="P28" s="9"/>
    </row>
    <row r="29" spans="1:16">
      <c r="A29" s="12"/>
      <c r="B29" s="25">
        <v>334.36</v>
      </c>
      <c r="C29" s="20" t="s">
        <v>207</v>
      </c>
      <c r="D29" s="47">
        <v>0</v>
      </c>
      <c r="E29" s="47">
        <v>122449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4" si="6">SUM(D29:M29)</f>
        <v>122449</v>
      </c>
      <c r="O29" s="48">
        <f t="shared" si="2"/>
        <v>7.320877675475308</v>
      </c>
      <c r="P29" s="9"/>
    </row>
    <row r="30" spans="1:16">
      <c r="A30" s="12"/>
      <c r="B30" s="25">
        <v>334.41</v>
      </c>
      <c r="C30" s="20" t="s">
        <v>143</v>
      </c>
      <c r="D30" s="47">
        <v>0</v>
      </c>
      <c r="E30" s="47">
        <v>181673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181673</v>
      </c>
      <c r="O30" s="48">
        <f t="shared" si="2"/>
        <v>10.861712304197059</v>
      </c>
      <c r="P30" s="9"/>
    </row>
    <row r="31" spans="1:16">
      <c r="A31" s="12"/>
      <c r="B31" s="25">
        <v>334.49</v>
      </c>
      <c r="C31" s="20" t="s">
        <v>157</v>
      </c>
      <c r="D31" s="47">
        <v>0</v>
      </c>
      <c r="E31" s="47">
        <v>3798157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3798157</v>
      </c>
      <c r="O31" s="48">
        <f t="shared" si="2"/>
        <v>227.08101159870859</v>
      </c>
      <c r="P31" s="9"/>
    </row>
    <row r="32" spans="1:16">
      <c r="A32" s="12"/>
      <c r="B32" s="25">
        <v>334.5</v>
      </c>
      <c r="C32" s="20" t="s">
        <v>29</v>
      </c>
      <c r="D32" s="47">
        <v>0</v>
      </c>
      <c r="E32" s="47">
        <v>350000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350000</v>
      </c>
      <c r="O32" s="48">
        <f t="shared" si="2"/>
        <v>20.925505201482721</v>
      </c>
      <c r="P32" s="9"/>
    </row>
    <row r="33" spans="1:16">
      <c r="A33" s="12"/>
      <c r="B33" s="25">
        <v>334.7</v>
      </c>
      <c r="C33" s="20" t="s">
        <v>31</v>
      </c>
      <c r="D33" s="47">
        <v>0</v>
      </c>
      <c r="E33" s="47">
        <v>1134833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1134833</v>
      </c>
      <c r="O33" s="48">
        <f t="shared" si="2"/>
        <v>67.848439555183546</v>
      </c>
      <c r="P33" s="9"/>
    </row>
    <row r="34" spans="1:16">
      <c r="A34" s="12"/>
      <c r="B34" s="25">
        <v>334.9</v>
      </c>
      <c r="C34" s="20" t="s">
        <v>134</v>
      </c>
      <c r="D34" s="47">
        <v>0</v>
      </c>
      <c r="E34" s="47">
        <v>17030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17030</v>
      </c>
      <c r="O34" s="48">
        <f t="shared" si="2"/>
        <v>1.0181752959464307</v>
      </c>
      <c r="P34" s="9"/>
    </row>
    <row r="35" spans="1:16">
      <c r="A35" s="12"/>
      <c r="B35" s="25">
        <v>335.12</v>
      </c>
      <c r="C35" s="20" t="s">
        <v>165</v>
      </c>
      <c r="D35" s="47">
        <v>350909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350909</v>
      </c>
      <c r="O35" s="48">
        <f t="shared" si="2"/>
        <v>20.979851727848857</v>
      </c>
      <c r="P35" s="9"/>
    </row>
    <row r="36" spans="1:16">
      <c r="A36" s="12"/>
      <c r="B36" s="25">
        <v>335.13</v>
      </c>
      <c r="C36" s="20" t="s">
        <v>166</v>
      </c>
      <c r="D36" s="47">
        <v>14479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14479</v>
      </c>
      <c r="O36" s="48">
        <f t="shared" si="2"/>
        <v>0.86565825660648088</v>
      </c>
      <c r="P36" s="9"/>
    </row>
    <row r="37" spans="1:16">
      <c r="A37" s="12"/>
      <c r="B37" s="25">
        <v>335.14</v>
      </c>
      <c r="C37" s="20" t="s">
        <v>167</v>
      </c>
      <c r="D37" s="47">
        <v>5242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5242</v>
      </c>
      <c r="O37" s="48">
        <f t="shared" ref="O37:O68" si="7">(N37/O$104)</f>
        <v>0.31340428076049265</v>
      </c>
      <c r="P37" s="9"/>
    </row>
    <row r="38" spans="1:16">
      <c r="A38" s="12"/>
      <c r="B38" s="25">
        <v>335.15</v>
      </c>
      <c r="C38" s="20" t="s">
        <v>168</v>
      </c>
      <c r="D38" s="47">
        <v>1925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1925</v>
      </c>
      <c r="O38" s="48">
        <f t="shared" si="7"/>
        <v>0.11509027860815498</v>
      </c>
      <c r="P38" s="9"/>
    </row>
    <row r="39" spans="1:16">
      <c r="A39" s="12"/>
      <c r="B39" s="25">
        <v>335.16</v>
      </c>
      <c r="C39" s="20" t="s">
        <v>169</v>
      </c>
      <c r="D39" s="47">
        <v>223250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223250</v>
      </c>
      <c r="O39" s="48">
        <f t="shared" si="7"/>
        <v>13.34748296066005</v>
      </c>
      <c r="P39" s="9"/>
    </row>
    <row r="40" spans="1:16">
      <c r="A40" s="12"/>
      <c r="B40" s="25">
        <v>335.17</v>
      </c>
      <c r="C40" s="20" t="s">
        <v>170</v>
      </c>
      <c r="D40" s="47">
        <v>1091066</v>
      </c>
      <c r="E40" s="47">
        <v>71211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1162277</v>
      </c>
      <c r="O40" s="48">
        <f t="shared" si="7"/>
        <v>69.489238311610663</v>
      </c>
      <c r="P40" s="9"/>
    </row>
    <row r="41" spans="1:16">
      <c r="A41" s="12"/>
      <c r="B41" s="25">
        <v>335.18</v>
      </c>
      <c r="C41" s="20" t="s">
        <v>171</v>
      </c>
      <c r="D41" s="47">
        <v>1132455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1132455</v>
      </c>
      <c r="O41" s="48">
        <f t="shared" si="7"/>
        <v>67.706265694128902</v>
      </c>
      <c r="P41" s="9"/>
    </row>
    <row r="42" spans="1:16">
      <c r="A42" s="12"/>
      <c r="B42" s="25">
        <v>335.42</v>
      </c>
      <c r="C42" s="20" t="s">
        <v>40</v>
      </c>
      <c r="D42" s="47">
        <v>0</v>
      </c>
      <c r="E42" s="47">
        <v>165374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165374</v>
      </c>
      <c r="O42" s="48">
        <f t="shared" si="7"/>
        <v>9.8872414205428676</v>
      </c>
      <c r="P42" s="9"/>
    </row>
    <row r="43" spans="1:16">
      <c r="A43" s="12"/>
      <c r="B43" s="25">
        <v>335.49</v>
      </c>
      <c r="C43" s="20" t="s">
        <v>41</v>
      </c>
      <c r="D43" s="47">
        <v>0</v>
      </c>
      <c r="E43" s="47">
        <v>1039637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1039637</v>
      </c>
      <c r="O43" s="48">
        <f t="shared" si="7"/>
        <v>62.156941289011122</v>
      </c>
      <c r="P43" s="9"/>
    </row>
    <row r="44" spans="1:16">
      <c r="A44" s="12"/>
      <c r="B44" s="25">
        <v>335.9</v>
      </c>
      <c r="C44" s="20" t="s">
        <v>42</v>
      </c>
      <c r="D44" s="47">
        <v>125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125</v>
      </c>
      <c r="O44" s="48">
        <f t="shared" si="7"/>
        <v>7.4733947148152577E-3</v>
      </c>
      <c r="P44" s="9"/>
    </row>
    <row r="45" spans="1:16">
      <c r="A45" s="12"/>
      <c r="B45" s="25">
        <v>337.1</v>
      </c>
      <c r="C45" s="20" t="s">
        <v>146</v>
      </c>
      <c r="D45" s="47">
        <v>4699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50" si="8">SUM(D45:M45)</f>
        <v>4699</v>
      </c>
      <c r="O45" s="48">
        <f t="shared" si="7"/>
        <v>0.28093985411933514</v>
      </c>
      <c r="P45" s="9"/>
    </row>
    <row r="46" spans="1:16">
      <c r="A46" s="12"/>
      <c r="B46" s="25">
        <v>337.2</v>
      </c>
      <c r="C46" s="20" t="s">
        <v>43</v>
      </c>
      <c r="D46" s="47">
        <v>72000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72000</v>
      </c>
      <c r="O46" s="48">
        <f t="shared" si="7"/>
        <v>4.3046753557335888</v>
      </c>
      <c r="P46" s="9"/>
    </row>
    <row r="47" spans="1:16">
      <c r="A47" s="12"/>
      <c r="B47" s="25">
        <v>337.7</v>
      </c>
      <c r="C47" s="20" t="s">
        <v>249</v>
      </c>
      <c r="D47" s="47">
        <v>0</v>
      </c>
      <c r="E47" s="47">
        <v>93700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93700</v>
      </c>
      <c r="O47" s="48">
        <f t="shared" si="7"/>
        <v>5.6020566782255168</v>
      </c>
      <c r="P47" s="9"/>
    </row>
    <row r="48" spans="1:16">
      <c r="A48" s="12"/>
      <c r="B48" s="25">
        <v>338</v>
      </c>
      <c r="C48" s="20" t="s">
        <v>135</v>
      </c>
      <c r="D48" s="47">
        <v>359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359</v>
      </c>
      <c r="O48" s="48">
        <f t="shared" si="7"/>
        <v>2.1463589620949419E-2</v>
      </c>
      <c r="P48" s="9"/>
    </row>
    <row r="49" spans="1:16" ht="15.75">
      <c r="A49" s="29" t="s">
        <v>48</v>
      </c>
      <c r="B49" s="30"/>
      <c r="C49" s="31"/>
      <c r="D49" s="32">
        <f t="shared" ref="D49:M49" si="9">SUM(D50:D85)</f>
        <v>831398</v>
      </c>
      <c r="E49" s="32">
        <f t="shared" si="9"/>
        <v>1527530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0</v>
      </c>
      <c r="J49" s="32">
        <f t="shared" si="9"/>
        <v>0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 t="shared" si="8"/>
        <v>2358928</v>
      </c>
      <c r="O49" s="46">
        <f t="shared" si="7"/>
        <v>141.03360038263781</v>
      </c>
      <c r="P49" s="10"/>
    </row>
    <row r="50" spans="1:16">
      <c r="A50" s="12"/>
      <c r="B50" s="25">
        <v>341.1</v>
      </c>
      <c r="C50" s="20" t="s">
        <v>172</v>
      </c>
      <c r="D50" s="47">
        <v>50802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50802</v>
      </c>
      <c r="O50" s="48">
        <f t="shared" si="7"/>
        <v>3.0373071864163577</v>
      </c>
      <c r="P50" s="9"/>
    </row>
    <row r="51" spans="1:16">
      <c r="A51" s="12"/>
      <c r="B51" s="25">
        <v>341.16</v>
      </c>
      <c r="C51" s="20" t="s">
        <v>174</v>
      </c>
      <c r="D51" s="47">
        <v>0</v>
      </c>
      <c r="E51" s="47">
        <v>22185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ref="N51:N85" si="10">SUM(D51:M51)</f>
        <v>22185</v>
      </c>
      <c r="O51" s="48">
        <f t="shared" si="7"/>
        <v>1.326378093985412</v>
      </c>
      <c r="P51" s="9"/>
    </row>
    <row r="52" spans="1:16">
      <c r="A52" s="12"/>
      <c r="B52" s="25">
        <v>341.2</v>
      </c>
      <c r="C52" s="20" t="s">
        <v>175</v>
      </c>
      <c r="D52" s="47">
        <v>8700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8700</v>
      </c>
      <c r="O52" s="48">
        <f t="shared" si="7"/>
        <v>0.5201482721511419</v>
      </c>
      <c r="P52" s="9"/>
    </row>
    <row r="53" spans="1:16">
      <c r="A53" s="12"/>
      <c r="B53" s="25">
        <v>341.3</v>
      </c>
      <c r="C53" s="20" t="s">
        <v>176</v>
      </c>
      <c r="D53" s="47">
        <v>2100</v>
      </c>
      <c r="E53" s="47">
        <v>3750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5850</v>
      </c>
      <c r="O53" s="48">
        <f t="shared" si="7"/>
        <v>0.34975487265335403</v>
      </c>
      <c r="P53" s="9"/>
    </row>
    <row r="54" spans="1:16">
      <c r="A54" s="12"/>
      <c r="B54" s="25">
        <v>341.51</v>
      </c>
      <c r="C54" s="20" t="s">
        <v>177</v>
      </c>
      <c r="D54" s="47">
        <v>160842</v>
      </c>
      <c r="E54" s="47">
        <v>10023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170865</v>
      </c>
      <c r="O54" s="48">
        <f t="shared" si="7"/>
        <v>10.215532703575272</v>
      </c>
      <c r="P54" s="9"/>
    </row>
    <row r="55" spans="1:16">
      <c r="A55" s="12"/>
      <c r="B55" s="25">
        <v>341.52</v>
      </c>
      <c r="C55" s="20" t="s">
        <v>178</v>
      </c>
      <c r="D55" s="47">
        <v>15922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15922</v>
      </c>
      <c r="O55" s="48">
        <f t="shared" si="7"/>
        <v>0.95193112519430823</v>
      </c>
      <c r="P55" s="9"/>
    </row>
    <row r="56" spans="1:16">
      <c r="A56" s="12"/>
      <c r="B56" s="25">
        <v>341.55</v>
      </c>
      <c r="C56" s="20" t="s">
        <v>179</v>
      </c>
      <c r="D56" s="47">
        <v>20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20</v>
      </c>
      <c r="O56" s="48">
        <f t="shared" si="7"/>
        <v>1.1957431543704413E-3</v>
      </c>
      <c r="P56" s="9"/>
    </row>
    <row r="57" spans="1:16">
      <c r="A57" s="12"/>
      <c r="B57" s="25">
        <v>341.56</v>
      </c>
      <c r="C57" s="20" t="s">
        <v>180</v>
      </c>
      <c r="D57" s="47">
        <v>14770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14770</v>
      </c>
      <c r="O57" s="48">
        <f t="shared" si="7"/>
        <v>0.8830563195025708</v>
      </c>
      <c r="P57" s="9"/>
    </row>
    <row r="58" spans="1:16">
      <c r="A58" s="12"/>
      <c r="B58" s="25">
        <v>341.8</v>
      </c>
      <c r="C58" s="20" t="s">
        <v>181</v>
      </c>
      <c r="D58" s="47">
        <v>17053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17053</v>
      </c>
      <c r="O58" s="48">
        <f t="shared" si="7"/>
        <v>1.0195504005739566</v>
      </c>
      <c r="P58" s="9"/>
    </row>
    <row r="59" spans="1:16">
      <c r="A59" s="12"/>
      <c r="B59" s="25">
        <v>341.9</v>
      </c>
      <c r="C59" s="20" t="s">
        <v>182</v>
      </c>
      <c r="D59" s="47">
        <v>18828</v>
      </c>
      <c r="E59" s="47">
        <v>150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18978</v>
      </c>
      <c r="O59" s="48">
        <f t="shared" si="7"/>
        <v>1.1346406791821118</v>
      </c>
      <c r="P59" s="9"/>
    </row>
    <row r="60" spans="1:16">
      <c r="A60" s="12"/>
      <c r="B60" s="25">
        <v>342.1</v>
      </c>
      <c r="C60" s="20" t="s">
        <v>136</v>
      </c>
      <c r="D60" s="47">
        <v>541111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541111</v>
      </c>
      <c r="O60" s="48">
        <f t="shared" si="7"/>
        <v>32.351488700227193</v>
      </c>
      <c r="P60" s="9"/>
    </row>
    <row r="61" spans="1:16">
      <c r="A61" s="12"/>
      <c r="B61" s="25">
        <v>342.2</v>
      </c>
      <c r="C61" s="20" t="s">
        <v>60</v>
      </c>
      <c r="D61" s="47">
        <v>500</v>
      </c>
      <c r="E61" s="47">
        <v>60114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60614</v>
      </c>
      <c r="O61" s="48">
        <f t="shared" si="7"/>
        <v>3.6239387779504963</v>
      </c>
      <c r="P61" s="9"/>
    </row>
    <row r="62" spans="1:16">
      <c r="A62" s="12"/>
      <c r="B62" s="25">
        <v>342.4</v>
      </c>
      <c r="C62" s="20" t="s">
        <v>62</v>
      </c>
      <c r="D62" s="47">
        <v>0</v>
      </c>
      <c r="E62" s="47">
        <v>9553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9553</v>
      </c>
      <c r="O62" s="48">
        <f t="shared" si="7"/>
        <v>0.57114671768504122</v>
      </c>
      <c r="P62" s="9"/>
    </row>
    <row r="63" spans="1:16">
      <c r="A63" s="12"/>
      <c r="B63" s="25">
        <v>342.5</v>
      </c>
      <c r="C63" s="20" t="s">
        <v>63</v>
      </c>
      <c r="D63" s="47">
        <v>750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750</v>
      </c>
      <c r="O63" s="48">
        <f t="shared" si="7"/>
        <v>4.4840368288891548E-2</v>
      </c>
      <c r="P63" s="9"/>
    </row>
    <row r="64" spans="1:16">
      <c r="A64" s="12"/>
      <c r="B64" s="25">
        <v>342.6</v>
      </c>
      <c r="C64" s="20" t="s">
        <v>64</v>
      </c>
      <c r="D64" s="47">
        <v>0</v>
      </c>
      <c r="E64" s="47">
        <v>1117284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1117284</v>
      </c>
      <c r="O64" s="48">
        <f t="shared" si="7"/>
        <v>66.799234724381208</v>
      </c>
      <c r="P64" s="9"/>
    </row>
    <row r="65" spans="1:16">
      <c r="A65" s="12"/>
      <c r="B65" s="25">
        <v>343.4</v>
      </c>
      <c r="C65" s="20" t="s">
        <v>66</v>
      </c>
      <c r="D65" s="47">
        <v>0</v>
      </c>
      <c r="E65" s="47">
        <v>129087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129087</v>
      </c>
      <c r="O65" s="48">
        <f t="shared" si="7"/>
        <v>7.717744828410857</v>
      </c>
      <c r="P65" s="9"/>
    </row>
    <row r="66" spans="1:16">
      <c r="A66" s="12"/>
      <c r="B66" s="25">
        <v>347.2</v>
      </c>
      <c r="C66" s="20" t="s">
        <v>70</v>
      </c>
      <c r="D66" s="47">
        <v>0</v>
      </c>
      <c r="E66" s="47">
        <v>42534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42534</v>
      </c>
      <c r="O66" s="48">
        <f t="shared" si="7"/>
        <v>2.5429869663996172</v>
      </c>
      <c r="P66" s="9"/>
    </row>
    <row r="67" spans="1:16">
      <c r="A67" s="12"/>
      <c r="B67" s="25">
        <v>348.12</v>
      </c>
      <c r="C67" s="20" t="s">
        <v>184</v>
      </c>
      <c r="D67" s="47">
        <v>0</v>
      </c>
      <c r="E67" s="47">
        <v>1332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ref="N67:N81" si="11">SUM(D67:M67)</f>
        <v>1332</v>
      </c>
      <c r="O67" s="48">
        <f t="shared" si="7"/>
        <v>7.9636494081071388E-2</v>
      </c>
      <c r="P67" s="9"/>
    </row>
    <row r="68" spans="1:16">
      <c r="A68" s="12"/>
      <c r="B68" s="25">
        <v>348.13</v>
      </c>
      <c r="C68" s="20" t="s">
        <v>185</v>
      </c>
      <c r="D68" s="47">
        <v>0</v>
      </c>
      <c r="E68" s="47">
        <v>7440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7440</v>
      </c>
      <c r="O68" s="48">
        <f t="shared" si="7"/>
        <v>0.44481645342580411</v>
      </c>
      <c r="P68" s="9"/>
    </row>
    <row r="69" spans="1:16">
      <c r="A69" s="12"/>
      <c r="B69" s="25">
        <v>348.21</v>
      </c>
      <c r="C69" s="20" t="s">
        <v>213</v>
      </c>
      <c r="D69" s="47">
        <v>0</v>
      </c>
      <c r="E69" s="47">
        <v>20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20</v>
      </c>
      <c r="O69" s="48">
        <f t="shared" ref="O69:O100" si="12">(N69/O$104)</f>
        <v>1.1957431543704413E-3</v>
      </c>
      <c r="P69" s="9"/>
    </row>
    <row r="70" spans="1:16">
      <c r="A70" s="12"/>
      <c r="B70" s="25">
        <v>348.22</v>
      </c>
      <c r="C70" s="20" t="s">
        <v>186</v>
      </c>
      <c r="D70" s="47">
        <v>0</v>
      </c>
      <c r="E70" s="47">
        <v>1937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1937</v>
      </c>
      <c r="O70" s="48">
        <f t="shared" si="12"/>
        <v>0.11580772450077724</v>
      </c>
      <c r="P70" s="9"/>
    </row>
    <row r="71" spans="1:16">
      <c r="A71" s="12"/>
      <c r="B71" s="25">
        <v>348.23</v>
      </c>
      <c r="C71" s="20" t="s">
        <v>187</v>
      </c>
      <c r="D71" s="47">
        <v>0</v>
      </c>
      <c r="E71" s="47">
        <v>7156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7156</v>
      </c>
      <c r="O71" s="48">
        <f t="shared" si="12"/>
        <v>0.42783690063374386</v>
      </c>
      <c r="P71" s="9"/>
    </row>
    <row r="72" spans="1:16">
      <c r="A72" s="12"/>
      <c r="B72" s="25">
        <v>348.24</v>
      </c>
      <c r="C72" s="20" t="s">
        <v>208</v>
      </c>
      <c r="D72" s="47">
        <v>0</v>
      </c>
      <c r="E72" s="47">
        <v>1704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1704</v>
      </c>
      <c r="O72" s="48">
        <f t="shared" si="12"/>
        <v>0.1018773167523616</v>
      </c>
      <c r="P72" s="9"/>
    </row>
    <row r="73" spans="1:16">
      <c r="A73" s="12"/>
      <c r="B73" s="25">
        <v>348.31</v>
      </c>
      <c r="C73" s="20" t="s">
        <v>188</v>
      </c>
      <c r="D73" s="47">
        <v>0</v>
      </c>
      <c r="E73" s="47">
        <v>36301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36301</v>
      </c>
      <c r="O73" s="48">
        <f t="shared" si="12"/>
        <v>2.1703336123400692</v>
      </c>
      <c r="P73" s="9"/>
    </row>
    <row r="74" spans="1:16">
      <c r="A74" s="12"/>
      <c r="B74" s="25">
        <v>348.32</v>
      </c>
      <c r="C74" s="20" t="s">
        <v>189</v>
      </c>
      <c r="D74" s="47">
        <v>0</v>
      </c>
      <c r="E74" s="47">
        <v>383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383</v>
      </c>
      <c r="O74" s="48">
        <f t="shared" si="12"/>
        <v>2.2898481406193948E-2</v>
      </c>
      <c r="P74" s="9"/>
    </row>
    <row r="75" spans="1:16">
      <c r="A75" s="12"/>
      <c r="B75" s="25">
        <v>348.41</v>
      </c>
      <c r="C75" s="20" t="s">
        <v>190</v>
      </c>
      <c r="D75" s="47">
        <v>0</v>
      </c>
      <c r="E75" s="47">
        <v>29886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29886</v>
      </c>
      <c r="O75" s="48">
        <f t="shared" si="12"/>
        <v>1.7867989955757504</v>
      </c>
      <c r="P75" s="9"/>
    </row>
    <row r="76" spans="1:16">
      <c r="A76" s="12"/>
      <c r="B76" s="25">
        <v>348.42</v>
      </c>
      <c r="C76" s="20" t="s">
        <v>191</v>
      </c>
      <c r="D76" s="47">
        <v>0</v>
      </c>
      <c r="E76" s="47">
        <v>13328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13328</v>
      </c>
      <c r="O76" s="48">
        <f t="shared" si="12"/>
        <v>0.79684323807246205</v>
      </c>
      <c r="P76" s="9"/>
    </row>
    <row r="77" spans="1:16">
      <c r="A77" s="12"/>
      <c r="B77" s="25">
        <v>348.52</v>
      </c>
      <c r="C77" s="20" t="s">
        <v>192</v>
      </c>
      <c r="D77" s="47">
        <v>0</v>
      </c>
      <c r="E77" s="47">
        <v>4992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4992</v>
      </c>
      <c r="O77" s="48">
        <f t="shared" si="12"/>
        <v>0.29845749133086213</v>
      </c>
      <c r="P77" s="9"/>
    </row>
    <row r="78" spans="1:16">
      <c r="A78" s="12"/>
      <c r="B78" s="25">
        <v>348.53</v>
      </c>
      <c r="C78" s="20" t="s">
        <v>193</v>
      </c>
      <c r="D78" s="47">
        <v>0</v>
      </c>
      <c r="E78" s="47">
        <v>5332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5332</v>
      </c>
      <c r="O78" s="48">
        <f t="shared" si="12"/>
        <v>0.31878512495515965</v>
      </c>
      <c r="P78" s="9"/>
    </row>
    <row r="79" spans="1:16">
      <c r="A79" s="12"/>
      <c r="B79" s="25">
        <v>348.62</v>
      </c>
      <c r="C79" s="20" t="s">
        <v>237</v>
      </c>
      <c r="D79" s="47">
        <v>0</v>
      </c>
      <c r="E79" s="47">
        <v>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6</v>
      </c>
      <c r="O79" s="48">
        <f t="shared" si="12"/>
        <v>3.5872294631113239E-4</v>
      </c>
      <c r="P79" s="9"/>
    </row>
    <row r="80" spans="1:16">
      <c r="A80" s="12"/>
      <c r="B80" s="25">
        <v>348.71</v>
      </c>
      <c r="C80" s="20" t="s">
        <v>194</v>
      </c>
      <c r="D80" s="47">
        <v>0</v>
      </c>
      <c r="E80" s="47">
        <v>11616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11616</v>
      </c>
      <c r="O80" s="48">
        <f t="shared" si="12"/>
        <v>0.69448762405835229</v>
      </c>
      <c r="P80" s="9"/>
    </row>
    <row r="81" spans="1:16">
      <c r="A81" s="12"/>
      <c r="B81" s="25">
        <v>348.72</v>
      </c>
      <c r="C81" s="20" t="s">
        <v>195</v>
      </c>
      <c r="D81" s="47">
        <v>0</v>
      </c>
      <c r="E81" s="47">
        <v>25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25</v>
      </c>
      <c r="O81" s="48">
        <f t="shared" si="12"/>
        <v>1.4946789429630515E-3</v>
      </c>
      <c r="P81" s="9"/>
    </row>
    <row r="82" spans="1:16">
      <c r="A82" s="12"/>
      <c r="B82" s="25">
        <v>348.92099999999999</v>
      </c>
      <c r="C82" s="20" t="s">
        <v>196</v>
      </c>
      <c r="D82" s="47">
        <v>0</v>
      </c>
      <c r="E82" s="47">
        <v>2848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2848</v>
      </c>
      <c r="O82" s="48">
        <f t="shared" si="12"/>
        <v>0.17027382518235082</v>
      </c>
      <c r="P82" s="9"/>
    </row>
    <row r="83" spans="1:16">
      <c r="A83" s="12"/>
      <c r="B83" s="25">
        <v>348.92200000000003</v>
      </c>
      <c r="C83" s="20" t="s">
        <v>197</v>
      </c>
      <c r="D83" s="47">
        <v>0</v>
      </c>
      <c r="E83" s="47">
        <v>2848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2848</v>
      </c>
      <c r="O83" s="48">
        <f t="shared" si="12"/>
        <v>0.17027382518235082</v>
      </c>
      <c r="P83" s="9"/>
    </row>
    <row r="84" spans="1:16">
      <c r="A84" s="12"/>
      <c r="B84" s="25">
        <v>348.923</v>
      </c>
      <c r="C84" s="20" t="s">
        <v>198</v>
      </c>
      <c r="D84" s="47">
        <v>0</v>
      </c>
      <c r="E84" s="47">
        <v>2848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2848</v>
      </c>
      <c r="O84" s="48">
        <f t="shared" si="12"/>
        <v>0.17027382518235082</v>
      </c>
      <c r="P84" s="9"/>
    </row>
    <row r="85" spans="1:16">
      <c r="A85" s="12"/>
      <c r="B85" s="25">
        <v>348.92399999999998</v>
      </c>
      <c r="C85" s="20" t="s">
        <v>199</v>
      </c>
      <c r="D85" s="47">
        <v>0</v>
      </c>
      <c r="E85" s="47">
        <v>2848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2848</v>
      </c>
      <c r="O85" s="48">
        <f t="shared" si="12"/>
        <v>0.17027382518235082</v>
      </c>
      <c r="P85" s="9"/>
    </row>
    <row r="86" spans="1:16" ht="15.75">
      <c r="A86" s="29" t="s">
        <v>49</v>
      </c>
      <c r="B86" s="30"/>
      <c r="C86" s="31"/>
      <c r="D86" s="32">
        <f t="shared" ref="D86:M86" si="13">SUM(D87:D90)</f>
        <v>400</v>
      </c>
      <c r="E86" s="32">
        <f t="shared" si="13"/>
        <v>163521</v>
      </c>
      <c r="F86" s="32">
        <f t="shared" si="13"/>
        <v>0</v>
      </c>
      <c r="G86" s="32">
        <f t="shared" si="13"/>
        <v>0</v>
      </c>
      <c r="H86" s="32">
        <f t="shared" si="13"/>
        <v>0</v>
      </c>
      <c r="I86" s="32">
        <f t="shared" si="13"/>
        <v>0</v>
      </c>
      <c r="J86" s="32">
        <f t="shared" si="13"/>
        <v>0</v>
      </c>
      <c r="K86" s="32">
        <f t="shared" si="13"/>
        <v>0</v>
      </c>
      <c r="L86" s="32">
        <f t="shared" si="13"/>
        <v>0</v>
      </c>
      <c r="M86" s="32">
        <f t="shared" si="13"/>
        <v>0</v>
      </c>
      <c r="N86" s="32">
        <f t="shared" ref="N86:N102" si="14">SUM(D86:M86)</f>
        <v>163921</v>
      </c>
      <c r="O86" s="46">
        <f t="shared" si="12"/>
        <v>9.8003706803778545</v>
      </c>
      <c r="P86" s="10"/>
    </row>
    <row r="87" spans="1:16">
      <c r="A87" s="13"/>
      <c r="B87" s="40">
        <v>351.1</v>
      </c>
      <c r="C87" s="21" t="s">
        <v>91</v>
      </c>
      <c r="D87" s="47">
        <v>400</v>
      </c>
      <c r="E87" s="47">
        <v>25127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25527</v>
      </c>
      <c r="O87" s="48">
        <f t="shared" si="12"/>
        <v>1.5261867750807128</v>
      </c>
      <c r="P87" s="9"/>
    </row>
    <row r="88" spans="1:16">
      <c r="A88" s="13"/>
      <c r="B88" s="40">
        <v>351.2</v>
      </c>
      <c r="C88" s="21" t="s">
        <v>93</v>
      </c>
      <c r="D88" s="47">
        <v>0</v>
      </c>
      <c r="E88" s="47">
        <v>28464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28464</v>
      </c>
      <c r="O88" s="48">
        <f t="shared" si="12"/>
        <v>1.701781657300012</v>
      </c>
      <c r="P88" s="9"/>
    </row>
    <row r="89" spans="1:16">
      <c r="A89" s="13"/>
      <c r="B89" s="40">
        <v>351.8</v>
      </c>
      <c r="C89" s="21" t="s">
        <v>200</v>
      </c>
      <c r="D89" s="47">
        <v>0</v>
      </c>
      <c r="E89" s="47">
        <v>11350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11350</v>
      </c>
      <c r="O89" s="48">
        <f t="shared" si="12"/>
        <v>0.67858424010522544</v>
      </c>
      <c r="P89" s="9"/>
    </row>
    <row r="90" spans="1:16">
      <c r="A90" s="13"/>
      <c r="B90" s="40">
        <v>359</v>
      </c>
      <c r="C90" s="21" t="s">
        <v>225</v>
      </c>
      <c r="D90" s="47">
        <v>0</v>
      </c>
      <c r="E90" s="47">
        <v>98580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98580</v>
      </c>
      <c r="O90" s="48">
        <f t="shared" si="12"/>
        <v>5.8938180078919045</v>
      </c>
      <c r="P90" s="9"/>
    </row>
    <row r="91" spans="1:16" ht="15.75">
      <c r="A91" s="29" t="s">
        <v>4</v>
      </c>
      <c r="B91" s="30"/>
      <c r="C91" s="31"/>
      <c r="D91" s="32">
        <f t="shared" ref="D91:M91" si="15">SUM(D92:D97)</f>
        <v>213795</v>
      </c>
      <c r="E91" s="32">
        <f t="shared" si="15"/>
        <v>345447</v>
      </c>
      <c r="F91" s="32">
        <f t="shared" si="15"/>
        <v>0</v>
      </c>
      <c r="G91" s="32">
        <f t="shared" si="15"/>
        <v>0</v>
      </c>
      <c r="H91" s="32">
        <f t="shared" si="15"/>
        <v>0</v>
      </c>
      <c r="I91" s="32">
        <f t="shared" si="15"/>
        <v>0</v>
      </c>
      <c r="J91" s="32">
        <f t="shared" si="15"/>
        <v>0</v>
      </c>
      <c r="K91" s="32">
        <f t="shared" si="15"/>
        <v>0</v>
      </c>
      <c r="L91" s="32">
        <f t="shared" si="15"/>
        <v>0</v>
      </c>
      <c r="M91" s="32">
        <f t="shared" si="15"/>
        <v>0</v>
      </c>
      <c r="N91" s="32">
        <f t="shared" si="14"/>
        <v>559242</v>
      </c>
      <c r="O91" s="46">
        <f t="shared" si="12"/>
        <v>33.435489656821716</v>
      </c>
      <c r="P91" s="10"/>
    </row>
    <row r="92" spans="1:16">
      <c r="A92" s="12"/>
      <c r="B92" s="25">
        <v>361.1</v>
      </c>
      <c r="C92" s="20" t="s">
        <v>94</v>
      </c>
      <c r="D92" s="47">
        <v>1825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1825</v>
      </c>
      <c r="O92" s="48">
        <f t="shared" si="12"/>
        <v>0.10911156283630276</v>
      </c>
      <c r="P92" s="9"/>
    </row>
    <row r="93" spans="1:16">
      <c r="A93" s="12"/>
      <c r="B93" s="25">
        <v>362</v>
      </c>
      <c r="C93" s="20" t="s">
        <v>95</v>
      </c>
      <c r="D93" s="47">
        <v>4950</v>
      </c>
      <c r="E93" s="47">
        <v>27238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32188</v>
      </c>
      <c r="O93" s="48">
        <f t="shared" si="12"/>
        <v>1.9244290326437881</v>
      </c>
      <c r="P93" s="9"/>
    </row>
    <row r="94" spans="1:16">
      <c r="A94" s="12"/>
      <c r="B94" s="25">
        <v>364</v>
      </c>
      <c r="C94" s="20" t="s">
        <v>203</v>
      </c>
      <c r="D94" s="47">
        <v>2500</v>
      </c>
      <c r="E94" s="47">
        <v>133010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135510</v>
      </c>
      <c r="O94" s="48">
        <f t="shared" si="12"/>
        <v>8.1017577424369254</v>
      </c>
      <c r="P94" s="9"/>
    </row>
    <row r="95" spans="1:16">
      <c r="A95" s="12"/>
      <c r="B95" s="25">
        <v>365</v>
      </c>
      <c r="C95" s="20" t="s">
        <v>204</v>
      </c>
      <c r="D95" s="47">
        <v>0</v>
      </c>
      <c r="E95" s="47">
        <v>9248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9248</v>
      </c>
      <c r="O95" s="48">
        <f t="shared" si="12"/>
        <v>0.55291163458089199</v>
      </c>
      <c r="P95" s="9"/>
    </row>
    <row r="96" spans="1:16">
      <c r="A96" s="12"/>
      <c r="B96" s="25">
        <v>366</v>
      </c>
      <c r="C96" s="20" t="s">
        <v>98</v>
      </c>
      <c r="D96" s="47">
        <v>2785</v>
      </c>
      <c r="E96" s="47">
        <v>21500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24285</v>
      </c>
      <c r="O96" s="48">
        <f t="shared" si="12"/>
        <v>1.4519311251943083</v>
      </c>
      <c r="P96" s="9"/>
    </row>
    <row r="97" spans="1:119">
      <c r="A97" s="12"/>
      <c r="B97" s="25">
        <v>369.9</v>
      </c>
      <c r="C97" s="20" t="s">
        <v>101</v>
      </c>
      <c r="D97" s="47">
        <v>201735</v>
      </c>
      <c r="E97" s="47">
        <v>154451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356186</v>
      </c>
      <c r="O97" s="48">
        <f t="shared" si="12"/>
        <v>21.295348559129501</v>
      </c>
      <c r="P97" s="9"/>
    </row>
    <row r="98" spans="1:119" ht="15.75">
      <c r="A98" s="29" t="s">
        <v>50</v>
      </c>
      <c r="B98" s="30"/>
      <c r="C98" s="31"/>
      <c r="D98" s="32">
        <f t="shared" ref="D98:M98" si="16">SUM(D99:D101)</f>
        <v>767453</v>
      </c>
      <c r="E98" s="32">
        <f t="shared" si="16"/>
        <v>1213175</v>
      </c>
      <c r="F98" s="32">
        <f t="shared" si="16"/>
        <v>0</v>
      </c>
      <c r="G98" s="32">
        <f t="shared" si="16"/>
        <v>0</v>
      </c>
      <c r="H98" s="32">
        <f t="shared" si="16"/>
        <v>0</v>
      </c>
      <c r="I98" s="32">
        <f t="shared" si="16"/>
        <v>0</v>
      </c>
      <c r="J98" s="32">
        <f t="shared" si="16"/>
        <v>0</v>
      </c>
      <c r="K98" s="32">
        <f t="shared" si="16"/>
        <v>0</v>
      </c>
      <c r="L98" s="32">
        <f t="shared" si="16"/>
        <v>0</v>
      </c>
      <c r="M98" s="32">
        <f t="shared" si="16"/>
        <v>0</v>
      </c>
      <c r="N98" s="32">
        <f t="shared" si="14"/>
        <v>1980628</v>
      </c>
      <c r="O98" s="46">
        <f t="shared" si="12"/>
        <v>118.41611861772091</v>
      </c>
      <c r="P98" s="9"/>
    </row>
    <row r="99" spans="1:119">
      <c r="A99" s="12"/>
      <c r="B99" s="25">
        <v>381</v>
      </c>
      <c r="C99" s="20" t="s">
        <v>102</v>
      </c>
      <c r="D99" s="47">
        <v>611778</v>
      </c>
      <c r="E99" s="47">
        <v>513175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1124953</v>
      </c>
      <c r="O99" s="48">
        <f t="shared" si="12"/>
        <v>67.257742436924545</v>
      </c>
      <c r="P99" s="9"/>
    </row>
    <row r="100" spans="1:119">
      <c r="A100" s="12"/>
      <c r="B100" s="25">
        <v>383</v>
      </c>
      <c r="C100" s="20" t="s">
        <v>126</v>
      </c>
      <c r="D100" s="47">
        <v>155675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155675</v>
      </c>
      <c r="O100" s="48">
        <f t="shared" si="12"/>
        <v>9.3073657778309222</v>
      </c>
      <c r="P100" s="9"/>
    </row>
    <row r="101" spans="1:119" ht="15.75" thickBot="1">
      <c r="A101" s="12"/>
      <c r="B101" s="25">
        <v>384</v>
      </c>
      <c r="C101" s="20" t="s">
        <v>151</v>
      </c>
      <c r="D101" s="47">
        <v>0</v>
      </c>
      <c r="E101" s="47">
        <v>700000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700000</v>
      </c>
      <c r="O101" s="48">
        <f>(N101/O$104)</f>
        <v>41.851010402965443</v>
      </c>
      <c r="P101" s="9"/>
    </row>
    <row r="102" spans="1:119" ht="16.5" thickBot="1">
      <c r="A102" s="14" t="s">
        <v>75</v>
      </c>
      <c r="B102" s="23"/>
      <c r="C102" s="22"/>
      <c r="D102" s="15">
        <f t="shared" ref="D102:M102" si="17">SUM(D5,D10,D18,D49,D86,D91,D98)</f>
        <v>11488852</v>
      </c>
      <c r="E102" s="15">
        <f t="shared" si="17"/>
        <v>15857031</v>
      </c>
      <c r="F102" s="15">
        <f t="shared" si="17"/>
        <v>0</v>
      </c>
      <c r="G102" s="15">
        <f t="shared" si="17"/>
        <v>0</v>
      </c>
      <c r="H102" s="15">
        <f t="shared" si="17"/>
        <v>0</v>
      </c>
      <c r="I102" s="15">
        <f t="shared" si="17"/>
        <v>0</v>
      </c>
      <c r="J102" s="15">
        <f t="shared" si="17"/>
        <v>0</v>
      </c>
      <c r="K102" s="15">
        <f t="shared" si="17"/>
        <v>0</v>
      </c>
      <c r="L102" s="15">
        <f t="shared" si="17"/>
        <v>0</v>
      </c>
      <c r="M102" s="15">
        <f t="shared" si="17"/>
        <v>0</v>
      </c>
      <c r="N102" s="15">
        <f t="shared" si="14"/>
        <v>27345883</v>
      </c>
      <c r="O102" s="38">
        <f>(N102/O$104)</f>
        <v>1634.9326198732513</v>
      </c>
      <c r="P102" s="6"/>
      <c r="Q102" s="2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</row>
    <row r="103" spans="1:119">
      <c r="A103" s="16"/>
      <c r="B103" s="18"/>
      <c r="C103" s="18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9"/>
    </row>
    <row r="104" spans="1:119">
      <c r="A104" s="41"/>
      <c r="B104" s="42"/>
      <c r="C104" s="42"/>
      <c r="D104" s="43"/>
      <c r="E104" s="43"/>
      <c r="F104" s="43"/>
      <c r="G104" s="43"/>
      <c r="H104" s="43"/>
      <c r="I104" s="43"/>
      <c r="J104" s="43"/>
      <c r="K104" s="43"/>
      <c r="L104" s="49" t="s">
        <v>250</v>
      </c>
      <c r="M104" s="49"/>
      <c r="N104" s="49"/>
      <c r="O104" s="44">
        <v>16726</v>
      </c>
    </row>
    <row r="105" spans="1:119">
      <c r="A105" s="50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2"/>
    </row>
    <row r="106" spans="1:119" ht="15.75" customHeight="1" thickBot="1">
      <c r="A106" s="53" t="s">
        <v>128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5"/>
    </row>
  </sheetData>
  <mergeCells count="10">
    <mergeCell ref="L104:N104"/>
    <mergeCell ref="A105:O105"/>
    <mergeCell ref="A106:O10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110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115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111</v>
      </c>
      <c r="F4" s="34" t="s">
        <v>112</v>
      </c>
      <c r="G4" s="34" t="s">
        <v>113</v>
      </c>
      <c r="H4" s="34" t="s">
        <v>6</v>
      </c>
      <c r="I4" s="34" t="s">
        <v>7</v>
      </c>
      <c r="J4" s="35" t="s">
        <v>114</v>
      </c>
      <c r="K4" s="35" t="s">
        <v>8</v>
      </c>
      <c r="L4" s="35" t="s">
        <v>9</v>
      </c>
      <c r="M4" s="35" t="s">
        <v>10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5762191</v>
      </c>
      <c r="E5" s="27">
        <f t="shared" si="0"/>
        <v>1937226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7699417</v>
      </c>
      <c r="O5" s="33">
        <f t="shared" ref="O5:O36" si="2">(N5/O$103)</f>
        <v>459.03636797233651</v>
      </c>
      <c r="P5" s="6"/>
    </row>
    <row r="6" spans="1:133">
      <c r="A6" s="12"/>
      <c r="B6" s="25">
        <v>311</v>
      </c>
      <c r="C6" s="20" t="s">
        <v>2</v>
      </c>
      <c r="D6" s="47">
        <v>4808386</v>
      </c>
      <c r="E6" s="47">
        <v>1438775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6247161</v>
      </c>
      <c r="O6" s="48">
        <f t="shared" si="2"/>
        <v>372.45340726167052</v>
      </c>
      <c r="P6" s="9"/>
    </row>
    <row r="7" spans="1:133">
      <c r="A7" s="12"/>
      <c r="B7" s="25">
        <v>312.10000000000002</v>
      </c>
      <c r="C7" s="20" t="s">
        <v>130</v>
      </c>
      <c r="D7" s="47">
        <v>42273</v>
      </c>
      <c r="E7" s="47">
        <v>498451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540724</v>
      </c>
      <c r="O7" s="48">
        <f t="shared" si="2"/>
        <v>32.237763071603169</v>
      </c>
      <c r="P7" s="9"/>
    </row>
    <row r="8" spans="1:133">
      <c r="A8" s="12"/>
      <c r="B8" s="25">
        <v>312.60000000000002</v>
      </c>
      <c r="C8" s="20" t="s">
        <v>13</v>
      </c>
      <c r="D8" s="47">
        <v>848040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848040</v>
      </c>
      <c r="O8" s="48">
        <f t="shared" si="2"/>
        <v>50.559828295474873</v>
      </c>
      <c r="P8" s="9"/>
    </row>
    <row r="9" spans="1:133">
      <c r="A9" s="12"/>
      <c r="B9" s="25">
        <v>315</v>
      </c>
      <c r="C9" s="20" t="s">
        <v>162</v>
      </c>
      <c r="D9" s="47">
        <v>63492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63492</v>
      </c>
      <c r="O9" s="48">
        <f t="shared" si="2"/>
        <v>3.785369343587909</v>
      </c>
      <c r="P9" s="9"/>
    </row>
    <row r="10" spans="1:133" ht="15.75">
      <c r="A10" s="29" t="s">
        <v>16</v>
      </c>
      <c r="B10" s="30"/>
      <c r="C10" s="31"/>
      <c r="D10" s="32">
        <f t="shared" ref="D10:M10" si="3">SUM(D11:D17)</f>
        <v>63270</v>
      </c>
      <c r="E10" s="32">
        <f t="shared" si="3"/>
        <v>1832365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5">
        <f t="shared" si="1"/>
        <v>1895635</v>
      </c>
      <c r="O10" s="46">
        <f t="shared" si="2"/>
        <v>113.01705121325941</v>
      </c>
      <c r="P10" s="10"/>
    </row>
    <row r="11" spans="1:133">
      <c r="A11" s="12"/>
      <c r="B11" s="25">
        <v>322</v>
      </c>
      <c r="C11" s="20" t="s">
        <v>0</v>
      </c>
      <c r="D11" s="47">
        <v>55413</v>
      </c>
      <c r="E11" s="47">
        <v>500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55913</v>
      </c>
      <c r="O11" s="48">
        <f t="shared" si="2"/>
        <v>3.3335121922136768</v>
      </c>
      <c r="P11" s="9"/>
    </row>
    <row r="12" spans="1:133">
      <c r="A12" s="12"/>
      <c r="B12" s="25">
        <v>324.11</v>
      </c>
      <c r="C12" s="20" t="s">
        <v>18</v>
      </c>
      <c r="D12" s="47">
        <v>0</v>
      </c>
      <c r="E12" s="47">
        <v>25907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25907</v>
      </c>
      <c r="O12" s="48">
        <f t="shared" si="2"/>
        <v>1.5445656710188995</v>
      </c>
      <c r="P12" s="9"/>
    </row>
    <row r="13" spans="1:133">
      <c r="A13" s="12"/>
      <c r="B13" s="25">
        <v>324.31</v>
      </c>
      <c r="C13" s="20" t="s">
        <v>119</v>
      </c>
      <c r="D13" s="47">
        <v>0</v>
      </c>
      <c r="E13" s="47">
        <v>10795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10795</v>
      </c>
      <c r="O13" s="48">
        <f t="shared" si="2"/>
        <v>0.64359387110236688</v>
      </c>
      <c r="P13" s="9"/>
    </row>
    <row r="14" spans="1:133">
      <c r="A14" s="12"/>
      <c r="B14" s="25">
        <v>324.61</v>
      </c>
      <c r="C14" s="20" t="s">
        <v>120</v>
      </c>
      <c r="D14" s="47">
        <v>0</v>
      </c>
      <c r="E14" s="47">
        <v>4318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4318</v>
      </c>
      <c r="O14" s="48">
        <f t="shared" si="2"/>
        <v>0.25743754844094674</v>
      </c>
      <c r="P14" s="9"/>
    </row>
    <row r="15" spans="1:133">
      <c r="A15" s="12"/>
      <c r="B15" s="25">
        <v>324.70999999999998</v>
      </c>
      <c r="C15" s="20" t="s">
        <v>155</v>
      </c>
      <c r="D15" s="47">
        <v>0</v>
      </c>
      <c r="E15" s="47">
        <v>2159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2159</v>
      </c>
      <c r="O15" s="48">
        <f t="shared" si="2"/>
        <v>0.12871877422047337</v>
      </c>
      <c r="P15" s="9"/>
    </row>
    <row r="16" spans="1:133">
      <c r="A16" s="12"/>
      <c r="B16" s="25">
        <v>325.2</v>
      </c>
      <c r="C16" s="20" t="s">
        <v>121</v>
      </c>
      <c r="D16" s="47">
        <v>0</v>
      </c>
      <c r="E16" s="47">
        <v>1788686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1788686</v>
      </c>
      <c r="O16" s="48">
        <f t="shared" si="2"/>
        <v>106.64079174864365</v>
      </c>
      <c r="P16" s="9"/>
    </row>
    <row r="17" spans="1:16">
      <c r="A17" s="12"/>
      <c r="B17" s="25">
        <v>329</v>
      </c>
      <c r="C17" s="20" t="s">
        <v>212</v>
      </c>
      <c r="D17" s="47">
        <v>7857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7857</v>
      </c>
      <c r="O17" s="48">
        <f t="shared" si="2"/>
        <v>0.46843140761938828</v>
      </c>
      <c r="P17" s="9"/>
    </row>
    <row r="18" spans="1:16" ht="15.75">
      <c r="A18" s="29" t="s">
        <v>22</v>
      </c>
      <c r="B18" s="30"/>
      <c r="C18" s="31"/>
      <c r="D18" s="32">
        <f t="shared" ref="D18:M18" si="4">SUM(D19:D46)</f>
        <v>3066437</v>
      </c>
      <c r="E18" s="32">
        <f t="shared" si="4"/>
        <v>7889236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5">
        <f t="shared" si="1"/>
        <v>10955673</v>
      </c>
      <c r="O18" s="46">
        <f t="shared" si="2"/>
        <v>653.17313539617237</v>
      </c>
      <c r="P18" s="10"/>
    </row>
    <row r="19" spans="1:16">
      <c r="A19" s="12"/>
      <c r="B19" s="25">
        <v>331.1</v>
      </c>
      <c r="C19" s="20" t="s">
        <v>20</v>
      </c>
      <c r="D19" s="47">
        <v>1666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1666</v>
      </c>
      <c r="O19" s="48">
        <f t="shared" si="2"/>
        <v>9.9326298217373155E-2</v>
      </c>
      <c r="P19" s="9"/>
    </row>
    <row r="20" spans="1:16">
      <c r="A20" s="12"/>
      <c r="B20" s="25">
        <v>331.2</v>
      </c>
      <c r="C20" s="20" t="s">
        <v>21</v>
      </c>
      <c r="D20" s="47">
        <v>35191</v>
      </c>
      <c r="E20" s="47">
        <v>145707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180898</v>
      </c>
      <c r="O20" s="48">
        <f t="shared" si="2"/>
        <v>10.785071245454004</v>
      </c>
      <c r="P20" s="9"/>
    </row>
    <row r="21" spans="1:16">
      <c r="A21" s="12"/>
      <c r="B21" s="25">
        <v>331.33</v>
      </c>
      <c r="C21" s="20" t="s">
        <v>164</v>
      </c>
      <c r="D21" s="47">
        <v>0</v>
      </c>
      <c r="E21" s="47">
        <v>59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59</v>
      </c>
      <c r="O21" s="48">
        <f t="shared" si="2"/>
        <v>3.5175579800870447E-3</v>
      </c>
      <c r="P21" s="9"/>
    </row>
    <row r="22" spans="1:16">
      <c r="A22" s="12"/>
      <c r="B22" s="25">
        <v>331.41</v>
      </c>
      <c r="C22" s="20" t="s">
        <v>25</v>
      </c>
      <c r="D22" s="47">
        <v>0</v>
      </c>
      <c r="E22" s="47">
        <v>258803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258803</v>
      </c>
      <c r="O22" s="48">
        <f t="shared" si="2"/>
        <v>15.429738269838431</v>
      </c>
      <c r="P22" s="9"/>
    </row>
    <row r="23" spans="1:16">
      <c r="A23" s="12"/>
      <c r="B23" s="25">
        <v>331.5</v>
      </c>
      <c r="C23" s="20" t="s">
        <v>23</v>
      </c>
      <c r="D23" s="47">
        <v>0</v>
      </c>
      <c r="E23" s="47">
        <v>835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835</v>
      </c>
      <c r="O23" s="48">
        <f t="shared" si="2"/>
        <v>4.9782388362248853E-2</v>
      </c>
      <c r="P23" s="9"/>
    </row>
    <row r="24" spans="1:16">
      <c r="A24" s="12"/>
      <c r="B24" s="25">
        <v>331.65</v>
      </c>
      <c r="C24" s="20" t="s">
        <v>26</v>
      </c>
      <c r="D24" s="47">
        <v>82853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1"/>
        <v>82853</v>
      </c>
      <c r="O24" s="48">
        <f t="shared" si="2"/>
        <v>4.9396649376974899</v>
      </c>
      <c r="P24" s="9"/>
    </row>
    <row r="25" spans="1:16">
      <c r="A25" s="12"/>
      <c r="B25" s="25">
        <v>333</v>
      </c>
      <c r="C25" s="20" t="s">
        <v>3</v>
      </c>
      <c r="D25" s="47">
        <v>181130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1"/>
        <v>181130</v>
      </c>
      <c r="O25" s="48">
        <f t="shared" si="2"/>
        <v>10.798902998867227</v>
      </c>
      <c r="P25" s="9"/>
    </row>
    <row r="26" spans="1:16">
      <c r="A26" s="12"/>
      <c r="B26" s="25">
        <v>334.2</v>
      </c>
      <c r="C26" s="20" t="s">
        <v>24</v>
      </c>
      <c r="D26" s="47">
        <v>0</v>
      </c>
      <c r="E26" s="47">
        <v>244244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1"/>
        <v>244244</v>
      </c>
      <c r="O26" s="48">
        <f t="shared" si="2"/>
        <v>14.561736123531867</v>
      </c>
      <c r="P26" s="9"/>
    </row>
    <row r="27" spans="1:16">
      <c r="A27" s="12"/>
      <c r="B27" s="25">
        <v>334.36</v>
      </c>
      <c r="C27" s="20" t="s">
        <v>207</v>
      </c>
      <c r="D27" s="47">
        <v>0</v>
      </c>
      <c r="E27" s="47">
        <v>123921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44" si="5">SUM(D27:M27)</f>
        <v>123921</v>
      </c>
      <c r="O27" s="48">
        <f t="shared" si="2"/>
        <v>7.3881237703451976</v>
      </c>
      <c r="P27" s="9"/>
    </row>
    <row r="28" spans="1:16">
      <c r="A28" s="12"/>
      <c r="B28" s="25">
        <v>334.41</v>
      </c>
      <c r="C28" s="20" t="s">
        <v>143</v>
      </c>
      <c r="D28" s="47">
        <v>0</v>
      </c>
      <c r="E28" s="47">
        <v>33343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33343</v>
      </c>
      <c r="O28" s="48">
        <f t="shared" si="2"/>
        <v>1.9878972157634294</v>
      </c>
      <c r="P28" s="9"/>
    </row>
    <row r="29" spans="1:16">
      <c r="A29" s="12"/>
      <c r="B29" s="25">
        <v>334.49</v>
      </c>
      <c r="C29" s="20" t="s">
        <v>157</v>
      </c>
      <c r="D29" s="47">
        <v>0</v>
      </c>
      <c r="E29" s="47">
        <v>1394027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1394027</v>
      </c>
      <c r="O29" s="48">
        <f t="shared" si="2"/>
        <v>83.111369462827156</v>
      </c>
      <c r="P29" s="9"/>
    </row>
    <row r="30" spans="1:16">
      <c r="A30" s="12"/>
      <c r="B30" s="25">
        <v>334.5</v>
      </c>
      <c r="C30" s="20" t="s">
        <v>29</v>
      </c>
      <c r="D30" s="47">
        <v>0</v>
      </c>
      <c r="E30" s="47">
        <v>450000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450000</v>
      </c>
      <c r="O30" s="48">
        <f t="shared" si="2"/>
        <v>26.828832051511359</v>
      </c>
      <c r="P30" s="9"/>
    </row>
    <row r="31" spans="1:16">
      <c r="A31" s="12"/>
      <c r="B31" s="25">
        <v>334.69</v>
      </c>
      <c r="C31" s="20" t="s">
        <v>30</v>
      </c>
      <c r="D31" s="47">
        <v>0</v>
      </c>
      <c r="E31" s="47">
        <v>23250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23250</v>
      </c>
      <c r="O31" s="48">
        <f t="shared" si="2"/>
        <v>1.3861563226614202</v>
      </c>
      <c r="P31" s="9"/>
    </row>
    <row r="32" spans="1:16">
      <c r="A32" s="12"/>
      <c r="B32" s="25">
        <v>334.7</v>
      </c>
      <c r="C32" s="20" t="s">
        <v>31</v>
      </c>
      <c r="D32" s="47">
        <v>0</v>
      </c>
      <c r="E32" s="47">
        <v>3808449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3808449</v>
      </c>
      <c r="O32" s="48">
        <f t="shared" si="2"/>
        <v>227.05830799499196</v>
      </c>
      <c r="P32" s="9"/>
    </row>
    <row r="33" spans="1:16">
      <c r="A33" s="12"/>
      <c r="B33" s="25">
        <v>334.9</v>
      </c>
      <c r="C33" s="20" t="s">
        <v>134</v>
      </c>
      <c r="D33" s="47">
        <v>0</v>
      </c>
      <c r="E33" s="47">
        <v>14510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14510</v>
      </c>
      <c r="O33" s="48">
        <f t="shared" si="2"/>
        <v>0.86508078459428839</v>
      </c>
      <c r="P33" s="9"/>
    </row>
    <row r="34" spans="1:16">
      <c r="A34" s="12"/>
      <c r="B34" s="25">
        <v>335.12</v>
      </c>
      <c r="C34" s="20" t="s">
        <v>165</v>
      </c>
      <c r="D34" s="47">
        <v>341678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341678</v>
      </c>
      <c r="O34" s="48">
        <f t="shared" si="2"/>
        <v>20.370714839325107</v>
      </c>
      <c r="P34" s="9"/>
    </row>
    <row r="35" spans="1:16">
      <c r="A35" s="12"/>
      <c r="B35" s="25">
        <v>335.13</v>
      </c>
      <c r="C35" s="20" t="s">
        <v>166</v>
      </c>
      <c r="D35" s="47">
        <v>20576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20576</v>
      </c>
      <c r="O35" s="48">
        <f t="shared" si="2"/>
        <v>1.2267334406486616</v>
      </c>
      <c r="P35" s="9"/>
    </row>
    <row r="36" spans="1:16">
      <c r="A36" s="12"/>
      <c r="B36" s="25">
        <v>335.14</v>
      </c>
      <c r="C36" s="20" t="s">
        <v>167</v>
      </c>
      <c r="D36" s="47">
        <v>4683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4683</v>
      </c>
      <c r="O36" s="48">
        <f t="shared" si="2"/>
        <v>0.27919871221606152</v>
      </c>
      <c r="P36" s="9"/>
    </row>
    <row r="37" spans="1:16">
      <c r="A37" s="12"/>
      <c r="B37" s="25">
        <v>335.15</v>
      </c>
      <c r="C37" s="20" t="s">
        <v>168</v>
      </c>
      <c r="D37" s="47">
        <v>2070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2070</v>
      </c>
      <c r="O37" s="48">
        <f t="shared" ref="O37:O68" si="6">(N37/O$103)</f>
        <v>0.12341262743695225</v>
      </c>
      <c r="P37" s="9"/>
    </row>
    <row r="38" spans="1:16">
      <c r="A38" s="12"/>
      <c r="B38" s="25">
        <v>335.16</v>
      </c>
      <c r="C38" s="20" t="s">
        <v>169</v>
      </c>
      <c r="D38" s="47">
        <v>223250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223250</v>
      </c>
      <c r="O38" s="48">
        <f t="shared" si="6"/>
        <v>13.31008167888869</v>
      </c>
      <c r="P38" s="9"/>
    </row>
    <row r="39" spans="1:16">
      <c r="A39" s="12"/>
      <c r="B39" s="25">
        <v>335.17</v>
      </c>
      <c r="C39" s="20" t="s">
        <v>170</v>
      </c>
      <c r="D39" s="47">
        <v>1003809</v>
      </c>
      <c r="E39" s="47">
        <v>68588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1072397</v>
      </c>
      <c r="O39" s="48">
        <f t="shared" si="6"/>
        <v>63.935908901210276</v>
      </c>
      <c r="P39" s="9"/>
    </row>
    <row r="40" spans="1:16">
      <c r="A40" s="12"/>
      <c r="B40" s="25">
        <v>335.18</v>
      </c>
      <c r="C40" s="20" t="s">
        <v>171</v>
      </c>
      <c r="D40" s="47">
        <v>1065047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1065047</v>
      </c>
      <c r="O40" s="48">
        <f t="shared" si="6"/>
        <v>63.497704644368923</v>
      </c>
      <c r="P40" s="9"/>
    </row>
    <row r="41" spans="1:16">
      <c r="A41" s="12"/>
      <c r="B41" s="25">
        <v>335.19</v>
      </c>
      <c r="C41" s="20" t="s">
        <v>234</v>
      </c>
      <c r="D41" s="47">
        <v>0</v>
      </c>
      <c r="E41" s="47">
        <v>10000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10000</v>
      </c>
      <c r="O41" s="48">
        <f t="shared" si="6"/>
        <v>0.59619626781136348</v>
      </c>
      <c r="P41" s="9"/>
    </row>
    <row r="42" spans="1:16">
      <c r="A42" s="12"/>
      <c r="B42" s="25">
        <v>335.42</v>
      </c>
      <c r="C42" s="20" t="s">
        <v>40</v>
      </c>
      <c r="D42" s="47">
        <v>0</v>
      </c>
      <c r="E42" s="47">
        <v>146646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146646</v>
      </c>
      <c r="O42" s="48">
        <f t="shared" si="6"/>
        <v>8.7429797889465206</v>
      </c>
      <c r="P42" s="9"/>
    </row>
    <row r="43" spans="1:16">
      <c r="A43" s="12"/>
      <c r="B43" s="25">
        <v>335.49</v>
      </c>
      <c r="C43" s="20" t="s">
        <v>41</v>
      </c>
      <c r="D43" s="47">
        <v>0</v>
      </c>
      <c r="E43" s="47">
        <v>942061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5"/>
        <v>942061</v>
      </c>
      <c r="O43" s="48">
        <f t="shared" si="6"/>
        <v>56.165325225064095</v>
      </c>
      <c r="P43" s="9"/>
    </row>
    <row r="44" spans="1:16">
      <c r="A44" s="12"/>
      <c r="B44" s="25">
        <v>335.9</v>
      </c>
      <c r="C44" s="20" t="s">
        <v>42</v>
      </c>
      <c r="D44" s="47">
        <v>119</v>
      </c>
      <c r="E44" s="47">
        <v>224793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5"/>
        <v>224912</v>
      </c>
      <c r="O44" s="48">
        <f t="shared" si="6"/>
        <v>13.409169498598938</v>
      </c>
      <c r="P44" s="9"/>
    </row>
    <row r="45" spans="1:16">
      <c r="A45" s="12"/>
      <c r="B45" s="25">
        <v>337.1</v>
      </c>
      <c r="C45" s="20" t="s">
        <v>146</v>
      </c>
      <c r="D45" s="47">
        <v>3115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3115</v>
      </c>
      <c r="O45" s="48">
        <f t="shared" si="6"/>
        <v>0.18571513742323972</v>
      </c>
      <c r="P45" s="9"/>
    </row>
    <row r="46" spans="1:16">
      <c r="A46" s="12"/>
      <c r="B46" s="25">
        <v>337.2</v>
      </c>
      <c r="C46" s="20" t="s">
        <v>43</v>
      </c>
      <c r="D46" s="47">
        <v>101250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101250</v>
      </c>
      <c r="O46" s="48">
        <f t="shared" si="6"/>
        <v>6.0364872115900559</v>
      </c>
      <c r="P46" s="9"/>
    </row>
    <row r="47" spans="1:16" ht="15.75">
      <c r="A47" s="29" t="s">
        <v>48</v>
      </c>
      <c r="B47" s="30"/>
      <c r="C47" s="31"/>
      <c r="D47" s="32">
        <f t="shared" ref="D47:M47" si="7">SUM(D48:D85)</f>
        <v>635357</v>
      </c>
      <c r="E47" s="32">
        <f t="shared" si="7"/>
        <v>1484084</v>
      </c>
      <c r="F47" s="32">
        <f t="shared" si="7"/>
        <v>0</v>
      </c>
      <c r="G47" s="32">
        <f t="shared" si="7"/>
        <v>0</v>
      </c>
      <c r="H47" s="32">
        <f t="shared" si="7"/>
        <v>0</v>
      </c>
      <c r="I47" s="32">
        <f t="shared" si="7"/>
        <v>0</v>
      </c>
      <c r="J47" s="32">
        <f t="shared" si="7"/>
        <v>0</v>
      </c>
      <c r="K47" s="32">
        <f t="shared" si="7"/>
        <v>0</v>
      </c>
      <c r="L47" s="32">
        <f t="shared" si="7"/>
        <v>0</v>
      </c>
      <c r="M47" s="32">
        <f t="shared" si="7"/>
        <v>0</v>
      </c>
      <c r="N47" s="32">
        <f>SUM(D47:M47)</f>
        <v>2119441</v>
      </c>
      <c r="O47" s="46">
        <f t="shared" si="6"/>
        <v>126.36028140463841</v>
      </c>
      <c r="P47" s="10"/>
    </row>
    <row r="48" spans="1:16">
      <c r="A48" s="12"/>
      <c r="B48" s="25">
        <v>341.1</v>
      </c>
      <c r="C48" s="20" t="s">
        <v>172</v>
      </c>
      <c r="D48" s="47">
        <v>49598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49598</v>
      </c>
      <c r="O48" s="48">
        <f t="shared" si="6"/>
        <v>2.9570142490908009</v>
      </c>
      <c r="P48" s="9"/>
    </row>
    <row r="49" spans="1:16">
      <c r="A49" s="12"/>
      <c r="B49" s="25">
        <v>341.16</v>
      </c>
      <c r="C49" s="20" t="s">
        <v>174</v>
      </c>
      <c r="D49" s="47">
        <v>0</v>
      </c>
      <c r="E49" s="47">
        <v>20165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85" si="8">SUM(D49:M49)</f>
        <v>20165</v>
      </c>
      <c r="O49" s="48">
        <f t="shared" si="6"/>
        <v>1.2022297740416146</v>
      </c>
      <c r="P49" s="9"/>
    </row>
    <row r="50" spans="1:16">
      <c r="A50" s="12"/>
      <c r="B50" s="25">
        <v>341.2</v>
      </c>
      <c r="C50" s="20" t="s">
        <v>175</v>
      </c>
      <c r="D50" s="47">
        <v>6350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6350</v>
      </c>
      <c r="O50" s="48">
        <f t="shared" si="6"/>
        <v>0.37858463006021581</v>
      </c>
      <c r="P50" s="9"/>
    </row>
    <row r="51" spans="1:16">
      <c r="A51" s="12"/>
      <c r="B51" s="25">
        <v>341.3</v>
      </c>
      <c r="C51" s="20" t="s">
        <v>176</v>
      </c>
      <c r="D51" s="47">
        <v>0</v>
      </c>
      <c r="E51" s="47">
        <v>2300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2300</v>
      </c>
      <c r="O51" s="48">
        <f t="shared" si="6"/>
        <v>0.1371251415966136</v>
      </c>
      <c r="P51" s="9"/>
    </row>
    <row r="52" spans="1:16">
      <c r="A52" s="12"/>
      <c r="B52" s="25">
        <v>341.51</v>
      </c>
      <c r="C52" s="20" t="s">
        <v>177</v>
      </c>
      <c r="D52" s="47">
        <v>169237</v>
      </c>
      <c r="E52" s="47">
        <v>11186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180423</v>
      </c>
      <c r="O52" s="48">
        <f t="shared" si="6"/>
        <v>10.756751922732963</v>
      </c>
      <c r="P52" s="9"/>
    </row>
    <row r="53" spans="1:16">
      <c r="A53" s="12"/>
      <c r="B53" s="25">
        <v>341.52</v>
      </c>
      <c r="C53" s="20" t="s">
        <v>178</v>
      </c>
      <c r="D53" s="47">
        <v>31834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31834</v>
      </c>
      <c r="O53" s="48">
        <f t="shared" si="6"/>
        <v>1.8979311989506946</v>
      </c>
      <c r="P53" s="9"/>
    </row>
    <row r="54" spans="1:16">
      <c r="A54" s="12"/>
      <c r="B54" s="25">
        <v>341.55</v>
      </c>
      <c r="C54" s="20" t="s">
        <v>179</v>
      </c>
      <c r="D54" s="47">
        <v>3696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3696</v>
      </c>
      <c r="O54" s="48">
        <f t="shared" si="6"/>
        <v>0.22035414058307995</v>
      </c>
      <c r="P54" s="9"/>
    </row>
    <row r="55" spans="1:16">
      <c r="A55" s="12"/>
      <c r="B55" s="25">
        <v>341.56</v>
      </c>
      <c r="C55" s="20" t="s">
        <v>180</v>
      </c>
      <c r="D55" s="47">
        <v>13378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13378</v>
      </c>
      <c r="O55" s="48">
        <f t="shared" si="6"/>
        <v>0.79759136707804212</v>
      </c>
      <c r="P55" s="9"/>
    </row>
    <row r="56" spans="1:16">
      <c r="A56" s="12"/>
      <c r="B56" s="25">
        <v>341.8</v>
      </c>
      <c r="C56" s="20" t="s">
        <v>181</v>
      </c>
      <c r="D56" s="47">
        <v>15457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15457</v>
      </c>
      <c r="O56" s="48">
        <f t="shared" si="6"/>
        <v>0.92154057115602461</v>
      </c>
      <c r="P56" s="9"/>
    </row>
    <row r="57" spans="1:16">
      <c r="A57" s="12"/>
      <c r="B57" s="25">
        <v>341.9</v>
      </c>
      <c r="C57" s="20" t="s">
        <v>182</v>
      </c>
      <c r="D57" s="47">
        <v>20118</v>
      </c>
      <c r="E57" s="47">
        <v>50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20168</v>
      </c>
      <c r="O57" s="48">
        <f t="shared" si="6"/>
        <v>1.2024086329219579</v>
      </c>
      <c r="P57" s="9"/>
    </row>
    <row r="58" spans="1:16">
      <c r="A58" s="12"/>
      <c r="B58" s="25">
        <v>342.1</v>
      </c>
      <c r="C58" s="20" t="s">
        <v>136</v>
      </c>
      <c r="D58" s="47">
        <v>320189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320189</v>
      </c>
      <c r="O58" s="48">
        <f t="shared" si="6"/>
        <v>19.089548679425267</v>
      </c>
      <c r="P58" s="9"/>
    </row>
    <row r="59" spans="1:16">
      <c r="A59" s="12"/>
      <c r="B59" s="25">
        <v>342.2</v>
      </c>
      <c r="C59" s="20" t="s">
        <v>60</v>
      </c>
      <c r="D59" s="47">
        <v>0</v>
      </c>
      <c r="E59" s="47">
        <v>18089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18089</v>
      </c>
      <c r="O59" s="48">
        <f t="shared" si="6"/>
        <v>1.0784594288439755</v>
      </c>
      <c r="P59" s="9"/>
    </row>
    <row r="60" spans="1:16">
      <c r="A60" s="12"/>
      <c r="B60" s="25">
        <v>342.4</v>
      </c>
      <c r="C60" s="20" t="s">
        <v>62</v>
      </c>
      <c r="D60" s="47">
        <v>0</v>
      </c>
      <c r="E60" s="47">
        <v>9602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9602</v>
      </c>
      <c r="O60" s="48">
        <f t="shared" si="6"/>
        <v>0.57246765635247121</v>
      </c>
      <c r="P60" s="9"/>
    </row>
    <row r="61" spans="1:16">
      <c r="A61" s="12"/>
      <c r="B61" s="25">
        <v>342.5</v>
      </c>
      <c r="C61" s="20" t="s">
        <v>63</v>
      </c>
      <c r="D61" s="47">
        <v>1500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1500</v>
      </c>
      <c r="O61" s="48">
        <f t="shared" si="6"/>
        <v>8.9429440171704525E-2</v>
      </c>
      <c r="P61" s="9"/>
    </row>
    <row r="62" spans="1:16">
      <c r="A62" s="12"/>
      <c r="B62" s="25">
        <v>342.6</v>
      </c>
      <c r="C62" s="20" t="s">
        <v>64</v>
      </c>
      <c r="D62" s="47">
        <v>0</v>
      </c>
      <c r="E62" s="47">
        <v>1129902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1129902</v>
      </c>
      <c r="O62" s="48">
        <f t="shared" si="6"/>
        <v>67.364335539259528</v>
      </c>
      <c r="P62" s="9"/>
    </row>
    <row r="63" spans="1:16">
      <c r="A63" s="12"/>
      <c r="B63" s="25">
        <v>343.4</v>
      </c>
      <c r="C63" s="20" t="s">
        <v>66</v>
      </c>
      <c r="D63" s="47">
        <v>0</v>
      </c>
      <c r="E63" s="47">
        <v>122735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122735</v>
      </c>
      <c r="O63" s="48">
        <f t="shared" si="6"/>
        <v>7.3174148929827698</v>
      </c>
      <c r="P63" s="9"/>
    </row>
    <row r="64" spans="1:16">
      <c r="A64" s="12"/>
      <c r="B64" s="25">
        <v>343.9</v>
      </c>
      <c r="C64" s="20" t="s">
        <v>67</v>
      </c>
      <c r="D64" s="47">
        <v>0</v>
      </c>
      <c r="E64" s="47">
        <v>976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976</v>
      </c>
      <c r="O64" s="48">
        <f t="shared" si="6"/>
        <v>5.8188755738389081E-2</v>
      </c>
      <c r="P64" s="9"/>
    </row>
    <row r="65" spans="1:16">
      <c r="A65" s="12"/>
      <c r="B65" s="25">
        <v>346.4</v>
      </c>
      <c r="C65" s="20" t="s">
        <v>69</v>
      </c>
      <c r="D65" s="47">
        <v>4000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4000</v>
      </c>
      <c r="O65" s="48">
        <f t="shared" si="6"/>
        <v>0.23847850712454541</v>
      </c>
      <c r="P65" s="9"/>
    </row>
    <row r="66" spans="1:16">
      <c r="A66" s="12"/>
      <c r="B66" s="25">
        <v>347.2</v>
      </c>
      <c r="C66" s="20" t="s">
        <v>70</v>
      </c>
      <c r="D66" s="47">
        <v>0</v>
      </c>
      <c r="E66" s="47">
        <v>40282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40282</v>
      </c>
      <c r="O66" s="48">
        <f t="shared" si="6"/>
        <v>2.4015978059977345</v>
      </c>
      <c r="P66" s="9"/>
    </row>
    <row r="67" spans="1:16">
      <c r="A67" s="12"/>
      <c r="B67" s="25">
        <v>348.12</v>
      </c>
      <c r="C67" s="20" t="s">
        <v>184</v>
      </c>
      <c r="D67" s="47">
        <v>0</v>
      </c>
      <c r="E67" s="47">
        <v>712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ref="N67:N81" si="9">SUM(D67:M67)</f>
        <v>712</v>
      </c>
      <c r="O67" s="48">
        <f t="shared" si="6"/>
        <v>4.2449174268169083E-2</v>
      </c>
      <c r="P67" s="9"/>
    </row>
    <row r="68" spans="1:16">
      <c r="A68" s="12"/>
      <c r="B68" s="25">
        <v>348.13</v>
      </c>
      <c r="C68" s="20" t="s">
        <v>185</v>
      </c>
      <c r="D68" s="47">
        <v>0</v>
      </c>
      <c r="E68" s="47">
        <v>2697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2697</v>
      </c>
      <c r="O68" s="48">
        <f t="shared" si="6"/>
        <v>0.16079413342872473</v>
      </c>
      <c r="P68" s="9"/>
    </row>
    <row r="69" spans="1:16">
      <c r="A69" s="12"/>
      <c r="B69" s="25">
        <v>348.21</v>
      </c>
      <c r="C69" s="20" t="s">
        <v>213</v>
      </c>
      <c r="D69" s="47">
        <v>0</v>
      </c>
      <c r="E69" s="47">
        <v>10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10</v>
      </c>
      <c r="O69" s="48">
        <f t="shared" ref="O69:O100" si="10">(N69/O$103)</f>
        <v>5.9619626781136348E-4</v>
      </c>
      <c r="P69" s="9"/>
    </row>
    <row r="70" spans="1:16">
      <c r="A70" s="12"/>
      <c r="B70" s="25">
        <v>348.22</v>
      </c>
      <c r="C70" s="20" t="s">
        <v>186</v>
      </c>
      <c r="D70" s="47">
        <v>0</v>
      </c>
      <c r="E70" s="47">
        <v>1489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1489</v>
      </c>
      <c r="O70" s="48">
        <f t="shared" si="10"/>
        <v>8.8773624277112023E-2</v>
      </c>
      <c r="P70" s="9"/>
    </row>
    <row r="71" spans="1:16">
      <c r="A71" s="12"/>
      <c r="B71" s="25">
        <v>348.23</v>
      </c>
      <c r="C71" s="20" t="s">
        <v>187</v>
      </c>
      <c r="D71" s="47">
        <v>0</v>
      </c>
      <c r="E71" s="47">
        <v>13784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13784</v>
      </c>
      <c r="O71" s="48">
        <f t="shared" si="10"/>
        <v>0.82179693555118349</v>
      </c>
      <c r="P71" s="9"/>
    </row>
    <row r="72" spans="1:16">
      <c r="A72" s="12"/>
      <c r="B72" s="25">
        <v>348.24</v>
      </c>
      <c r="C72" s="20" t="s">
        <v>208</v>
      </c>
      <c r="D72" s="47">
        <v>0</v>
      </c>
      <c r="E72" s="47">
        <v>988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988</v>
      </c>
      <c r="O72" s="48">
        <f t="shared" si="10"/>
        <v>5.8904191259762713E-2</v>
      </c>
      <c r="P72" s="9"/>
    </row>
    <row r="73" spans="1:16">
      <c r="A73" s="12"/>
      <c r="B73" s="25">
        <v>348.31</v>
      </c>
      <c r="C73" s="20" t="s">
        <v>188</v>
      </c>
      <c r="D73" s="47">
        <v>0</v>
      </c>
      <c r="E73" s="47">
        <v>30460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30460</v>
      </c>
      <c r="O73" s="48">
        <f t="shared" si="10"/>
        <v>1.8160138317534131</v>
      </c>
      <c r="P73" s="9"/>
    </row>
    <row r="74" spans="1:16">
      <c r="A74" s="12"/>
      <c r="B74" s="25">
        <v>348.32</v>
      </c>
      <c r="C74" s="20" t="s">
        <v>189</v>
      </c>
      <c r="D74" s="47">
        <v>0</v>
      </c>
      <c r="E74" s="47">
        <v>672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672</v>
      </c>
      <c r="O74" s="48">
        <f t="shared" si="10"/>
        <v>4.0064389196923629E-2</v>
      </c>
      <c r="P74" s="9"/>
    </row>
    <row r="75" spans="1:16">
      <c r="A75" s="12"/>
      <c r="B75" s="25">
        <v>348.41</v>
      </c>
      <c r="C75" s="20" t="s">
        <v>190</v>
      </c>
      <c r="D75" s="47">
        <v>0</v>
      </c>
      <c r="E75" s="47">
        <v>30719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30719</v>
      </c>
      <c r="O75" s="48">
        <f t="shared" si="10"/>
        <v>1.8314553150897275</v>
      </c>
      <c r="P75" s="9"/>
    </row>
    <row r="76" spans="1:16">
      <c r="A76" s="12"/>
      <c r="B76" s="25">
        <v>348.42</v>
      </c>
      <c r="C76" s="20" t="s">
        <v>191</v>
      </c>
      <c r="D76" s="47">
        <v>0</v>
      </c>
      <c r="E76" s="47">
        <v>11407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11407</v>
      </c>
      <c r="O76" s="48">
        <f t="shared" si="10"/>
        <v>0.6800810826924224</v>
      </c>
      <c r="P76" s="9"/>
    </row>
    <row r="77" spans="1:16">
      <c r="A77" s="12"/>
      <c r="B77" s="25">
        <v>348.52</v>
      </c>
      <c r="C77" s="20" t="s">
        <v>192</v>
      </c>
      <c r="D77" s="47">
        <v>0</v>
      </c>
      <c r="E77" s="47">
        <v>5721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5721</v>
      </c>
      <c r="O77" s="48">
        <f t="shared" si="10"/>
        <v>0.34108388481488106</v>
      </c>
      <c r="P77" s="9"/>
    </row>
    <row r="78" spans="1:16">
      <c r="A78" s="12"/>
      <c r="B78" s="25">
        <v>348.53</v>
      </c>
      <c r="C78" s="20" t="s">
        <v>193</v>
      </c>
      <c r="D78" s="47">
        <v>0</v>
      </c>
      <c r="E78" s="47">
        <v>6770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6770</v>
      </c>
      <c r="O78" s="48">
        <f t="shared" si="10"/>
        <v>0.40362487330829311</v>
      </c>
      <c r="P78" s="9"/>
    </row>
    <row r="79" spans="1:16">
      <c r="A79" s="12"/>
      <c r="B79" s="25">
        <v>348.62</v>
      </c>
      <c r="C79" s="20" t="s">
        <v>237</v>
      </c>
      <c r="D79" s="47">
        <v>0</v>
      </c>
      <c r="E79" s="47">
        <v>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1</v>
      </c>
      <c r="O79" s="48">
        <f t="shared" si="10"/>
        <v>5.9619626781136351E-5</v>
      </c>
      <c r="P79" s="9"/>
    </row>
    <row r="80" spans="1:16">
      <c r="A80" s="12"/>
      <c r="B80" s="25">
        <v>348.71</v>
      </c>
      <c r="C80" s="20" t="s">
        <v>194</v>
      </c>
      <c r="D80" s="47">
        <v>0</v>
      </c>
      <c r="E80" s="47">
        <v>14128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14128</v>
      </c>
      <c r="O80" s="48">
        <f t="shared" si="10"/>
        <v>0.84230608716389432</v>
      </c>
      <c r="P80" s="9"/>
    </row>
    <row r="81" spans="1:16">
      <c r="A81" s="12"/>
      <c r="B81" s="25">
        <v>348.72</v>
      </c>
      <c r="C81" s="20" t="s">
        <v>195</v>
      </c>
      <c r="D81" s="47">
        <v>0</v>
      </c>
      <c r="E81" s="47">
        <v>64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64</v>
      </c>
      <c r="O81" s="48">
        <f t="shared" si="10"/>
        <v>3.8156561139927265E-3</v>
      </c>
      <c r="P81" s="9"/>
    </row>
    <row r="82" spans="1:16">
      <c r="A82" s="12"/>
      <c r="B82" s="25">
        <v>348.92099999999999</v>
      </c>
      <c r="C82" s="20" t="s">
        <v>196</v>
      </c>
      <c r="D82" s="47">
        <v>0</v>
      </c>
      <c r="E82" s="47">
        <v>2291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8"/>
        <v>2291</v>
      </c>
      <c r="O82" s="48">
        <f t="shared" si="10"/>
        <v>0.13658856495558339</v>
      </c>
      <c r="P82" s="9"/>
    </row>
    <row r="83" spans="1:16">
      <c r="A83" s="12"/>
      <c r="B83" s="25">
        <v>348.92200000000003</v>
      </c>
      <c r="C83" s="20" t="s">
        <v>197</v>
      </c>
      <c r="D83" s="47">
        <v>0</v>
      </c>
      <c r="E83" s="47">
        <v>2291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8"/>
        <v>2291</v>
      </c>
      <c r="O83" s="48">
        <f t="shared" si="10"/>
        <v>0.13658856495558339</v>
      </c>
      <c r="P83" s="9"/>
    </row>
    <row r="84" spans="1:16">
      <c r="A84" s="12"/>
      <c r="B84" s="25">
        <v>348.923</v>
      </c>
      <c r="C84" s="20" t="s">
        <v>198</v>
      </c>
      <c r="D84" s="47">
        <v>0</v>
      </c>
      <c r="E84" s="47">
        <v>2291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8"/>
        <v>2291</v>
      </c>
      <c r="O84" s="48">
        <f t="shared" si="10"/>
        <v>0.13658856495558339</v>
      </c>
      <c r="P84" s="9"/>
    </row>
    <row r="85" spans="1:16">
      <c r="A85" s="12"/>
      <c r="B85" s="25">
        <v>348.92399999999998</v>
      </c>
      <c r="C85" s="20" t="s">
        <v>199</v>
      </c>
      <c r="D85" s="47">
        <v>0</v>
      </c>
      <c r="E85" s="47">
        <v>2302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8"/>
        <v>2302</v>
      </c>
      <c r="O85" s="48">
        <f t="shared" si="10"/>
        <v>0.13724438085017587</v>
      </c>
      <c r="P85" s="9"/>
    </row>
    <row r="86" spans="1:16" ht="15.75">
      <c r="A86" s="29" t="s">
        <v>49</v>
      </c>
      <c r="B86" s="30"/>
      <c r="C86" s="31"/>
      <c r="D86" s="32">
        <f t="shared" ref="D86:M86" si="11">SUM(D87:D89)</f>
        <v>500</v>
      </c>
      <c r="E86" s="32">
        <f t="shared" si="11"/>
        <v>208168</v>
      </c>
      <c r="F86" s="32">
        <f t="shared" si="11"/>
        <v>0</v>
      </c>
      <c r="G86" s="32">
        <f t="shared" si="11"/>
        <v>0</v>
      </c>
      <c r="H86" s="32">
        <f t="shared" si="11"/>
        <v>0</v>
      </c>
      <c r="I86" s="32">
        <f t="shared" si="11"/>
        <v>0</v>
      </c>
      <c r="J86" s="32">
        <f t="shared" si="11"/>
        <v>0</v>
      </c>
      <c r="K86" s="32">
        <f t="shared" si="11"/>
        <v>0</v>
      </c>
      <c r="L86" s="32">
        <f t="shared" si="11"/>
        <v>0</v>
      </c>
      <c r="M86" s="32">
        <f t="shared" si="11"/>
        <v>0</v>
      </c>
      <c r="N86" s="32">
        <f t="shared" ref="N86:N101" si="12">SUM(D86:M86)</f>
        <v>208668</v>
      </c>
      <c r="O86" s="46">
        <f t="shared" si="10"/>
        <v>12.44070828116616</v>
      </c>
      <c r="P86" s="10"/>
    </row>
    <row r="87" spans="1:16">
      <c r="A87" s="13"/>
      <c r="B87" s="40">
        <v>351.1</v>
      </c>
      <c r="C87" s="21" t="s">
        <v>91</v>
      </c>
      <c r="D87" s="47">
        <v>500</v>
      </c>
      <c r="E87" s="47">
        <v>127945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128445</v>
      </c>
      <c r="O87" s="48">
        <f t="shared" si="10"/>
        <v>7.6578429619030581</v>
      </c>
      <c r="P87" s="9"/>
    </row>
    <row r="88" spans="1:16">
      <c r="A88" s="13"/>
      <c r="B88" s="40">
        <v>351.2</v>
      </c>
      <c r="C88" s="21" t="s">
        <v>93</v>
      </c>
      <c r="D88" s="47">
        <v>0</v>
      </c>
      <c r="E88" s="47">
        <v>64890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64890</v>
      </c>
      <c r="O88" s="48">
        <f t="shared" si="10"/>
        <v>3.8687175818279376</v>
      </c>
      <c r="P88" s="9"/>
    </row>
    <row r="89" spans="1:16">
      <c r="A89" s="13"/>
      <c r="B89" s="40">
        <v>351.8</v>
      </c>
      <c r="C89" s="21" t="s">
        <v>200</v>
      </c>
      <c r="D89" s="47">
        <v>0</v>
      </c>
      <c r="E89" s="47">
        <v>15333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15333</v>
      </c>
      <c r="O89" s="48">
        <f t="shared" si="10"/>
        <v>0.91414773743516364</v>
      </c>
      <c r="P89" s="9"/>
    </row>
    <row r="90" spans="1:16" ht="15.75">
      <c r="A90" s="29" t="s">
        <v>4</v>
      </c>
      <c r="B90" s="30"/>
      <c r="C90" s="31"/>
      <c r="D90" s="32">
        <f t="shared" ref="D90:M90" si="13">SUM(D91:D96)</f>
        <v>242176</v>
      </c>
      <c r="E90" s="32">
        <f t="shared" si="13"/>
        <v>299101</v>
      </c>
      <c r="F90" s="32">
        <f t="shared" si="13"/>
        <v>0</v>
      </c>
      <c r="G90" s="32">
        <f t="shared" si="13"/>
        <v>0</v>
      </c>
      <c r="H90" s="32">
        <f t="shared" si="13"/>
        <v>0</v>
      </c>
      <c r="I90" s="32">
        <f t="shared" si="13"/>
        <v>0</v>
      </c>
      <c r="J90" s="32">
        <f t="shared" si="13"/>
        <v>0</v>
      </c>
      <c r="K90" s="32">
        <f t="shared" si="13"/>
        <v>0</v>
      </c>
      <c r="L90" s="32">
        <f t="shared" si="13"/>
        <v>0</v>
      </c>
      <c r="M90" s="32">
        <f t="shared" si="13"/>
        <v>0</v>
      </c>
      <c r="N90" s="32">
        <f t="shared" si="12"/>
        <v>541277</v>
      </c>
      <c r="O90" s="46">
        <f t="shared" si="10"/>
        <v>32.270732725213144</v>
      </c>
      <c r="P90" s="10"/>
    </row>
    <row r="91" spans="1:16">
      <c r="A91" s="12"/>
      <c r="B91" s="25">
        <v>361.1</v>
      </c>
      <c r="C91" s="20" t="s">
        <v>94</v>
      </c>
      <c r="D91" s="47">
        <v>1787</v>
      </c>
      <c r="E91" s="47">
        <v>3303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5090</v>
      </c>
      <c r="O91" s="48">
        <f t="shared" si="10"/>
        <v>0.30346390031598403</v>
      </c>
      <c r="P91" s="9"/>
    </row>
    <row r="92" spans="1:16">
      <c r="A92" s="12"/>
      <c r="B92" s="25">
        <v>362</v>
      </c>
      <c r="C92" s="20" t="s">
        <v>95</v>
      </c>
      <c r="D92" s="47">
        <v>4446</v>
      </c>
      <c r="E92" s="47">
        <v>4474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8920</v>
      </c>
      <c r="O92" s="48">
        <f t="shared" si="10"/>
        <v>0.53180707088773627</v>
      </c>
      <c r="P92" s="9"/>
    </row>
    <row r="93" spans="1:16">
      <c r="A93" s="12"/>
      <c r="B93" s="25">
        <v>364</v>
      </c>
      <c r="C93" s="20" t="s">
        <v>203</v>
      </c>
      <c r="D93" s="47">
        <v>20021</v>
      </c>
      <c r="E93" s="47">
        <v>13256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33277</v>
      </c>
      <c r="O93" s="48">
        <f t="shared" si="10"/>
        <v>1.9839623203958743</v>
      </c>
      <c r="P93" s="9"/>
    </row>
    <row r="94" spans="1:16">
      <c r="A94" s="12"/>
      <c r="B94" s="25">
        <v>365</v>
      </c>
      <c r="C94" s="20" t="s">
        <v>204</v>
      </c>
      <c r="D94" s="47">
        <v>0</v>
      </c>
      <c r="E94" s="47">
        <v>3079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3079</v>
      </c>
      <c r="O94" s="48">
        <f t="shared" si="10"/>
        <v>0.18356883085911882</v>
      </c>
      <c r="P94" s="9"/>
    </row>
    <row r="95" spans="1:16">
      <c r="A95" s="12"/>
      <c r="B95" s="25">
        <v>366</v>
      </c>
      <c r="C95" s="20" t="s">
        <v>98</v>
      </c>
      <c r="D95" s="47">
        <v>1550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1550</v>
      </c>
      <c r="O95" s="48">
        <f t="shared" si="10"/>
        <v>9.2410421510761342E-2</v>
      </c>
      <c r="P95" s="9"/>
    </row>
    <row r="96" spans="1:16">
      <c r="A96" s="12"/>
      <c r="B96" s="25">
        <v>369.9</v>
      </c>
      <c r="C96" s="20" t="s">
        <v>101</v>
      </c>
      <c r="D96" s="47">
        <v>214372</v>
      </c>
      <c r="E96" s="47">
        <v>274989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489361</v>
      </c>
      <c r="O96" s="48">
        <f t="shared" si="10"/>
        <v>29.175520181243666</v>
      </c>
      <c r="P96" s="9"/>
    </row>
    <row r="97" spans="1:119" ht="15.75">
      <c r="A97" s="29" t="s">
        <v>50</v>
      </c>
      <c r="B97" s="30"/>
      <c r="C97" s="31"/>
      <c r="D97" s="32">
        <f t="shared" ref="D97:M97" si="14">SUM(D98:D100)</f>
        <v>742112</v>
      </c>
      <c r="E97" s="32">
        <f t="shared" si="14"/>
        <v>937482</v>
      </c>
      <c r="F97" s="32">
        <f t="shared" si="14"/>
        <v>0</v>
      </c>
      <c r="G97" s="32">
        <f t="shared" si="14"/>
        <v>0</v>
      </c>
      <c r="H97" s="32">
        <f t="shared" si="14"/>
        <v>0</v>
      </c>
      <c r="I97" s="32">
        <f t="shared" si="14"/>
        <v>0</v>
      </c>
      <c r="J97" s="32">
        <f t="shared" si="14"/>
        <v>0</v>
      </c>
      <c r="K97" s="32">
        <f t="shared" si="14"/>
        <v>0</v>
      </c>
      <c r="L97" s="32">
        <f t="shared" si="14"/>
        <v>0</v>
      </c>
      <c r="M97" s="32">
        <f t="shared" si="14"/>
        <v>0</v>
      </c>
      <c r="N97" s="32">
        <f t="shared" si="12"/>
        <v>1679594</v>
      </c>
      <c r="O97" s="46">
        <f t="shared" si="10"/>
        <v>100.13676742383592</v>
      </c>
      <c r="P97" s="9"/>
    </row>
    <row r="98" spans="1:119">
      <c r="A98" s="12"/>
      <c r="B98" s="25">
        <v>381</v>
      </c>
      <c r="C98" s="20" t="s">
        <v>102</v>
      </c>
      <c r="D98" s="47">
        <v>627540</v>
      </c>
      <c r="E98" s="47">
        <v>850170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1477710</v>
      </c>
      <c r="O98" s="48">
        <f t="shared" si="10"/>
        <v>88.100518690752992</v>
      </c>
      <c r="P98" s="9"/>
    </row>
    <row r="99" spans="1:119">
      <c r="A99" s="12"/>
      <c r="B99" s="25">
        <v>383</v>
      </c>
      <c r="C99" s="20" t="s">
        <v>126</v>
      </c>
      <c r="D99" s="47">
        <v>114572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114572</v>
      </c>
      <c r="O99" s="48">
        <f t="shared" si="10"/>
        <v>6.8307398795683536</v>
      </c>
      <c r="P99" s="9"/>
    </row>
    <row r="100" spans="1:119" ht="15.75" thickBot="1">
      <c r="A100" s="12"/>
      <c r="B100" s="25">
        <v>384</v>
      </c>
      <c r="C100" s="20" t="s">
        <v>151</v>
      </c>
      <c r="D100" s="47">
        <v>0</v>
      </c>
      <c r="E100" s="47">
        <v>87312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87312</v>
      </c>
      <c r="O100" s="48">
        <f t="shared" si="10"/>
        <v>5.2055088535145773</v>
      </c>
      <c r="P100" s="9"/>
    </row>
    <row r="101" spans="1:119" ht="16.5" thickBot="1">
      <c r="A101" s="14" t="s">
        <v>75</v>
      </c>
      <c r="B101" s="23"/>
      <c r="C101" s="22"/>
      <c r="D101" s="15">
        <f t="shared" ref="D101:M101" si="15">SUM(D5,D10,D18,D47,D86,D90,D97)</f>
        <v>10512043</v>
      </c>
      <c r="E101" s="15">
        <f t="shared" si="15"/>
        <v>14587662</v>
      </c>
      <c r="F101" s="15">
        <f t="shared" si="15"/>
        <v>0</v>
      </c>
      <c r="G101" s="15">
        <f t="shared" si="15"/>
        <v>0</v>
      </c>
      <c r="H101" s="15">
        <f t="shared" si="15"/>
        <v>0</v>
      </c>
      <c r="I101" s="15">
        <f t="shared" si="15"/>
        <v>0</v>
      </c>
      <c r="J101" s="15">
        <f t="shared" si="15"/>
        <v>0</v>
      </c>
      <c r="K101" s="15">
        <f t="shared" si="15"/>
        <v>0</v>
      </c>
      <c r="L101" s="15">
        <f t="shared" si="15"/>
        <v>0</v>
      </c>
      <c r="M101" s="15">
        <f t="shared" si="15"/>
        <v>0</v>
      </c>
      <c r="N101" s="15">
        <f t="shared" si="12"/>
        <v>25099705</v>
      </c>
      <c r="O101" s="38">
        <f>(N101/O$103)</f>
        <v>1496.4350444166218</v>
      </c>
      <c r="P101" s="6"/>
      <c r="Q101" s="2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</row>
    <row r="102" spans="1:119">
      <c r="A102" s="16"/>
      <c r="B102" s="18"/>
      <c r="C102" s="18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9"/>
    </row>
    <row r="103" spans="1:119">
      <c r="A103" s="41"/>
      <c r="B103" s="42"/>
      <c r="C103" s="42"/>
      <c r="D103" s="43"/>
      <c r="E103" s="43"/>
      <c r="F103" s="43"/>
      <c r="G103" s="43"/>
      <c r="H103" s="43"/>
      <c r="I103" s="43"/>
      <c r="J103" s="43"/>
      <c r="K103" s="43"/>
      <c r="L103" s="49" t="s">
        <v>238</v>
      </c>
      <c r="M103" s="49"/>
      <c r="N103" s="49"/>
      <c r="O103" s="44">
        <v>16773</v>
      </c>
    </row>
    <row r="104" spans="1:119">
      <c r="A104" s="50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2"/>
    </row>
    <row r="105" spans="1:119" ht="15.75" customHeight="1" thickBot="1">
      <c r="A105" s="53" t="s">
        <v>128</v>
      </c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5"/>
    </row>
  </sheetData>
  <mergeCells count="10">
    <mergeCell ref="L103:N103"/>
    <mergeCell ref="A104:O104"/>
    <mergeCell ref="A105:O10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110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115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111</v>
      </c>
      <c r="F4" s="34" t="s">
        <v>112</v>
      </c>
      <c r="G4" s="34" t="s">
        <v>113</v>
      </c>
      <c r="H4" s="34" t="s">
        <v>6</v>
      </c>
      <c r="I4" s="34" t="s">
        <v>7</v>
      </c>
      <c r="J4" s="35" t="s">
        <v>114</v>
      </c>
      <c r="K4" s="35" t="s">
        <v>8</v>
      </c>
      <c r="L4" s="35" t="s">
        <v>9</v>
      </c>
      <c r="M4" s="35" t="s">
        <v>10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5661739</v>
      </c>
      <c r="E5" s="27">
        <f t="shared" si="0"/>
        <v>1856341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7518080</v>
      </c>
      <c r="O5" s="33">
        <f t="shared" ref="O5:O36" si="2">(N5/O$101)</f>
        <v>456.52659703667717</v>
      </c>
      <c r="P5" s="6"/>
    </row>
    <row r="6" spans="1:133">
      <c r="A6" s="12"/>
      <c r="B6" s="25">
        <v>311</v>
      </c>
      <c r="C6" s="20" t="s">
        <v>2</v>
      </c>
      <c r="D6" s="47">
        <v>4737513</v>
      </c>
      <c r="E6" s="47">
        <v>1417023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6154536</v>
      </c>
      <c r="O6" s="48">
        <f t="shared" si="2"/>
        <v>373.7269856691766</v>
      </c>
      <c r="P6" s="9"/>
    </row>
    <row r="7" spans="1:133">
      <c r="A7" s="12"/>
      <c r="B7" s="25">
        <v>312.10000000000002</v>
      </c>
      <c r="C7" s="20" t="s">
        <v>130</v>
      </c>
      <c r="D7" s="47">
        <v>33850</v>
      </c>
      <c r="E7" s="47">
        <v>439318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473168</v>
      </c>
      <c r="O7" s="48">
        <f t="shared" si="2"/>
        <v>28.732572261355354</v>
      </c>
      <c r="P7" s="9"/>
    </row>
    <row r="8" spans="1:133">
      <c r="A8" s="12"/>
      <c r="B8" s="25">
        <v>312.60000000000002</v>
      </c>
      <c r="C8" s="20" t="s">
        <v>13</v>
      </c>
      <c r="D8" s="47">
        <v>813628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813628</v>
      </c>
      <c r="O8" s="48">
        <f t="shared" si="2"/>
        <v>49.406606752489679</v>
      </c>
      <c r="P8" s="9"/>
    </row>
    <row r="9" spans="1:133">
      <c r="A9" s="12"/>
      <c r="B9" s="25">
        <v>315</v>
      </c>
      <c r="C9" s="20" t="s">
        <v>162</v>
      </c>
      <c r="D9" s="47">
        <v>76748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76748</v>
      </c>
      <c r="O9" s="48">
        <f t="shared" si="2"/>
        <v>4.6604323536555743</v>
      </c>
      <c r="P9" s="9"/>
    </row>
    <row r="10" spans="1:133" ht="15.75">
      <c r="A10" s="29" t="s">
        <v>16</v>
      </c>
      <c r="B10" s="30"/>
      <c r="C10" s="31"/>
      <c r="D10" s="32">
        <f t="shared" ref="D10:M10" si="3">SUM(D11:D17)</f>
        <v>80449</v>
      </c>
      <c r="E10" s="32">
        <f t="shared" si="3"/>
        <v>1881424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5">
        <f t="shared" si="1"/>
        <v>1961873</v>
      </c>
      <c r="O10" s="46">
        <f t="shared" si="2"/>
        <v>119.13243866893369</v>
      </c>
      <c r="P10" s="10"/>
    </row>
    <row r="11" spans="1:133">
      <c r="A11" s="12"/>
      <c r="B11" s="25">
        <v>322</v>
      </c>
      <c r="C11" s="20" t="s">
        <v>0</v>
      </c>
      <c r="D11" s="47">
        <v>72390</v>
      </c>
      <c r="E11" s="47">
        <v>1400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73790</v>
      </c>
      <c r="O11" s="48">
        <f t="shared" si="2"/>
        <v>4.4808112703424827</v>
      </c>
      <c r="P11" s="9"/>
    </row>
    <row r="12" spans="1:133">
      <c r="A12" s="12"/>
      <c r="B12" s="25">
        <v>324.11</v>
      </c>
      <c r="C12" s="20" t="s">
        <v>18</v>
      </c>
      <c r="D12" s="47">
        <v>0</v>
      </c>
      <c r="E12" s="47">
        <v>60733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60733</v>
      </c>
      <c r="O12" s="48">
        <f t="shared" si="2"/>
        <v>3.6879402477532182</v>
      </c>
      <c r="P12" s="9"/>
    </row>
    <row r="13" spans="1:133">
      <c r="A13" s="12"/>
      <c r="B13" s="25">
        <v>324.31</v>
      </c>
      <c r="C13" s="20" t="s">
        <v>119</v>
      </c>
      <c r="D13" s="47">
        <v>0</v>
      </c>
      <c r="E13" s="47">
        <v>25308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25308</v>
      </c>
      <c r="O13" s="48">
        <f t="shared" si="2"/>
        <v>1.5367986397862521</v>
      </c>
      <c r="P13" s="9"/>
    </row>
    <row r="14" spans="1:133">
      <c r="A14" s="12"/>
      <c r="B14" s="25">
        <v>324.61</v>
      </c>
      <c r="C14" s="20" t="s">
        <v>120</v>
      </c>
      <c r="D14" s="47">
        <v>0</v>
      </c>
      <c r="E14" s="47">
        <v>10123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10123</v>
      </c>
      <c r="O14" s="48">
        <f t="shared" si="2"/>
        <v>0.61470731114889487</v>
      </c>
      <c r="P14" s="9"/>
    </row>
    <row r="15" spans="1:133">
      <c r="A15" s="12"/>
      <c r="B15" s="25">
        <v>324.70999999999998</v>
      </c>
      <c r="C15" s="20" t="s">
        <v>155</v>
      </c>
      <c r="D15" s="47">
        <v>0</v>
      </c>
      <c r="E15" s="47">
        <v>5061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5061</v>
      </c>
      <c r="O15" s="48">
        <f t="shared" si="2"/>
        <v>0.30732329366043237</v>
      </c>
      <c r="P15" s="9"/>
    </row>
    <row r="16" spans="1:133">
      <c r="A16" s="12"/>
      <c r="B16" s="25">
        <v>325.2</v>
      </c>
      <c r="C16" s="20" t="s">
        <v>121</v>
      </c>
      <c r="D16" s="47">
        <v>0</v>
      </c>
      <c r="E16" s="47">
        <v>1778799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1778799</v>
      </c>
      <c r="O16" s="48">
        <f t="shared" si="2"/>
        <v>108.01548457614768</v>
      </c>
      <c r="P16" s="9"/>
    </row>
    <row r="17" spans="1:16">
      <c r="A17" s="12"/>
      <c r="B17" s="25">
        <v>329</v>
      </c>
      <c r="C17" s="20" t="s">
        <v>212</v>
      </c>
      <c r="D17" s="47">
        <v>8059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8059</v>
      </c>
      <c r="O17" s="48">
        <f t="shared" si="2"/>
        <v>0.48937333009472916</v>
      </c>
      <c r="P17" s="9"/>
    </row>
    <row r="18" spans="1:16" ht="15.75">
      <c r="A18" s="29" t="s">
        <v>22</v>
      </c>
      <c r="B18" s="30"/>
      <c r="C18" s="31"/>
      <c r="D18" s="32">
        <f t="shared" ref="D18:M18" si="4">SUM(D19:D45)</f>
        <v>2823161</v>
      </c>
      <c r="E18" s="32">
        <f t="shared" si="4"/>
        <v>5517905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5">
        <f t="shared" si="1"/>
        <v>8341066</v>
      </c>
      <c r="O18" s="46">
        <f t="shared" si="2"/>
        <v>506.50145737187273</v>
      </c>
      <c r="P18" s="10"/>
    </row>
    <row r="19" spans="1:16">
      <c r="A19" s="12"/>
      <c r="B19" s="25">
        <v>331.1</v>
      </c>
      <c r="C19" s="20" t="s">
        <v>20</v>
      </c>
      <c r="D19" s="47">
        <v>2571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2571</v>
      </c>
      <c r="O19" s="48">
        <f t="shared" si="2"/>
        <v>0.156120961865436</v>
      </c>
      <c r="P19" s="9"/>
    </row>
    <row r="20" spans="1:16">
      <c r="A20" s="12"/>
      <c r="B20" s="25">
        <v>331.2</v>
      </c>
      <c r="C20" s="20" t="s">
        <v>21</v>
      </c>
      <c r="D20" s="47">
        <v>3200</v>
      </c>
      <c r="E20" s="47">
        <v>827998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831198</v>
      </c>
      <c r="O20" s="48">
        <f t="shared" si="2"/>
        <v>50.473524410978868</v>
      </c>
      <c r="P20" s="9"/>
    </row>
    <row r="21" spans="1:16">
      <c r="A21" s="12"/>
      <c r="B21" s="25">
        <v>331.33</v>
      </c>
      <c r="C21" s="20" t="s">
        <v>164</v>
      </c>
      <c r="D21" s="47">
        <v>0</v>
      </c>
      <c r="E21" s="47">
        <v>60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60</v>
      </c>
      <c r="O21" s="48">
        <f t="shared" si="2"/>
        <v>3.6434296818071412E-3</v>
      </c>
      <c r="P21" s="9"/>
    </row>
    <row r="22" spans="1:16">
      <c r="A22" s="12"/>
      <c r="B22" s="25">
        <v>331.41</v>
      </c>
      <c r="C22" s="20" t="s">
        <v>25</v>
      </c>
      <c r="D22" s="47">
        <v>0</v>
      </c>
      <c r="E22" s="47">
        <v>1590682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1590682</v>
      </c>
      <c r="O22" s="48">
        <f t="shared" si="2"/>
        <v>96.592300218605786</v>
      </c>
      <c r="P22" s="9"/>
    </row>
    <row r="23" spans="1:16">
      <c r="A23" s="12"/>
      <c r="B23" s="25">
        <v>331.61</v>
      </c>
      <c r="C23" s="20" t="s">
        <v>132</v>
      </c>
      <c r="D23" s="47">
        <v>0</v>
      </c>
      <c r="E23" s="47">
        <v>41274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41274</v>
      </c>
      <c r="O23" s="48">
        <f t="shared" si="2"/>
        <v>2.5063152781151325</v>
      </c>
      <c r="P23" s="9"/>
    </row>
    <row r="24" spans="1:16">
      <c r="A24" s="12"/>
      <c r="B24" s="25">
        <v>331.65</v>
      </c>
      <c r="C24" s="20" t="s">
        <v>26</v>
      </c>
      <c r="D24" s="47">
        <v>72861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1"/>
        <v>72861</v>
      </c>
      <c r="O24" s="48">
        <f t="shared" si="2"/>
        <v>4.4243988341025018</v>
      </c>
      <c r="P24" s="9"/>
    </row>
    <row r="25" spans="1:16">
      <c r="A25" s="12"/>
      <c r="B25" s="25">
        <v>333</v>
      </c>
      <c r="C25" s="20" t="s">
        <v>3</v>
      </c>
      <c r="D25" s="47">
        <v>172275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1"/>
        <v>172275</v>
      </c>
      <c r="O25" s="48">
        <f t="shared" si="2"/>
        <v>10.461197473888754</v>
      </c>
      <c r="P25" s="9"/>
    </row>
    <row r="26" spans="1:16">
      <c r="A26" s="12"/>
      <c r="B26" s="25">
        <v>334.2</v>
      </c>
      <c r="C26" s="20" t="s">
        <v>24</v>
      </c>
      <c r="D26" s="47">
        <v>0</v>
      </c>
      <c r="E26" s="47">
        <v>473817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1"/>
        <v>473817</v>
      </c>
      <c r="O26" s="48">
        <f t="shared" si="2"/>
        <v>28.771982025746905</v>
      </c>
      <c r="P26" s="9"/>
    </row>
    <row r="27" spans="1:16">
      <c r="A27" s="12"/>
      <c r="B27" s="25">
        <v>334.36</v>
      </c>
      <c r="C27" s="20" t="s">
        <v>207</v>
      </c>
      <c r="D27" s="47">
        <v>0</v>
      </c>
      <c r="E27" s="47">
        <v>122449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43" si="5">SUM(D27:M27)</f>
        <v>122449</v>
      </c>
      <c r="O27" s="48">
        <f t="shared" si="2"/>
        <v>7.4355720184600438</v>
      </c>
      <c r="P27" s="9"/>
    </row>
    <row r="28" spans="1:16">
      <c r="A28" s="12"/>
      <c r="B28" s="25">
        <v>334.41</v>
      </c>
      <c r="C28" s="20" t="s">
        <v>143</v>
      </c>
      <c r="D28" s="47">
        <v>0</v>
      </c>
      <c r="E28" s="47">
        <v>88372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88372</v>
      </c>
      <c r="O28" s="48">
        <f t="shared" si="2"/>
        <v>5.3662861306776781</v>
      </c>
      <c r="P28" s="9"/>
    </row>
    <row r="29" spans="1:16">
      <c r="A29" s="12"/>
      <c r="B29" s="25">
        <v>334.49</v>
      </c>
      <c r="C29" s="20" t="s">
        <v>157</v>
      </c>
      <c r="D29" s="47">
        <v>0</v>
      </c>
      <c r="E29" s="47">
        <v>229853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229853</v>
      </c>
      <c r="O29" s="48">
        <f t="shared" si="2"/>
        <v>13.957554044206947</v>
      </c>
      <c r="P29" s="9"/>
    </row>
    <row r="30" spans="1:16">
      <c r="A30" s="12"/>
      <c r="B30" s="25">
        <v>334.69</v>
      </c>
      <c r="C30" s="20" t="s">
        <v>30</v>
      </c>
      <c r="D30" s="47">
        <v>0</v>
      </c>
      <c r="E30" s="47">
        <v>50723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50723</v>
      </c>
      <c r="O30" s="48">
        <f t="shared" si="2"/>
        <v>3.0800947291717269</v>
      </c>
      <c r="P30" s="9"/>
    </row>
    <row r="31" spans="1:16">
      <c r="A31" s="12"/>
      <c r="B31" s="25">
        <v>334.7</v>
      </c>
      <c r="C31" s="20" t="s">
        <v>31</v>
      </c>
      <c r="D31" s="47">
        <v>0</v>
      </c>
      <c r="E31" s="47">
        <v>657560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657560</v>
      </c>
      <c r="O31" s="48">
        <f t="shared" si="2"/>
        <v>39.929560359485059</v>
      </c>
      <c r="P31" s="9"/>
    </row>
    <row r="32" spans="1:16">
      <c r="A32" s="12"/>
      <c r="B32" s="25">
        <v>334.82</v>
      </c>
      <c r="C32" s="20" t="s">
        <v>144</v>
      </c>
      <c r="D32" s="47">
        <v>0</v>
      </c>
      <c r="E32" s="47">
        <v>254521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254521</v>
      </c>
      <c r="O32" s="48">
        <f t="shared" si="2"/>
        <v>15.455489434053924</v>
      </c>
      <c r="P32" s="9"/>
    </row>
    <row r="33" spans="1:16">
      <c r="A33" s="12"/>
      <c r="B33" s="25">
        <v>334.9</v>
      </c>
      <c r="C33" s="20" t="s">
        <v>134</v>
      </c>
      <c r="D33" s="47">
        <v>0</v>
      </c>
      <c r="E33" s="47">
        <v>9867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9867</v>
      </c>
      <c r="O33" s="48">
        <f t="shared" si="2"/>
        <v>0.59916201117318435</v>
      </c>
      <c r="P33" s="9"/>
    </row>
    <row r="34" spans="1:16">
      <c r="A34" s="12"/>
      <c r="B34" s="25">
        <v>335.12</v>
      </c>
      <c r="C34" s="20" t="s">
        <v>165</v>
      </c>
      <c r="D34" s="47">
        <v>335111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335111</v>
      </c>
      <c r="O34" s="48">
        <f t="shared" si="2"/>
        <v>20.349222735001213</v>
      </c>
      <c r="P34" s="9"/>
    </row>
    <row r="35" spans="1:16">
      <c r="A35" s="12"/>
      <c r="B35" s="25">
        <v>335.13</v>
      </c>
      <c r="C35" s="20" t="s">
        <v>166</v>
      </c>
      <c r="D35" s="47">
        <v>17901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17901</v>
      </c>
      <c r="O35" s="48">
        <f t="shared" si="2"/>
        <v>1.0870172455671605</v>
      </c>
      <c r="P35" s="9"/>
    </row>
    <row r="36" spans="1:16">
      <c r="A36" s="12"/>
      <c r="B36" s="25">
        <v>335.14</v>
      </c>
      <c r="C36" s="20" t="s">
        <v>167</v>
      </c>
      <c r="D36" s="47">
        <v>5197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5197</v>
      </c>
      <c r="O36" s="48">
        <f t="shared" si="2"/>
        <v>0.31558173427252856</v>
      </c>
      <c r="P36" s="9"/>
    </row>
    <row r="37" spans="1:16">
      <c r="A37" s="12"/>
      <c r="B37" s="25">
        <v>335.15</v>
      </c>
      <c r="C37" s="20" t="s">
        <v>168</v>
      </c>
      <c r="D37" s="47">
        <v>756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756</v>
      </c>
      <c r="O37" s="48">
        <f t="shared" ref="O37:O68" si="6">(N37/O$101)</f>
        <v>4.5907213990769975E-2</v>
      </c>
      <c r="P37" s="9"/>
    </row>
    <row r="38" spans="1:16">
      <c r="A38" s="12"/>
      <c r="B38" s="25">
        <v>335.16</v>
      </c>
      <c r="C38" s="20" t="s">
        <v>169</v>
      </c>
      <c r="D38" s="47">
        <v>223250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223250</v>
      </c>
      <c r="O38" s="48">
        <f t="shared" si="6"/>
        <v>13.556594607724071</v>
      </c>
      <c r="P38" s="9"/>
    </row>
    <row r="39" spans="1:16">
      <c r="A39" s="12"/>
      <c r="B39" s="25">
        <v>335.17</v>
      </c>
      <c r="C39" s="20" t="s">
        <v>170</v>
      </c>
      <c r="D39" s="47">
        <v>954159</v>
      </c>
      <c r="E39" s="47">
        <v>64131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1018290</v>
      </c>
      <c r="O39" s="48">
        <f t="shared" si="6"/>
        <v>61.834466844789894</v>
      </c>
      <c r="P39" s="9"/>
    </row>
    <row r="40" spans="1:16">
      <c r="A40" s="12"/>
      <c r="B40" s="25">
        <v>335.18</v>
      </c>
      <c r="C40" s="20" t="s">
        <v>171</v>
      </c>
      <c r="D40" s="47">
        <v>1004246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1004246</v>
      </c>
      <c r="O40" s="48">
        <f t="shared" si="6"/>
        <v>60.981661403934901</v>
      </c>
      <c r="P40" s="9"/>
    </row>
    <row r="41" spans="1:16">
      <c r="A41" s="12"/>
      <c r="B41" s="25">
        <v>335.42</v>
      </c>
      <c r="C41" s="20" t="s">
        <v>40</v>
      </c>
      <c r="D41" s="47">
        <v>0</v>
      </c>
      <c r="E41" s="47">
        <v>153636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153636</v>
      </c>
      <c r="O41" s="48">
        <f t="shared" si="6"/>
        <v>9.3293660432353658</v>
      </c>
      <c r="P41" s="9"/>
    </row>
    <row r="42" spans="1:16">
      <c r="A42" s="12"/>
      <c r="B42" s="25">
        <v>335.49</v>
      </c>
      <c r="C42" s="20" t="s">
        <v>41</v>
      </c>
      <c r="D42" s="47">
        <v>0</v>
      </c>
      <c r="E42" s="47">
        <v>952962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952962</v>
      </c>
      <c r="O42" s="48">
        <f t="shared" si="6"/>
        <v>57.867500607238277</v>
      </c>
      <c r="P42" s="9"/>
    </row>
    <row r="43" spans="1:16">
      <c r="A43" s="12"/>
      <c r="B43" s="25">
        <v>335.9</v>
      </c>
      <c r="C43" s="20" t="s">
        <v>42</v>
      </c>
      <c r="D43" s="47">
        <v>134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5"/>
        <v>134</v>
      </c>
      <c r="O43" s="48">
        <f t="shared" si="6"/>
        <v>8.1369929560359492E-3</v>
      </c>
      <c r="P43" s="9"/>
    </row>
    <row r="44" spans="1:16">
      <c r="A44" s="12"/>
      <c r="B44" s="25">
        <v>337.1</v>
      </c>
      <c r="C44" s="20" t="s">
        <v>146</v>
      </c>
      <c r="D44" s="47">
        <v>500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500</v>
      </c>
      <c r="O44" s="48">
        <f t="shared" si="6"/>
        <v>3.0361914015059509E-2</v>
      </c>
      <c r="P44" s="9"/>
    </row>
    <row r="45" spans="1:16">
      <c r="A45" s="12"/>
      <c r="B45" s="25">
        <v>337.2</v>
      </c>
      <c r="C45" s="20" t="s">
        <v>43</v>
      </c>
      <c r="D45" s="47">
        <v>31000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31000</v>
      </c>
      <c r="O45" s="48">
        <f t="shared" si="6"/>
        <v>1.8824386689336896</v>
      </c>
      <c r="P45" s="9"/>
    </row>
    <row r="46" spans="1:16" ht="15.75">
      <c r="A46" s="29" t="s">
        <v>48</v>
      </c>
      <c r="B46" s="30"/>
      <c r="C46" s="31"/>
      <c r="D46" s="32">
        <f t="shared" ref="D46:M46" si="7">SUM(D47:D83)</f>
        <v>563888</v>
      </c>
      <c r="E46" s="32">
        <f t="shared" si="7"/>
        <v>1378197</v>
      </c>
      <c r="F46" s="32">
        <f t="shared" si="7"/>
        <v>0</v>
      </c>
      <c r="G46" s="32">
        <f t="shared" si="7"/>
        <v>0</v>
      </c>
      <c r="H46" s="32">
        <f t="shared" si="7"/>
        <v>0</v>
      </c>
      <c r="I46" s="32">
        <f t="shared" si="7"/>
        <v>0</v>
      </c>
      <c r="J46" s="32">
        <f t="shared" si="7"/>
        <v>0</v>
      </c>
      <c r="K46" s="32">
        <f t="shared" si="7"/>
        <v>0</v>
      </c>
      <c r="L46" s="32">
        <f t="shared" si="7"/>
        <v>0</v>
      </c>
      <c r="M46" s="32">
        <f t="shared" si="7"/>
        <v>0</v>
      </c>
      <c r="N46" s="32">
        <f>SUM(D46:M46)</f>
        <v>1942085</v>
      </c>
      <c r="O46" s="46">
        <f t="shared" si="6"/>
        <v>117.9308355598737</v>
      </c>
      <c r="P46" s="10"/>
    </row>
    <row r="47" spans="1:16">
      <c r="A47" s="12"/>
      <c r="B47" s="25">
        <v>341.1</v>
      </c>
      <c r="C47" s="20" t="s">
        <v>172</v>
      </c>
      <c r="D47" s="47">
        <v>46147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46147</v>
      </c>
      <c r="O47" s="48">
        <f t="shared" si="6"/>
        <v>2.8022224921059022</v>
      </c>
      <c r="P47" s="9"/>
    </row>
    <row r="48" spans="1:16">
      <c r="A48" s="12"/>
      <c r="B48" s="25">
        <v>341.16</v>
      </c>
      <c r="C48" s="20" t="s">
        <v>174</v>
      </c>
      <c r="D48" s="47">
        <v>0</v>
      </c>
      <c r="E48" s="47">
        <v>17041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83" si="8">SUM(D48:M48)</f>
        <v>17041</v>
      </c>
      <c r="O48" s="48">
        <f t="shared" si="6"/>
        <v>1.0347947534612583</v>
      </c>
      <c r="P48" s="9"/>
    </row>
    <row r="49" spans="1:16">
      <c r="A49" s="12"/>
      <c r="B49" s="25">
        <v>341.2</v>
      </c>
      <c r="C49" s="20" t="s">
        <v>175</v>
      </c>
      <c r="D49" s="47">
        <v>10700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10700</v>
      </c>
      <c r="O49" s="48">
        <f t="shared" si="6"/>
        <v>0.64974495992227355</v>
      </c>
      <c r="P49" s="9"/>
    </row>
    <row r="50" spans="1:16">
      <c r="A50" s="12"/>
      <c r="B50" s="25">
        <v>341.3</v>
      </c>
      <c r="C50" s="20" t="s">
        <v>176</v>
      </c>
      <c r="D50" s="47">
        <v>0</v>
      </c>
      <c r="E50" s="47">
        <v>3000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3000</v>
      </c>
      <c r="O50" s="48">
        <f t="shared" si="6"/>
        <v>0.18217148409035705</v>
      </c>
      <c r="P50" s="9"/>
    </row>
    <row r="51" spans="1:16">
      <c r="A51" s="12"/>
      <c r="B51" s="25">
        <v>341.51</v>
      </c>
      <c r="C51" s="20" t="s">
        <v>177</v>
      </c>
      <c r="D51" s="47">
        <v>166907</v>
      </c>
      <c r="E51" s="47">
        <v>11577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178484</v>
      </c>
      <c r="O51" s="48">
        <f t="shared" si="6"/>
        <v>10.838231722127762</v>
      </c>
      <c r="P51" s="9"/>
    </row>
    <row r="52" spans="1:16">
      <c r="A52" s="12"/>
      <c r="B52" s="25">
        <v>341.52</v>
      </c>
      <c r="C52" s="20" t="s">
        <v>178</v>
      </c>
      <c r="D52" s="47">
        <v>18045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18045</v>
      </c>
      <c r="O52" s="48">
        <f t="shared" si="6"/>
        <v>1.0957614768034978</v>
      </c>
      <c r="P52" s="9"/>
    </row>
    <row r="53" spans="1:16">
      <c r="A53" s="12"/>
      <c r="B53" s="25">
        <v>341.55</v>
      </c>
      <c r="C53" s="20" t="s">
        <v>179</v>
      </c>
      <c r="D53" s="47">
        <v>61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61</v>
      </c>
      <c r="O53" s="48">
        <f t="shared" si="6"/>
        <v>3.70415350983726E-3</v>
      </c>
      <c r="P53" s="9"/>
    </row>
    <row r="54" spans="1:16">
      <c r="A54" s="12"/>
      <c r="B54" s="25">
        <v>341.56</v>
      </c>
      <c r="C54" s="20" t="s">
        <v>180</v>
      </c>
      <c r="D54" s="47">
        <v>13353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13353</v>
      </c>
      <c r="O54" s="48">
        <f t="shared" si="6"/>
        <v>0.81084527568617926</v>
      </c>
      <c r="P54" s="9"/>
    </row>
    <row r="55" spans="1:16">
      <c r="A55" s="12"/>
      <c r="B55" s="25">
        <v>341.8</v>
      </c>
      <c r="C55" s="20" t="s">
        <v>181</v>
      </c>
      <c r="D55" s="47">
        <v>18872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18872</v>
      </c>
      <c r="O55" s="48">
        <f t="shared" si="6"/>
        <v>1.1459800825844062</v>
      </c>
      <c r="P55" s="9"/>
    </row>
    <row r="56" spans="1:16">
      <c r="A56" s="12"/>
      <c r="B56" s="25">
        <v>341.9</v>
      </c>
      <c r="C56" s="20" t="s">
        <v>182</v>
      </c>
      <c r="D56" s="47">
        <v>17759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17759</v>
      </c>
      <c r="O56" s="48">
        <f t="shared" si="6"/>
        <v>1.0783944619868837</v>
      </c>
      <c r="P56" s="9"/>
    </row>
    <row r="57" spans="1:16">
      <c r="A57" s="12"/>
      <c r="B57" s="25">
        <v>342.1</v>
      </c>
      <c r="C57" s="20" t="s">
        <v>136</v>
      </c>
      <c r="D57" s="47">
        <v>265144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265144</v>
      </c>
      <c r="O57" s="48">
        <f t="shared" si="6"/>
        <v>16.100558659217878</v>
      </c>
      <c r="P57" s="9"/>
    </row>
    <row r="58" spans="1:16">
      <c r="A58" s="12"/>
      <c r="B58" s="25">
        <v>342.2</v>
      </c>
      <c r="C58" s="20" t="s">
        <v>60</v>
      </c>
      <c r="D58" s="47">
        <v>700</v>
      </c>
      <c r="E58" s="47">
        <v>25287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25987</v>
      </c>
      <c r="O58" s="48">
        <f t="shared" si="6"/>
        <v>1.5780301190187029</v>
      </c>
      <c r="P58" s="9"/>
    </row>
    <row r="59" spans="1:16">
      <c r="A59" s="12"/>
      <c r="B59" s="25">
        <v>342.4</v>
      </c>
      <c r="C59" s="20" t="s">
        <v>62</v>
      </c>
      <c r="D59" s="47">
        <v>0</v>
      </c>
      <c r="E59" s="47">
        <v>1526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1526</v>
      </c>
      <c r="O59" s="48">
        <f t="shared" si="6"/>
        <v>9.2664561573961621E-2</v>
      </c>
      <c r="P59" s="9"/>
    </row>
    <row r="60" spans="1:16">
      <c r="A60" s="12"/>
      <c r="B60" s="25">
        <v>342.5</v>
      </c>
      <c r="C60" s="20" t="s">
        <v>63</v>
      </c>
      <c r="D60" s="47">
        <v>2200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2200</v>
      </c>
      <c r="O60" s="48">
        <f t="shared" si="6"/>
        <v>0.13359242166626184</v>
      </c>
      <c r="P60" s="9"/>
    </row>
    <row r="61" spans="1:16">
      <c r="A61" s="12"/>
      <c r="B61" s="25">
        <v>342.6</v>
      </c>
      <c r="C61" s="20" t="s">
        <v>64</v>
      </c>
      <c r="D61" s="47">
        <v>0</v>
      </c>
      <c r="E61" s="47">
        <v>1103902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1103902</v>
      </c>
      <c r="O61" s="48">
        <f t="shared" si="6"/>
        <v>67.033155210104439</v>
      </c>
      <c r="P61" s="9"/>
    </row>
    <row r="62" spans="1:16">
      <c r="A62" s="12"/>
      <c r="B62" s="25">
        <v>343.4</v>
      </c>
      <c r="C62" s="20" t="s">
        <v>66</v>
      </c>
      <c r="D62" s="47">
        <v>0</v>
      </c>
      <c r="E62" s="47">
        <v>53832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53832</v>
      </c>
      <c r="O62" s="48">
        <f t="shared" si="6"/>
        <v>3.2688851105173669</v>
      </c>
      <c r="P62" s="9"/>
    </row>
    <row r="63" spans="1:16">
      <c r="A63" s="12"/>
      <c r="B63" s="25">
        <v>343.9</v>
      </c>
      <c r="C63" s="20" t="s">
        <v>67</v>
      </c>
      <c r="D63" s="47">
        <v>0</v>
      </c>
      <c r="E63" s="47">
        <v>1956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1956</v>
      </c>
      <c r="O63" s="48">
        <f t="shared" si="6"/>
        <v>0.1187758076269128</v>
      </c>
      <c r="P63" s="9"/>
    </row>
    <row r="64" spans="1:16">
      <c r="A64" s="12"/>
      <c r="B64" s="25">
        <v>346.4</v>
      </c>
      <c r="C64" s="20" t="s">
        <v>69</v>
      </c>
      <c r="D64" s="47">
        <v>4000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4000</v>
      </c>
      <c r="O64" s="48">
        <f t="shared" si="6"/>
        <v>0.24289531212047608</v>
      </c>
      <c r="P64" s="9"/>
    </row>
    <row r="65" spans="1:16">
      <c r="A65" s="12"/>
      <c r="B65" s="25">
        <v>347.2</v>
      </c>
      <c r="C65" s="20" t="s">
        <v>70</v>
      </c>
      <c r="D65" s="47">
        <v>0</v>
      </c>
      <c r="E65" s="47">
        <v>37604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37604</v>
      </c>
      <c r="O65" s="48">
        <f t="shared" si="6"/>
        <v>2.2834588292445956</v>
      </c>
      <c r="P65" s="9"/>
    </row>
    <row r="66" spans="1:16">
      <c r="A66" s="12"/>
      <c r="B66" s="25">
        <v>348.12</v>
      </c>
      <c r="C66" s="20" t="s">
        <v>184</v>
      </c>
      <c r="D66" s="47">
        <v>0</v>
      </c>
      <c r="E66" s="47">
        <v>900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ref="N66:N79" si="9">SUM(D66:M66)</f>
        <v>900</v>
      </c>
      <c r="O66" s="48">
        <f t="shared" si="6"/>
        <v>5.4651445227107118E-2</v>
      </c>
      <c r="P66" s="9"/>
    </row>
    <row r="67" spans="1:16">
      <c r="A67" s="12"/>
      <c r="B67" s="25">
        <v>348.13</v>
      </c>
      <c r="C67" s="20" t="s">
        <v>185</v>
      </c>
      <c r="D67" s="47">
        <v>0</v>
      </c>
      <c r="E67" s="47">
        <v>2536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2536</v>
      </c>
      <c r="O67" s="48">
        <f t="shared" si="6"/>
        <v>0.15399562788438184</v>
      </c>
      <c r="P67" s="9"/>
    </row>
    <row r="68" spans="1:16">
      <c r="A68" s="12"/>
      <c r="B68" s="25">
        <v>348.21</v>
      </c>
      <c r="C68" s="20" t="s">
        <v>213</v>
      </c>
      <c r="D68" s="47">
        <v>0</v>
      </c>
      <c r="E68" s="47">
        <v>20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20</v>
      </c>
      <c r="O68" s="48">
        <f t="shared" si="6"/>
        <v>1.2144765606023804E-3</v>
      </c>
      <c r="P68" s="9"/>
    </row>
    <row r="69" spans="1:16">
      <c r="A69" s="12"/>
      <c r="B69" s="25">
        <v>348.22</v>
      </c>
      <c r="C69" s="20" t="s">
        <v>186</v>
      </c>
      <c r="D69" s="47">
        <v>0</v>
      </c>
      <c r="E69" s="47">
        <v>7181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7181</v>
      </c>
      <c r="O69" s="48">
        <f t="shared" ref="O69:O99" si="10">(N69/O$101)</f>
        <v>0.43605780908428465</v>
      </c>
      <c r="P69" s="9"/>
    </row>
    <row r="70" spans="1:16">
      <c r="A70" s="12"/>
      <c r="B70" s="25">
        <v>348.23</v>
      </c>
      <c r="C70" s="20" t="s">
        <v>187</v>
      </c>
      <c r="D70" s="47">
        <v>0</v>
      </c>
      <c r="E70" s="47">
        <v>8936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8936</v>
      </c>
      <c r="O70" s="48">
        <f t="shared" si="10"/>
        <v>0.5426281272771436</v>
      </c>
      <c r="P70" s="9"/>
    </row>
    <row r="71" spans="1:16">
      <c r="A71" s="12"/>
      <c r="B71" s="25">
        <v>348.24</v>
      </c>
      <c r="C71" s="20" t="s">
        <v>208</v>
      </c>
      <c r="D71" s="47">
        <v>0</v>
      </c>
      <c r="E71" s="47">
        <v>285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285</v>
      </c>
      <c r="O71" s="48">
        <f t="shared" si="10"/>
        <v>1.7306290988583922E-2</v>
      </c>
      <c r="P71" s="9"/>
    </row>
    <row r="72" spans="1:16">
      <c r="A72" s="12"/>
      <c r="B72" s="25">
        <v>348.31</v>
      </c>
      <c r="C72" s="20" t="s">
        <v>188</v>
      </c>
      <c r="D72" s="47">
        <v>0</v>
      </c>
      <c r="E72" s="47">
        <v>28495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28495</v>
      </c>
      <c r="O72" s="48">
        <f t="shared" si="10"/>
        <v>1.7303254797182415</v>
      </c>
      <c r="P72" s="9"/>
    </row>
    <row r="73" spans="1:16">
      <c r="A73" s="12"/>
      <c r="B73" s="25">
        <v>348.32</v>
      </c>
      <c r="C73" s="20" t="s">
        <v>189</v>
      </c>
      <c r="D73" s="47">
        <v>0</v>
      </c>
      <c r="E73" s="47">
        <v>805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805</v>
      </c>
      <c r="O73" s="48">
        <f t="shared" si="10"/>
        <v>4.8882681564245807E-2</v>
      </c>
      <c r="P73" s="9"/>
    </row>
    <row r="74" spans="1:16">
      <c r="A74" s="12"/>
      <c r="B74" s="25">
        <v>348.41</v>
      </c>
      <c r="C74" s="20" t="s">
        <v>190</v>
      </c>
      <c r="D74" s="47">
        <v>0</v>
      </c>
      <c r="E74" s="47">
        <v>24752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24752</v>
      </c>
      <c r="O74" s="48">
        <f t="shared" si="10"/>
        <v>1.503036191401506</v>
      </c>
      <c r="P74" s="9"/>
    </row>
    <row r="75" spans="1:16">
      <c r="A75" s="12"/>
      <c r="B75" s="25">
        <v>348.42</v>
      </c>
      <c r="C75" s="20" t="s">
        <v>191</v>
      </c>
      <c r="D75" s="47">
        <v>0</v>
      </c>
      <c r="E75" s="47">
        <v>14134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14134</v>
      </c>
      <c r="O75" s="48">
        <f t="shared" si="10"/>
        <v>0.85827058537770218</v>
      </c>
      <c r="P75" s="9"/>
    </row>
    <row r="76" spans="1:16">
      <c r="A76" s="12"/>
      <c r="B76" s="25">
        <v>348.52</v>
      </c>
      <c r="C76" s="20" t="s">
        <v>192</v>
      </c>
      <c r="D76" s="47">
        <v>0</v>
      </c>
      <c r="E76" s="47">
        <v>4984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4984</v>
      </c>
      <c r="O76" s="48">
        <f t="shared" si="10"/>
        <v>0.3026475589021132</v>
      </c>
      <c r="P76" s="9"/>
    </row>
    <row r="77" spans="1:16">
      <c r="A77" s="12"/>
      <c r="B77" s="25">
        <v>348.53</v>
      </c>
      <c r="C77" s="20" t="s">
        <v>193</v>
      </c>
      <c r="D77" s="47">
        <v>0</v>
      </c>
      <c r="E77" s="47">
        <v>7646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7646</v>
      </c>
      <c r="O77" s="48">
        <f t="shared" si="10"/>
        <v>0.46429438911829002</v>
      </c>
      <c r="P77" s="9"/>
    </row>
    <row r="78" spans="1:16">
      <c r="A78" s="12"/>
      <c r="B78" s="25">
        <v>348.71</v>
      </c>
      <c r="C78" s="20" t="s">
        <v>194</v>
      </c>
      <c r="D78" s="47">
        <v>0</v>
      </c>
      <c r="E78" s="47">
        <v>14090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14090</v>
      </c>
      <c r="O78" s="48">
        <f t="shared" si="10"/>
        <v>0.85559873694437694</v>
      </c>
      <c r="P78" s="9"/>
    </row>
    <row r="79" spans="1:16">
      <c r="A79" s="12"/>
      <c r="B79" s="25">
        <v>348.72</v>
      </c>
      <c r="C79" s="20" t="s">
        <v>195</v>
      </c>
      <c r="D79" s="47">
        <v>0</v>
      </c>
      <c r="E79" s="47">
        <v>167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167</v>
      </c>
      <c r="O79" s="48">
        <f t="shared" si="10"/>
        <v>1.0140879281029877E-2</v>
      </c>
      <c r="P79" s="9"/>
    </row>
    <row r="80" spans="1:16">
      <c r="A80" s="12"/>
      <c r="B80" s="25">
        <v>348.92099999999999</v>
      </c>
      <c r="C80" s="20" t="s">
        <v>196</v>
      </c>
      <c r="D80" s="47">
        <v>0</v>
      </c>
      <c r="E80" s="47">
        <v>1873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8"/>
        <v>1873</v>
      </c>
      <c r="O80" s="48">
        <f t="shared" si="10"/>
        <v>0.11373572990041292</v>
      </c>
      <c r="P80" s="9"/>
    </row>
    <row r="81" spans="1:16">
      <c r="A81" s="12"/>
      <c r="B81" s="25">
        <v>348.92200000000003</v>
      </c>
      <c r="C81" s="20" t="s">
        <v>197</v>
      </c>
      <c r="D81" s="47">
        <v>0</v>
      </c>
      <c r="E81" s="47">
        <v>1887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8"/>
        <v>1887</v>
      </c>
      <c r="O81" s="48">
        <f t="shared" si="10"/>
        <v>0.11458586349283459</v>
      </c>
      <c r="P81" s="9"/>
    </row>
    <row r="82" spans="1:16">
      <c r="A82" s="12"/>
      <c r="B82" s="25">
        <v>348.923</v>
      </c>
      <c r="C82" s="20" t="s">
        <v>198</v>
      </c>
      <c r="D82" s="47">
        <v>0</v>
      </c>
      <c r="E82" s="47">
        <v>1889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8"/>
        <v>1889</v>
      </c>
      <c r="O82" s="48">
        <f t="shared" si="10"/>
        <v>0.11470731114889483</v>
      </c>
      <c r="P82" s="9"/>
    </row>
    <row r="83" spans="1:16">
      <c r="A83" s="12"/>
      <c r="B83" s="25">
        <v>348.92399999999998</v>
      </c>
      <c r="C83" s="20" t="s">
        <v>199</v>
      </c>
      <c r="D83" s="47">
        <v>0</v>
      </c>
      <c r="E83" s="47">
        <v>1892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8"/>
        <v>1892</v>
      </c>
      <c r="O83" s="48">
        <f t="shared" si="10"/>
        <v>0.11488948263298518</v>
      </c>
      <c r="P83" s="9"/>
    </row>
    <row r="84" spans="1:16" ht="15.75">
      <c r="A84" s="29" t="s">
        <v>49</v>
      </c>
      <c r="B84" s="30"/>
      <c r="C84" s="31"/>
      <c r="D84" s="32">
        <f t="shared" ref="D84:M84" si="11">SUM(D85:D88)</f>
        <v>3160</v>
      </c>
      <c r="E84" s="32">
        <f t="shared" si="11"/>
        <v>154393</v>
      </c>
      <c r="F84" s="32">
        <f t="shared" si="11"/>
        <v>0</v>
      </c>
      <c r="G84" s="32">
        <f t="shared" si="11"/>
        <v>0</v>
      </c>
      <c r="H84" s="32">
        <f t="shared" si="11"/>
        <v>0</v>
      </c>
      <c r="I84" s="32">
        <f t="shared" si="11"/>
        <v>0</v>
      </c>
      <c r="J84" s="32">
        <f t="shared" si="11"/>
        <v>0</v>
      </c>
      <c r="K84" s="32">
        <f t="shared" si="11"/>
        <v>0</v>
      </c>
      <c r="L84" s="32">
        <f t="shared" si="11"/>
        <v>0</v>
      </c>
      <c r="M84" s="32">
        <f t="shared" si="11"/>
        <v>0</v>
      </c>
      <c r="N84" s="32">
        <f t="shared" ref="N84:N99" si="12">SUM(D84:M84)</f>
        <v>157553</v>
      </c>
      <c r="O84" s="46">
        <f t="shared" si="10"/>
        <v>9.5672212776293417</v>
      </c>
      <c r="P84" s="10"/>
    </row>
    <row r="85" spans="1:16">
      <c r="A85" s="13"/>
      <c r="B85" s="40">
        <v>351.1</v>
      </c>
      <c r="C85" s="21" t="s">
        <v>91</v>
      </c>
      <c r="D85" s="47">
        <v>0</v>
      </c>
      <c r="E85" s="47">
        <v>53398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53398</v>
      </c>
      <c r="O85" s="48">
        <f t="shared" si="10"/>
        <v>3.2425309691522952</v>
      </c>
      <c r="P85" s="9"/>
    </row>
    <row r="86" spans="1:16">
      <c r="A86" s="13"/>
      <c r="B86" s="40">
        <v>351.2</v>
      </c>
      <c r="C86" s="21" t="s">
        <v>93</v>
      </c>
      <c r="D86" s="47">
        <v>3160</v>
      </c>
      <c r="E86" s="47">
        <v>25597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28757</v>
      </c>
      <c r="O86" s="48">
        <f t="shared" si="10"/>
        <v>1.7462351226621327</v>
      </c>
      <c r="P86" s="9"/>
    </row>
    <row r="87" spans="1:16">
      <c r="A87" s="13"/>
      <c r="B87" s="40">
        <v>351.7</v>
      </c>
      <c r="C87" s="21" t="s">
        <v>214</v>
      </c>
      <c r="D87" s="47">
        <v>0</v>
      </c>
      <c r="E87" s="47">
        <v>63176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63176</v>
      </c>
      <c r="O87" s="48">
        <f t="shared" si="10"/>
        <v>3.8362885596307992</v>
      </c>
      <c r="P87" s="9"/>
    </row>
    <row r="88" spans="1:16">
      <c r="A88" s="13"/>
      <c r="B88" s="40">
        <v>351.8</v>
      </c>
      <c r="C88" s="21" t="s">
        <v>200</v>
      </c>
      <c r="D88" s="47">
        <v>0</v>
      </c>
      <c r="E88" s="47">
        <v>12222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12222</v>
      </c>
      <c r="O88" s="48">
        <f t="shared" si="10"/>
        <v>0.74216662618411466</v>
      </c>
      <c r="P88" s="9"/>
    </row>
    <row r="89" spans="1:16" ht="15.75">
      <c r="A89" s="29" t="s">
        <v>4</v>
      </c>
      <c r="B89" s="30"/>
      <c r="C89" s="31"/>
      <c r="D89" s="32">
        <f t="shared" ref="D89:M89" si="13">SUM(D90:D95)</f>
        <v>116986</v>
      </c>
      <c r="E89" s="32">
        <f t="shared" si="13"/>
        <v>278467</v>
      </c>
      <c r="F89" s="32">
        <f t="shared" si="13"/>
        <v>0</v>
      </c>
      <c r="G89" s="32">
        <f t="shared" si="13"/>
        <v>0</v>
      </c>
      <c r="H89" s="32">
        <f t="shared" si="13"/>
        <v>0</v>
      </c>
      <c r="I89" s="32">
        <f t="shared" si="13"/>
        <v>0</v>
      </c>
      <c r="J89" s="32">
        <f t="shared" si="13"/>
        <v>0</v>
      </c>
      <c r="K89" s="32">
        <f t="shared" si="13"/>
        <v>0</v>
      </c>
      <c r="L89" s="32">
        <f t="shared" si="13"/>
        <v>0</v>
      </c>
      <c r="M89" s="32">
        <f t="shared" si="13"/>
        <v>0</v>
      </c>
      <c r="N89" s="32">
        <f t="shared" si="12"/>
        <v>395453</v>
      </c>
      <c r="O89" s="46">
        <f t="shared" si="10"/>
        <v>24.013419965994657</v>
      </c>
      <c r="P89" s="10"/>
    </row>
    <row r="90" spans="1:16">
      <c r="A90" s="12"/>
      <c r="B90" s="25">
        <v>361.1</v>
      </c>
      <c r="C90" s="20" t="s">
        <v>94</v>
      </c>
      <c r="D90" s="47">
        <v>2263</v>
      </c>
      <c r="E90" s="47">
        <v>3755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6018</v>
      </c>
      <c r="O90" s="48">
        <f t="shared" si="10"/>
        <v>0.36543599708525626</v>
      </c>
      <c r="P90" s="9"/>
    </row>
    <row r="91" spans="1:16">
      <c r="A91" s="12"/>
      <c r="B91" s="25">
        <v>362</v>
      </c>
      <c r="C91" s="20" t="s">
        <v>95</v>
      </c>
      <c r="D91" s="47">
        <v>4614</v>
      </c>
      <c r="E91" s="47">
        <v>3797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8411</v>
      </c>
      <c r="O91" s="48">
        <f t="shared" si="10"/>
        <v>0.51074811756133109</v>
      </c>
      <c r="P91" s="9"/>
    </row>
    <row r="92" spans="1:16">
      <c r="A92" s="12"/>
      <c r="B92" s="25">
        <v>364</v>
      </c>
      <c r="C92" s="20" t="s">
        <v>203</v>
      </c>
      <c r="D92" s="47">
        <v>1750</v>
      </c>
      <c r="E92" s="47">
        <v>103325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105075</v>
      </c>
      <c r="O92" s="48">
        <f t="shared" si="10"/>
        <v>6.380556230264756</v>
      </c>
      <c r="P92" s="9"/>
    </row>
    <row r="93" spans="1:16">
      <c r="A93" s="12"/>
      <c r="B93" s="25">
        <v>365</v>
      </c>
      <c r="C93" s="20" t="s">
        <v>204</v>
      </c>
      <c r="D93" s="47">
        <v>0</v>
      </c>
      <c r="E93" s="47">
        <v>7383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7383</v>
      </c>
      <c r="O93" s="48">
        <f t="shared" si="10"/>
        <v>0.4483240223463687</v>
      </c>
      <c r="P93" s="9"/>
    </row>
    <row r="94" spans="1:16">
      <c r="A94" s="12"/>
      <c r="B94" s="25">
        <v>366</v>
      </c>
      <c r="C94" s="20" t="s">
        <v>98</v>
      </c>
      <c r="D94" s="47">
        <v>3535</v>
      </c>
      <c r="E94" s="47">
        <v>3302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6837</v>
      </c>
      <c r="O94" s="48">
        <f t="shared" si="10"/>
        <v>0.41516881224192376</v>
      </c>
      <c r="P94" s="9"/>
    </row>
    <row r="95" spans="1:16">
      <c r="A95" s="12"/>
      <c r="B95" s="25">
        <v>369.9</v>
      </c>
      <c r="C95" s="20" t="s">
        <v>101</v>
      </c>
      <c r="D95" s="47">
        <v>104824</v>
      </c>
      <c r="E95" s="47">
        <v>156905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261729</v>
      </c>
      <c r="O95" s="48">
        <f t="shared" si="10"/>
        <v>15.89318678649502</v>
      </c>
      <c r="P95" s="9"/>
    </row>
    <row r="96" spans="1:16" ht="15.75">
      <c r="A96" s="29" t="s">
        <v>50</v>
      </c>
      <c r="B96" s="30"/>
      <c r="C96" s="31"/>
      <c r="D96" s="32">
        <f t="shared" ref="D96:M96" si="14">SUM(D97:D98)</f>
        <v>607421</v>
      </c>
      <c r="E96" s="32">
        <f t="shared" si="14"/>
        <v>1039060</v>
      </c>
      <c r="F96" s="32">
        <f t="shared" si="14"/>
        <v>0</v>
      </c>
      <c r="G96" s="32">
        <f t="shared" si="14"/>
        <v>0</v>
      </c>
      <c r="H96" s="32">
        <f t="shared" si="14"/>
        <v>0</v>
      </c>
      <c r="I96" s="32">
        <f t="shared" si="14"/>
        <v>0</v>
      </c>
      <c r="J96" s="32">
        <f t="shared" si="14"/>
        <v>0</v>
      </c>
      <c r="K96" s="32">
        <f t="shared" si="14"/>
        <v>0</v>
      </c>
      <c r="L96" s="32">
        <f t="shared" si="14"/>
        <v>0</v>
      </c>
      <c r="M96" s="32">
        <f t="shared" si="14"/>
        <v>0</v>
      </c>
      <c r="N96" s="32">
        <f t="shared" si="12"/>
        <v>1646481</v>
      </c>
      <c r="O96" s="46">
        <f t="shared" si="10"/>
        <v>99.980629098858387</v>
      </c>
      <c r="P96" s="9"/>
    </row>
    <row r="97" spans="1:119">
      <c r="A97" s="12"/>
      <c r="B97" s="25">
        <v>381</v>
      </c>
      <c r="C97" s="20" t="s">
        <v>102</v>
      </c>
      <c r="D97" s="47">
        <v>607421</v>
      </c>
      <c r="E97" s="47">
        <v>864022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1471443</v>
      </c>
      <c r="O97" s="48">
        <f t="shared" si="10"/>
        <v>89.351651688122416</v>
      </c>
      <c r="P97" s="9"/>
    </row>
    <row r="98" spans="1:119" ht="15.75" thickBot="1">
      <c r="A98" s="12"/>
      <c r="B98" s="25">
        <v>384</v>
      </c>
      <c r="C98" s="20" t="s">
        <v>151</v>
      </c>
      <c r="D98" s="47">
        <v>0</v>
      </c>
      <c r="E98" s="47">
        <v>175038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175038</v>
      </c>
      <c r="O98" s="48">
        <f t="shared" si="10"/>
        <v>10.628977410735972</v>
      </c>
      <c r="P98" s="9"/>
    </row>
    <row r="99" spans="1:119" ht="16.5" thickBot="1">
      <c r="A99" s="14" t="s">
        <v>75</v>
      </c>
      <c r="B99" s="23"/>
      <c r="C99" s="22"/>
      <c r="D99" s="15">
        <f t="shared" ref="D99:M99" si="15">SUM(D5,D10,D18,D46,D84,D89,D96)</f>
        <v>9856804</v>
      </c>
      <c r="E99" s="15">
        <f t="shared" si="15"/>
        <v>12105787</v>
      </c>
      <c r="F99" s="15">
        <f t="shared" si="15"/>
        <v>0</v>
      </c>
      <c r="G99" s="15">
        <f t="shared" si="15"/>
        <v>0</v>
      </c>
      <c r="H99" s="15">
        <f t="shared" si="15"/>
        <v>0</v>
      </c>
      <c r="I99" s="15">
        <f t="shared" si="15"/>
        <v>0</v>
      </c>
      <c r="J99" s="15">
        <f t="shared" si="15"/>
        <v>0</v>
      </c>
      <c r="K99" s="15">
        <f t="shared" si="15"/>
        <v>0</v>
      </c>
      <c r="L99" s="15">
        <f t="shared" si="15"/>
        <v>0</v>
      </c>
      <c r="M99" s="15">
        <f t="shared" si="15"/>
        <v>0</v>
      </c>
      <c r="N99" s="15">
        <f t="shared" si="12"/>
        <v>21962591</v>
      </c>
      <c r="O99" s="38">
        <f t="shared" si="10"/>
        <v>1333.6525989798397</v>
      </c>
      <c r="P99" s="6"/>
      <c r="Q99" s="2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</row>
    <row r="100" spans="1:119">
      <c r="A100" s="16"/>
      <c r="B100" s="18"/>
      <c r="C100" s="18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9"/>
    </row>
    <row r="101" spans="1:119">
      <c r="A101" s="41"/>
      <c r="B101" s="42"/>
      <c r="C101" s="42"/>
      <c r="D101" s="43"/>
      <c r="E101" s="43"/>
      <c r="F101" s="43"/>
      <c r="G101" s="43"/>
      <c r="H101" s="43"/>
      <c r="I101" s="43"/>
      <c r="J101" s="43"/>
      <c r="K101" s="43"/>
      <c r="L101" s="49" t="s">
        <v>215</v>
      </c>
      <c r="M101" s="49"/>
      <c r="N101" s="49"/>
      <c r="O101" s="44">
        <v>16468</v>
      </c>
    </row>
    <row r="102" spans="1:119">
      <c r="A102" s="50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2"/>
    </row>
    <row r="103" spans="1:119" ht="15.75" customHeight="1" thickBot="1">
      <c r="A103" s="53" t="s">
        <v>128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5"/>
    </row>
  </sheetData>
  <mergeCells count="10">
    <mergeCell ref="L101:N101"/>
    <mergeCell ref="A102:O102"/>
    <mergeCell ref="A103:O10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206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110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115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111</v>
      </c>
      <c r="F4" s="34" t="s">
        <v>112</v>
      </c>
      <c r="G4" s="34" t="s">
        <v>113</v>
      </c>
      <c r="H4" s="34" t="s">
        <v>6</v>
      </c>
      <c r="I4" s="34" t="s">
        <v>7</v>
      </c>
      <c r="J4" s="35" t="s">
        <v>114</v>
      </c>
      <c r="K4" s="35" t="s">
        <v>8</v>
      </c>
      <c r="L4" s="35" t="s">
        <v>9</v>
      </c>
      <c r="M4" s="35" t="s">
        <v>10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5541398</v>
      </c>
      <c r="E5" s="27">
        <f t="shared" si="0"/>
        <v>1800828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9" si="1">SUM(D5:M5)</f>
        <v>7342226</v>
      </c>
      <c r="O5" s="33">
        <f t="shared" ref="O5:O36" si="2">(N5/O$102)</f>
        <v>448.90107605771584</v>
      </c>
      <c r="P5" s="6"/>
    </row>
    <row r="6" spans="1:133">
      <c r="A6" s="12"/>
      <c r="B6" s="25">
        <v>311</v>
      </c>
      <c r="C6" s="20" t="s">
        <v>2</v>
      </c>
      <c r="D6" s="47">
        <v>4671009</v>
      </c>
      <c r="E6" s="47">
        <v>1397009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6068018</v>
      </c>
      <c r="O6" s="48">
        <f t="shared" si="2"/>
        <v>370.99645390070924</v>
      </c>
      <c r="P6" s="9"/>
    </row>
    <row r="7" spans="1:133">
      <c r="A7" s="12"/>
      <c r="B7" s="25">
        <v>312.10000000000002</v>
      </c>
      <c r="C7" s="20" t="s">
        <v>130</v>
      </c>
      <c r="D7" s="47">
        <v>23590</v>
      </c>
      <c r="E7" s="47">
        <v>403819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427409</v>
      </c>
      <c r="O7" s="48">
        <f t="shared" si="2"/>
        <v>26.131633651259477</v>
      </c>
      <c r="P7" s="9"/>
    </row>
    <row r="8" spans="1:133">
      <c r="A8" s="12"/>
      <c r="B8" s="25">
        <v>312.60000000000002</v>
      </c>
      <c r="C8" s="20" t="s">
        <v>13</v>
      </c>
      <c r="D8" s="47">
        <v>764089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764089</v>
      </c>
      <c r="O8" s="48">
        <f t="shared" si="2"/>
        <v>46.716128637808758</v>
      </c>
      <c r="P8" s="9"/>
    </row>
    <row r="9" spans="1:133">
      <c r="A9" s="12"/>
      <c r="B9" s="25">
        <v>315</v>
      </c>
      <c r="C9" s="20" t="s">
        <v>162</v>
      </c>
      <c r="D9" s="47">
        <v>76180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76180</v>
      </c>
      <c r="O9" s="48">
        <f t="shared" si="2"/>
        <v>4.6576179995108831</v>
      </c>
      <c r="P9" s="9"/>
    </row>
    <row r="10" spans="1:133">
      <c r="A10" s="12"/>
      <c r="B10" s="25">
        <v>316</v>
      </c>
      <c r="C10" s="20" t="s">
        <v>163</v>
      </c>
      <c r="D10" s="47">
        <v>6530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6530</v>
      </c>
      <c r="O10" s="48">
        <f t="shared" si="2"/>
        <v>0.39924186842748838</v>
      </c>
      <c r="P10" s="9"/>
    </row>
    <row r="11" spans="1:133" ht="15.75">
      <c r="A11" s="29" t="s">
        <v>16</v>
      </c>
      <c r="B11" s="30"/>
      <c r="C11" s="31"/>
      <c r="D11" s="32">
        <f t="shared" ref="D11:M11" si="3">SUM(D12:D18)</f>
        <v>73623</v>
      </c>
      <c r="E11" s="32">
        <f t="shared" si="3"/>
        <v>1806411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1880034</v>
      </c>
      <c r="O11" s="46">
        <f t="shared" si="2"/>
        <v>114.94460748349229</v>
      </c>
      <c r="P11" s="10"/>
    </row>
    <row r="12" spans="1:133">
      <c r="A12" s="12"/>
      <c r="B12" s="25">
        <v>322</v>
      </c>
      <c r="C12" s="20" t="s">
        <v>0</v>
      </c>
      <c r="D12" s="47">
        <v>69328</v>
      </c>
      <c r="E12" s="47">
        <v>1058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70386</v>
      </c>
      <c r="O12" s="48">
        <f t="shared" si="2"/>
        <v>4.3033749082905359</v>
      </c>
      <c r="P12" s="9"/>
    </row>
    <row r="13" spans="1:133">
      <c r="A13" s="12"/>
      <c r="B13" s="25">
        <v>324.11</v>
      </c>
      <c r="C13" s="20" t="s">
        <v>18</v>
      </c>
      <c r="D13" s="47">
        <v>0</v>
      </c>
      <c r="E13" s="47">
        <v>484848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484848</v>
      </c>
      <c r="O13" s="48">
        <f t="shared" si="2"/>
        <v>29.643433602347763</v>
      </c>
      <c r="P13" s="9"/>
    </row>
    <row r="14" spans="1:133">
      <c r="A14" s="12"/>
      <c r="B14" s="25">
        <v>324.31</v>
      </c>
      <c r="C14" s="20" t="s">
        <v>119</v>
      </c>
      <c r="D14" s="47">
        <v>0</v>
      </c>
      <c r="E14" s="47">
        <v>12357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12357</v>
      </c>
      <c r="O14" s="48">
        <f t="shared" si="2"/>
        <v>0.75550256786500369</v>
      </c>
      <c r="P14" s="9"/>
    </row>
    <row r="15" spans="1:133">
      <c r="A15" s="12"/>
      <c r="B15" s="25">
        <v>324.61</v>
      </c>
      <c r="C15" s="20" t="s">
        <v>120</v>
      </c>
      <c r="D15" s="47">
        <v>0</v>
      </c>
      <c r="E15" s="47">
        <v>4502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4502</v>
      </c>
      <c r="O15" s="48">
        <f t="shared" si="2"/>
        <v>0.27525067253607238</v>
      </c>
      <c r="P15" s="9"/>
    </row>
    <row r="16" spans="1:133">
      <c r="A16" s="12"/>
      <c r="B16" s="25">
        <v>324.70999999999998</v>
      </c>
      <c r="C16" s="20" t="s">
        <v>155</v>
      </c>
      <c r="D16" s="47">
        <v>0</v>
      </c>
      <c r="E16" s="47">
        <v>2471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2471</v>
      </c>
      <c r="O16" s="48">
        <f t="shared" si="2"/>
        <v>0.15107605771582294</v>
      </c>
      <c r="P16" s="9"/>
    </row>
    <row r="17" spans="1:16">
      <c r="A17" s="12"/>
      <c r="B17" s="25">
        <v>325.2</v>
      </c>
      <c r="C17" s="20" t="s">
        <v>121</v>
      </c>
      <c r="D17" s="47">
        <v>0</v>
      </c>
      <c r="E17" s="47">
        <v>1301175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1301175</v>
      </c>
      <c r="O17" s="48">
        <f t="shared" si="2"/>
        <v>79.553374908290536</v>
      </c>
      <c r="P17" s="9"/>
    </row>
    <row r="18" spans="1:16">
      <c r="A18" s="12"/>
      <c r="B18" s="25">
        <v>367</v>
      </c>
      <c r="C18" s="20" t="s">
        <v>99</v>
      </c>
      <c r="D18" s="47">
        <v>4295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4295</v>
      </c>
      <c r="O18" s="48">
        <f t="shared" si="2"/>
        <v>0.26259476644656393</v>
      </c>
      <c r="P18" s="9"/>
    </row>
    <row r="19" spans="1:16" ht="15.75">
      <c r="A19" s="29" t="s">
        <v>22</v>
      </c>
      <c r="B19" s="30"/>
      <c r="C19" s="31"/>
      <c r="D19" s="32">
        <f t="shared" ref="D19:M19" si="4">SUM(D20:D47)</f>
        <v>2956146</v>
      </c>
      <c r="E19" s="32">
        <f t="shared" si="4"/>
        <v>4208634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5">
        <f t="shared" si="1"/>
        <v>7164780</v>
      </c>
      <c r="O19" s="46">
        <f t="shared" si="2"/>
        <v>438.0520909757887</v>
      </c>
      <c r="P19" s="10"/>
    </row>
    <row r="20" spans="1:16">
      <c r="A20" s="12"/>
      <c r="B20" s="25">
        <v>331.1</v>
      </c>
      <c r="C20" s="20" t="s">
        <v>20</v>
      </c>
      <c r="D20" s="47">
        <v>0</v>
      </c>
      <c r="E20" s="47">
        <v>70581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70581</v>
      </c>
      <c r="O20" s="48">
        <f t="shared" si="2"/>
        <v>4.3152971386647101</v>
      </c>
      <c r="P20" s="9"/>
    </row>
    <row r="21" spans="1:16">
      <c r="A21" s="12"/>
      <c r="B21" s="25">
        <v>331.2</v>
      </c>
      <c r="C21" s="20" t="s">
        <v>21</v>
      </c>
      <c r="D21" s="47">
        <v>0</v>
      </c>
      <c r="E21" s="47">
        <v>474433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474433</v>
      </c>
      <c r="O21" s="48">
        <f t="shared" si="2"/>
        <v>29.00666422108095</v>
      </c>
      <c r="P21" s="9"/>
    </row>
    <row r="22" spans="1:16">
      <c r="A22" s="12"/>
      <c r="B22" s="25">
        <v>331.33</v>
      </c>
      <c r="C22" s="20" t="s">
        <v>164</v>
      </c>
      <c r="D22" s="47">
        <v>0</v>
      </c>
      <c r="E22" s="47">
        <v>40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40</v>
      </c>
      <c r="O22" s="48">
        <f t="shared" si="2"/>
        <v>2.4455857177794081E-3</v>
      </c>
      <c r="P22" s="9"/>
    </row>
    <row r="23" spans="1:16">
      <c r="A23" s="12"/>
      <c r="B23" s="25">
        <v>331.61</v>
      </c>
      <c r="C23" s="20" t="s">
        <v>132</v>
      </c>
      <c r="D23" s="47">
        <v>0</v>
      </c>
      <c r="E23" s="47">
        <v>24439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24439</v>
      </c>
      <c r="O23" s="48">
        <f t="shared" si="2"/>
        <v>1.4941917339202739</v>
      </c>
      <c r="P23" s="9"/>
    </row>
    <row r="24" spans="1:16">
      <c r="A24" s="12"/>
      <c r="B24" s="25">
        <v>331.65</v>
      </c>
      <c r="C24" s="20" t="s">
        <v>26</v>
      </c>
      <c r="D24" s="47">
        <v>89098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1"/>
        <v>89098</v>
      </c>
      <c r="O24" s="48">
        <f t="shared" si="2"/>
        <v>5.4474199070677427</v>
      </c>
      <c r="P24" s="9"/>
    </row>
    <row r="25" spans="1:16">
      <c r="A25" s="12"/>
      <c r="B25" s="25">
        <v>331.9</v>
      </c>
      <c r="C25" s="20" t="s">
        <v>133</v>
      </c>
      <c r="D25" s="47">
        <v>0</v>
      </c>
      <c r="E25" s="47">
        <v>150000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1"/>
        <v>150000</v>
      </c>
      <c r="O25" s="48">
        <f t="shared" si="2"/>
        <v>9.1709464416727808</v>
      </c>
      <c r="P25" s="9"/>
    </row>
    <row r="26" spans="1:16">
      <c r="A26" s="12"/>
      <c r="B26" s="25">
        <v>333</v>
      </c>
      <c r="C26" s="20" t="s">
        <v>3</v>
      </c>
      <c r="D26" s="47">
        <v>184061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1"/>
        <v>184061</v>
      </c>
      <c r="O26" s="48">
        <f t="shared" si="2"/>
        <v>11.25342382000489</v>
      </c>
      <c r="P26" s="9"/>
    </row>
    <row r="27" spans="1:16">
      <c r="A27" s="12"/>
      <c r="B27" s="25">
        <v>334.2</v>
      </c>
      <c r="C27" s="20" t="s">
        <v>24</v>
      </c>
      <c r="D27" s="47">
        <v>0</v>
      </c>
      <c r="E27" s="47">
        <v>253293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1"/>
        <v>253293</v>
      </c>
      <c r="O27" s="48">
        <f t="shared" si="2"/>
        <v>15.48624358033749</v>
      </c>
      <c r="P27" s="9"/>
    </row>
    <row r="28" spans="1:16">
      <c r="A28" s="12"/>
      <c r="B28" s="25">
        <v>334.33</v>
      </c>
      <c r="C28" s="20" t="s">
        <v>27</v>
      </c>
      <c r="D28" s="47">
        <v>90000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1"/>
        <v>90000</v>
      </c>
      <c r="O28" s="48">
        <f t="shared" si="2"/>
        <v>5.5025678650036687</v>
      </c>
      <c r="P28" s="9"/>
    </row>
    <row r="29" spans="1:16">
      <c r="A29" s="12"/>
      <c r="B29" s="25">
        <v>334.34</v>
      </c>
      <c r="C29" s="20" t="s">
        <v>28</v>
      </c>
      <c r="D29" s="47">
        <v>1714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1"/>
        <v>1714</v>
      </c>
      <c r="O29" s="48">
        <f t="shared" si="2"/>
        <v>0.10479334800684764</v>
      </c>
      <c r="P29" s="9"/>
    </row>
    <row r="30" spans="1:16">
      <c r="A30" s="12"/>
      <c r="B30" s="25">
        <v>334.36</v>
      </c>
      <c r="C30" s="20" t="s">
        <v>207</v>
      </c>
      <c r="D30" s="47">
        <v>0</v>
      </c>
      <c r="E30" s="47">
        <v>120365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45" si="5">SUM(D30:M30)</f>
        <v>120365</v>
      </c>
      <c r="O30" s="48">
        <f t="shared" si="2"/>
        <v>7.359073123012962</v>
      </c>
      <c r="P30" s="9"/>
    </row>
    <row r="31" spans="1:16">
      <c r="A31" s="12"/>
      <c r="B31" s="25">
        <v>334.5</v>
      </c>
      <c r="C31" s="20" t="s">
        <v>29</v>
      </c>
      <c r="D31" s="47">
        <v>0</v>
      </c>
      <c r="E31" s="47">
        <v>700000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700000</v>
      </c>
      <c r="O31" s="48">
        <f t="shared" si="2"/>
        <v>42.797750061139645</v>
      </c>
      <c r="P31" s="9"/>
    </row>
    <row r="32" spans="1:16">
      <c r="A32" s="12"/>
      <c r="B32" s="25">
        <v>334.69</v>
      </c>
      <c r="C32" s="20" t="s">
        <v>30</v>
      </c>
      <c r="D32" s="47">
        <v>0</v>
      </c>
      <c r="E32" s="47">
        <v>19000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19000</v>
      </c>
      <c r="O32" s="48">
        <f t="shared" si="2"/>
        <v>1.1616532159452189</v>
      </c>
      <c r="P32" s="9"/>
    </row>
    <row r="33" spans="1:16">
      <c r="A33" s="12"/>
      <c r="B33" s="25">
        <v>334.7</v>
      </c>
      <c r="C33" s="20" t="s">
        <v>31</v>
      </c>
      <c r="D33" s="47">
        <v>0</v>
      </c>
      <c r="E33" s="47">
        <v>683896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683896</v>
      </c>
      <c r="O33" s="48">
        <f t="shared" si="2"/>
        <v>41.813157251161655</v>
      </c>
      <c r="P33" s="9"/>
    </row>
    <row r="34" spans="1:16">
      <c r="A34" s="12"/>
      <c r="B34" s="25">
        <v>334.82</v>
      </c>
      <c r="C34" s="20" t="s">
        <v>144</v>
      </c>
      <c r="D34" s="47">
        <v>0</v>
      </c>
      <c r="E34" s="47">
        <v>263271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263271</v>
      </c>
      <c r="O34" s="48">
        <f t="shared" si="2"/>
        <v>16.096294937637563</v>
      </c>
      <c r="P34" s="9"/>
    </row>
    <row r="35" spans="1:16">
      <c r="A35" s="12"/>
      <c r="B35" s="25">
        <v>334.9</v>
      </c>
      <c r="C35" s="20" t="s">
        <v>134</v>
      </c>
      <c r="D35" s="47">
        <v>0</v>
      </c>
      <c r="E35" s="47">
        <v>381852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381852</v>
      </c>
      <c r="O35" s="48">
        <f t="shared" si="2"/>
        <v>23.346294937637563</v>
      </c>
      <c r="P35" s="9"/>
    </row>
    <row r="36" spans="1:16">
      <c r="A36" s="12"/>
      <c r="B36" s="25">
        <v>335.12</v>
      </c>
      <c r="C36" s="20" t="s">
        <v>165</v>
      </c>
      <c r="D36" s="47">
        <v>311081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311081</v>
      </c>
      <c r="O36" s="48">
        <f t="shared" si="2"/>
        <v>19.019381266813401</v>
      </c>
      <c r="P36" s="9"/>
    </row>
    <row r="37" spans="1:16">
      <c r="A37" s="12"/>
      <c r="B37" s="25">
        <v>335.13</v>
      </c>
      <c r="C37" s="20" t="s">
        <v>166</v>
      </c>
      <c r="D37" s="47">
        <v>19096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19096</v>
      </c>
      <c r="O37" s="48">
        <f t="shared" ref="O37:O68" si="6">(N37/O$102)</f>
        <v>1.1675226216678896</v>
      </c>
      <c r="P37" s="9"/>
    </row>
    <row r="38" spans="1:16">
      <c r="A38" s="12"/>
      <c r="B38" s="25">
        <v>335.14</v>
      </c>
      <c r="C38" s="20" t="s">
        <v>167</v>
      </c>
      <c r="D38" s="47">
        <v>4365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4365</v>
      </c>
      <c r="O38" s="48">
        <f t="shared" si="6"/>
        <v>0.26687454145267792</v>
      </c>
      <c r="P38" s="9"/>
    </row>
    <row r="39" spans="1:16">
      <c r="A39" s="12"/>
      <c r="B39" s="25">
        <v>335.15</v>
      </c>
      <c r="C39" s="20" t="s">
        <v>168</v>
      </c>
      <c r="D39" s="47">
        <v>3269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3269</v>
      </c>
      <c r="O39" s="48">
        <f t="shared" si="6"/>
        <v>0.19986549278552213</v>
      </c>
      <c r="P39" s="9"/>
    </row>
    <row r="40" spans="1:16">
      <c r="A40" s="12"/>
      <c r="B40" s="25">
        <v>335.16</v>
      </c>
      <c r="C40" s="20" t="s">
        <v>169</v>
      </c>
      <c r="D40" s="47">
        <v>223250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223250</v>
      </c>
      <c r="O40" s="48">
        <f t="shared" si="6"/>
        <v>13.649425287356323</v>
      </c>
      <c r="P40" s="9"/>
    </row>
    <row r="41" spans="1:16">
      <c r="A41" s="12"/>
      <c r="B41" s="25">
        <v>335.17</v>
      </c>
      <c r="C41" s="20" t="s">
        <v>170</v>
      </c>
      <c r="D41" s="47">
        <v>1009118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1009118</v>
      </c>
      <c r="O41" s="48">
        <f t="shared" si="6"/>
        <v>61.697114208853023</v>
      </c>
      <c r="P41" s="9"/>
    </row>
    <row r="42" spans="1:16">
      <c r="A42" s="12"/>
      <c r="B42" s="25">
        <v>335.18</v>
      </c>
      <c r="C42" s="20" t="s">
        <v>171</v>
      </c>
      <c r="D42" s="47">
        <v>965276</v>
      </c>
      <c r="E42" s="47">
        <v>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965279</v>
      </c>
      <c r="O42" s="48">
        <f t="shared" si="6"/>
        <v>59.016813401809735</v>
      </c>
      <c r="P42" s="9"/>
    </row>
    <row r="43" spans="1:16">
      <c r="A43" s="12"/>
      <c r="B43" s="25">
        <v>335.42</v>
      </c>
      <c r="C43" s="20" t="s">
        <v>40</v>
      </c>
      <c r="D43" s="47">
        <v>0</v>
      </c>
      <c r="E43" s="47">
        <v>148940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5"/>
        <v>148940</v>
      </c>
      <c r="O43" s="48">
        <f t="shared" si="6"/>
        <v>9.1061384201516269</v>
      </c>
      <c r="P43" s="9"/>
    </row>
    <row r="44" spans="1:16">
      <c r="A44" s="12"/>
      <c r="B44" s="25">
        <v>335.49</v>
      </c>
      <c r="C44" s="20" t="s">
        <v>41</v>
      </c>
      <c r="D44" s="47">
        <v>0</v>
      </c>
      <c r="E44" s="47">
        <v>918521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5"/>
        <v>918521</v>
      </c>
      <c r="O44" s="48">
        <f t="shared" si="6"/>
        <v>56.158045977011497</v>
      </c>
      <c r="P44" s="9"/>
    </row>
    <row r="45" spans="1:16">
      <c r="A45" s="12"/>
      <c r="B45" s="25">
        <v>335.9</v>
      </c>
      <c r="C45" s="20" t="s">
        <v>42</v>
      </c>
      <c r="D45" s="47">
        <v>115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5"/>
        <v>115</v>
      </c>
      <c r="O45" s="48">
        <f t="shared" si="6"/>
        <v>7.0310589386157986E-3</v>
      </c>
      <c r="P45" s="9"/>
    </row>
    <row r="46" spans="1:16">
      <c r="A46" s="12"/>
      <c r="B46" s="25">
        <v>337.1</v>
      </c>
      <c r="C46" s="20" t="s">
        <v>146</v>
      </c>
      <c r="D46" s="47">
        <v>1703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1703</v>
      </c>
      <c r="O46" s="48">
        <f t="shared" si="6"/>
        <v>0.1041208119344583</v>
      </c>
      <c r="P46" s="9"/>
    </row>
    <row r="47" spans="1:16">
      <c r="A47" s="12"/>
      <c r="B47" s="25">
        <v>337.2</v>
      </c>
      <c r="C47" s="20" t="s">
        <v>43</v>
      </c>
      <c r="D47" s="47">
        <v>54000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54000</v>
      </c>
      <c r="O47" s="48">
        <f t="shared" si="6"/>
        <v>3.301540719002201</v>
      </c>
      <c r="P47" s="9"/>
    </row>
    <row r="48" spans="1:16" ht="15.75">
      <c r="A48" s="29" t="s">
        <v>48</v>
      </c>
      <c r="B48" s="30"/>
      <c r="C48" s="31"/>
      <c r="D48" s="32">
        <f t="shared" ref="D48:M48" si="7">SUM(D49:D84)</f>
        <v>575911</v>
      </c>
      <c r="E48" s="32">
        <f t="shared" si="7"/>
        <v>1393775</v>
      </c>
      <c r="F48" s="32">
        <f t="shared" si="7"/>
        <v>0</v>
      </c>
      <c r="G48" s="32">
        <f t="shared" si="7"/>
        <v>0</v>
      </c>
      <c r="H48" s="32">
        <f t="shared" si="7"/>
        <v>0</v>
      </c>
      <c r="I48" s="32">
        <f t="shared" si="7"/>
        <v>0</v>
      </c>
      <c r="J48" s="32">
        <f t="shared" si="7"/>
        <v>0</v>
      </c>
      <c r="K48" s="32">
        <f t="shared" si="7"/>
        <v>0</v>
      </c>
      <c r="L48" s="32">
        <f t="shared" si="7"/>
        <v>0</v>
      </c>
      <c r="M48" s="32">
        <f t="shared" si="7"/>
        <v>0</v>
      </c>
      <c r="N48" s="32">
        <f>SUM(D48:M48)</f>
        <v>1969686</v>
      </c>
      <c r="O48" s="46">
        <f t="shared" si="6"/>
        <v>120.42589875275128</v>
      </c>
      <c r="P48" s="10"/>
    </row>
    <row r="49" spans="1:16">
      <c r="A49" s="12"/>
      <c r="B49" s="25">
        <v>341.1</v>
      </c>
      <c r="C49" s="20" t="s">
        <v>172</v>
      </c>
      <c r="D49" s="47">
        <v>45675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45675</v>
      </c>
      <c r="O49" s="48">
        <f t="shared" si="6"/>
        <v>2.7925531914893615</v>
      </c>
      <c r="P49" s="9"/>
    </row>
    <row r="50" spans="1:16">
      <c r="A50" s="12"/>
      <c r="B50" s="25">
        <v>341.16</v>
      </c>
      <c r="C50" s="20" t="s">
        <v>174</v>
      </c>
      <c r="D50" s="47">
        <v>0</v>
      </c>
      <c r="E50" s="47">
        <v>18671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84" si="8">SUM(D50:M50)</f>
        <v>18671</v>
      </c>
      <c r="O50" s="48">
        <f t="shared" si="6"/>
        <v>1.1415382734164832</v>
      </c>
      <c r="P50" s="9"/>
    </row>
    <row r="51" spans="1:16">
      <c r="A51" s="12"/>
      <c r="B51" s="25">
        <v>341.2</v>
      </c>
      <c r="C51" s="20" t="s">
        <v>175</v>
      </c>
      <c r="D51" s="47">
        <v>13300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13300</v>
      </c>
      <c r="O51" s="48">
        <f t="shared" si="6"/>
        <v>0.81315725116165316</v>
      </c>
      <c r="P51" s="9"/>
    </row>
    <row r="52" spans="1:16">
      <c r="A52" s="12"/>
      <c r="B52" s="25">
        <v>341.3</v>
      </c>
      <c r="C52" s="20" t="s">
        <v>176</v>
      </c>
      <c r="D52" s="47">
        <v>0</v>
      </c>
      <c r="E52" s="47">
        <v>2700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2700</v>
      </c>
      <c r="O52" s="48">
        <f t="shared" si="6"/>
        <v>0.16507703595011006</v>
      </c>
      <c r="P52" s="9"/>
    </row>
    <row r="53" spans="1:16">
      <c r="A53" s="12"/>
      <c r="B53" s="25">
        <v>341.51</v>
      </c>
      <c r="C53" s="20" t="s">
        <v>177</v>
      </c>
      <c r="D53" s="47">
        <v>147092</v>
      </c>
      <c r="E53" s="47">
        <v>8962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156054</v>
      </c>
      <c r="O53" s="48">
        <f t="shared" si="6"/>
        <v>9.5410858400586935</v>
      </c>
      <c r="P53" s="9"/>
    </row>
    <row r="54" spans="1:16">
      <c r="A54" s="12"/>
      <c r="B54" s="25">
        <v>341.52</v>
      </c>
      <c r="C54" s="20" t="s">
        <v>178</v>
      </c>
      <c r="D54" s="47">
        <v>11214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11214</v>
      </c>
      <c r="O54" s="48">
        <f t="shared" si="6"/>
        <v>0.68561995597945713</v>
      </c>
      <c r="P54" s="9"/>
    </row>
    <row r="55" spans="1:16">
      <c r="A55" s="12"/>
      <c r="B55" s="25">
        <v>341.55</v>
      </c>
      <c r="C55" s="20" t="s">
        <v>179</v>
      </c>
      <c r="D55" s="47">
        <v>1351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1351</v>
      </c>
      <c r="O55" s="48">
        <f t="shared" si="6"/>
        <v>8.2599657617999506E-2</v>
      </c>
      <c r="P55" s="9"/>
    </row>
    <row r="56" spans="1:16">
      <c r="A56" s="12"/>
      <c r="B56" s="25">
        <v>341.56</v>
      </c>
      <c r="C56" s="20" t="s">
        <v>180</v>
      </c>
      <c r="D56" s="47">
        <v>12812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12812</v>
      </c>
      <c r="O56" s="48">
        <f t="shared" si="6"/>
        <v>0.78332110540474442</v>
      </c>
      <c r="P56" s="9"/>
    </row>
    <row r="57" spans="1:16">
      <c r="A57" s="12"/>
      <c r="B57" s="25">
        <v>341.8</v>
      </c>
      <c r="C57" s="20" t="s">
        <v>181</v>
      </c>
      <c r="D57" s="47">
        <v>14652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14652</v>
      </c>
      <c r="O57" s="48">
        <f t="shared" si="6"/>
        <v>0.89581804842259716</v>
      </c>
      <c r="P57" s="9"/>
    </row>
    <row r="58" spans="1:16">
      <c r="A58" s="12"/>
      <c r="B58" s="25">
        <v>341.9</v>
      </c>
      <c r="C58" s="20" t="s">
        <v>182</v>
      </c>
      <c r="D58" s="47">
        <v>16535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16535</v>
      </c>
      <c r="O58" s="48">
        <f t="shared" si="6"/>
        <v>1.0109439960870628</v>
      </c>
      <c r="P58" s="9"/>
    </row>
    <row r="59" spans="1:16">
      <c r="A59" s="12"/>
      <c r="B59" s="25">
        <v>342.1</v>
      </c>
      <c r="C59" s="20" t="s">
        <v>136</v>
      </c>
      <c r="D59" s="47">
        <v>304960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304960</v>
      </c>
      <c r="O59" s="48">
        <f t="shared" si="6"/>
        <v>18.645145512350208</v>
      </c>
      <c r="P59" s="9"/>
    </row>
    <row r="60" spans="1:16">
      <c r="A60" s="12"/>
      <c r="B60" s="25">
        <v>342.2</v>
      </c>
      <c r="C60" s="20" t="s">
        <v>60</v>
      </c>
      <c r="D60" s="47">
        <v>1500</v>
      </c>
      <c r="E60" s="47">
        <v>28452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29952</v>
      </c>
      <c r="O60" s="48">
        <f t="shared" si="6"/>
        <v>1.8312545854732207</v>
      </c>
      <c r="P60" s="9"/>
    </row>
    <row r="61" spans="1:16">
      <c r="A61" s="12"/>
      <c r="B61" s="25">
        <v>342.5</v>
      </c>
      <c r="C61" s="20" t="s">
        <v>63</v>
      </c>
      <c r="D61" s="47">
        <v>2820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2820</v>
      </c>
      <c r="O61" s="48">
        <f t="shared" si="6"/>
        <v>0.17241379310344829</v>
      </c>
      <c r="P61" s="9"/>
    </row>
    <row r="62" spans="1:16">
      <c r="A62" s="12"/>
      <c r="B62" s="25">
        <v>342.6</v>
      </c>
      <c r="C62" s="20" t="s">
        <v>64</v>
      </c>
      <c r="D62" s="47">
        <v>0</v>
      </c>
      <c r="E62" s="47">
        <v>1161761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1161761</v>
      </c>
      <c r="O62" s="48">
        <f t="shared" si="6"/>
        <v>71.029652726828076</v>
      </c>
      <c r="P62" s="9"/>
    </row>
    <row r="63" spans="1:16">
      <c r="A63" s="12"/>
      <c r="B63" s="25">
        <v>343.4</v>
      </c>
      <c r="C63" s="20" t="s">
        <v>66</v>
      </c>
      <c r="D63" s="47">
        <v>0</v>
      </c>
      <c r="E63" s="47">
        <v>6560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6560</v>
      </c>
      <c r="O63" s="48">
        <f t="shared" si="6"/>
        <v>0.40107605771582294</v>
      </c>
      <c r="P63" s="9"/>
    </row>
    <row r="64" spans="1:16">
      <c r="A64" s="12"/>
      <c r="B64" s="25">
        <v>343.9</v>
      </c>
      <c r="C64" s="20" t="s">
        <v>67</v>
      </c>
      <c r="D64" s="47">
        <v>0</v>
      </c>
      <c r="E64" s="47">
        <v>4143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4143</v>
      </c>
      <c r="O64" s="48">
        <f t="shared" si="6"/>
        <v>0.25330154071900218</v>
      </c>
      <c r="P64" s="9"/>
    </row>
    <row r="65" spans="1:16">
      <c r="A65" s="12"/>
      <c r="B65" s="25">
        <v>346.4</v>
      </c>
      <c r="C65" s="20" t="s">
        <v>69</v>
      </c>
      <c r="D65" s="47">
        <v>4000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4000</v>
      </c>
      <c r="O65" s="48">
        <f t="shared" si="6"/>
        <v>0.24455857177794083</v>
      </c>
      <c r="P65" s="9"/>
    </row>
    <row r="66" spans="1:16">
      <c r="A66" s="12"/>
      <c r="B66" s="25">
        <v>347.2</v>
      </c>
      <c r="C66" s="20" t="s">
        <v>70</v>
      </c>
      <c r="D66" s="47">
        <v>0</v>
      </c>
      <c r="E66" s="47">
        <v>36648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36648</v>
      </c>
      <c r="O66" s="48">
        <f t="shared" si="6"/>
        <v>2.2406456346294936</v>
      </c>
      <c r="P66" s="9"/>
    </row>
    <row r="67" spans="1:16">
      <c r="A67" s="12"/>
      <c r="B67" s="25">
        <v>348.12</v>
      </c>
      <c r="C67" s="20" t="s">
        <v>184</v>
      </c>
      <c r="D67" s="47">
        <v>0</v>
      </c>
      <c r="E67" s="47">
        <v>1224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ref="N67:N80" si="9">SUM(D67:M67)</f>
        <v>1224</v>
      </c>
      <c r="O67" s="48">
        <f t="shared" si="6"/>
        <v>7.4834922964049894E-2</v>
      </c>
      <c r="P67" s="9"/>
    </row>
    <row r="68" spans="1:16">
      <c r="A68" s="12"/>
      <c r="B68" s="25">
        <v>348.13</v>
      </c>
      <c r="C68" s="20" t="s">
        <v>185</v>
      </c>
      <c r="D68" s="47">
        <v>0</v>
      </c>
      <c r="E68" s="47">
        <v>4118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4118</v>
      </c>
      <c r="O68" s="48">
        <f t="shared" si="6"/>
        <v>0.25177304964539005</v>
      </c>
      <c r="P68" s="9"/>
    </row>
    <row r="69" spans="1:16">
      <c r="A69" s="12"/>
      <c r="B69" s="25">
        <v>348.22</v>
      </c>
      <c r="C69" s="20" t="s">
        <v>186</v>
      </c>
      <c r="D69" s="47">
        <v>0</v>
      </c>
      <c r="E69" s="47">
        <v>2370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2370</v>
      </c>
      <c r="O69" s="48">
        <f t="shared" ref="O69:O100" si="10">(N69/O$102)</f>
        <v>0.14490095377842993</v>
      </c>
      <c r="P69" s="9"/>
    </row>
    <row r="70" spans="1:16">
      <c r="A70" s="12"/>
      <c r="B70" s="25">
        <v>348.23</v>
      </c>
      <c r="C70" s="20" t="s">
        <v>187</v>
      </c>
      <c r="D70" s="47">
        <v>0</v>
      </c>
      <c r="E70" s="47">
        <v>16899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16899</v>
      </c>
      <c r="O70" s="48">
        <f t="shared" si="10"/>
        <v>1.0331988261188554</v>
      </c>
      <c r="P70" s="9"/>
    </row>
    <row r="71" spans="1:16">
      <c r="A71" s="12"/>
      <c r="B71" s="25">
        <v>348.24</v>
      </c>
      <c r="C71" s="20" t="s">
        <v>208</v>
      </c>
      <c r="D71" s="47">
        <v>0</v>
      </c>
      <c r="E71" s="47">
        <v>2250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2250</v>
      </c>
      <c r="O71" s="48">
        <f t="shared" si="10"/>
        <v>0.1375641966250917</v>
      </c>
      <c r="P71" s="9"/>
    </row>
    <row r="72" spans="1:16">
      <c r="A72" s="12"/>
      <c r="B72" s="25">
        <v>348.31</v>
      </c>
      <c r="C72" s="20" t="s">
        <v>188</v>
      </c>
      <c r="D72" s="47">
        <v>0</v>
      </c>
      <c r="E72" s="47">
        <v>22875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22875</v>
      </c>
      <c r="O72" s="48">
        <f t="shared" si="10"/>
        <v>1.3985693323550989</v>
      </c>
      <c r="P72" s="9"/>
    </row>
    <row r="73" spans="1:16">
      <c r="A73" s="12"/>
      <c r="B73" s="25">
        <v>348.32</v>
      </c>
      <c r="C73" s="20" t="s">
        <v>189</v>
      </c>
      <c r="D73" s="47">
        <v>0</v>
      </c>
      <c r="E73" s="47">
        <v>2035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2035</v>
      </c>
      <c r="O73" s="48">
        <f t="shared" si="10"/>
        <v>0.12441917339202739</v>
      </c>
      <c r="P73" s="9"/>
    </row>
    <row r="74" spans="1:16">
      <c r="A74" s="12"/>
      <c r="B74" s="25">
        <v>348.41</v>
      </c>
      <c r="C74" s="20" t="s">
        <v>190</v>
      </c>
      <c r="D74" s="47">
        <v>0</v>
      </c>
      <c r="E74" s="47">
        <v>15242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15242</v>
      </c>
      <c r="O74" s="48">
        <f t="shared" si="10"/>
        <v>0.93189043775984348</v>
      </c>
      <c r="P74" s="9"/>
    </row>
    <row r="75" spans="1:16">
      <c r="A75" s="12"/>
      <c r="B75" s="25">
        <v>348.42</v>
      </c>
      <c r="C75" s="20" t="s">
        <v>191</v>
      </c>
      <c r="D75" s="47">
        <v>0</v>
      </c>
      <c r="E75" s="47">
        <v>14873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14873</v>
      </c>
      <c r="O75" s="48">
        <f t="shared" si="10"/>
        <v>0.90932990951332848</v>
      </c>
      <c r="P75" s="9"/>
    </row>
    <row r="76" spans="1:16">
      <c r="A76" s="12"/>
      <c r="B76" s="25">
        <v>348.48</v>
      </c>
      <c r="C76" s="20" t="s">
        <v>209</v>
      </c>
      <c r="D76" s="47">
        <v>0</v>
      </c>
      <c r="E76" s="47">
        <v>4051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4051</v>
      </c>
      <c r="O76" s="48">
        <f t="shared" si="10"/>
        <v>0.24767669356810956</v>
      </c>
      <c r="P76" s="9"/>
    </row>
    <row r="77" spans="1:16">
      <c r="A77" s="12"/>
      <c r="B77" s="25">
        <v>348.52</v>
      </c>
      <c r="C77" s="20" t="s">
        <v>192</v>
      </c>
      <c r="D77" s="47">
        <v>0</v>
      </c>
      <c r="E77" s="47">
        <v>5718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5718</v>
      </c>
      <c r="O77" s="48">
        <f t="shared" si="10"/>
        <v>0.34959647835656638</v>
      </c>
      <c r="P77" s="9"/>
    </row>
    <row r="78" spans="1:16">
      <c r="A78" s="12"/>
      <c r="B78" s="25">
        <v>348.53</v>
      </c>
      <c r="C78" s="20" t="s">
        <v>193</v>
      </c>
      <c r="D78" s="47">
        <v>0</v>
      </c>
      <c r="E78" s="47">
        <v>11247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11247</v>
      </c>
      <c r="O78" s="48">
        <f t="shared" si="10"/>
        <v>0.68763756419662514</v>
      </c>
      <c r="P78" s="9"/>
    </row>
    <row r="79" spans="1:16">
      <c r="A79" s="12"/>
      <c r="B79" s="25">
        <v>348.71</v>
      </c>
      <c r="C79" s="20" t="s">
        <v>194</v>
      </c>
      <c r="D79" s="47">
        <v>0</v>
      </c>
      <c r="E79" s="47">
        <v>11370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11370</v>
      </c>
      <c r="O79" s="48">
        <f t="shared" si="10"/>
        <v>0.69515774027879673</v>
      </c>
      <c r="P79" s="9"/>
    </row>
    <row r="80" spans="1:16">
      <c r="A80" s="12"/>
      <c r="B80" s="25">
        <v>348.72</v>
      </c>
      <c r="C80" s="20" t="s">
        <v>195</v>
      </c>
      <c r="D80" s="47">
        <v>0</v>
      </c>
      <c r="E80" s="47">
        <v>514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514</v>
      </c>
      <c r="O80" s="48">
        <f t="shared" si="10"/>
        <v>3.1425776473465394E-2</v>
      </c>
      <c r="P80" s="9"/>
    </row>
    <row r="81" spans="1:16">
      <c r="A81" s="12"/>
      <c r="B81" s="25">
        <v>348.92099999999999</v>
      </c>
      <c r="C81" s="20" t="s">
        <v>196</v>
      </c>
      <c r="D81" s="47">
        <v>0</v>
      </c>
      <c r="E81" s="47">
        <v>2781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8"/>
        <v>2781</v>
      </c>
      <c r="O81" s="48">
        <f t="shared" si="10"/>
        <v>0.17002934702861336</v>
      </c>
      <c r="P81" s="9"/>
    </row>
    <row r="82" spans="1:16">
      <c r="A82" s="12"/>
      <c r="B82" s="25">
        <v>348.92200000000003</v>
      </c>
      <c r="C82" s="20" t="s">
        <v>197</v>
      </c>
      <c r="D82" s="47">
        <v>0</v>
      </c>
      <c r="E82" s="47">
        <v>2771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8"/>
        <v>2771</v>
      </c>
      <c r="O82" s="48">
        <f t="shared" si="10"/>
        <v>0.1694179505991685</v>
      </c>
      <c r="P82" s="9"/>
    </row>
    <row r="83" spans="1:16">
      <c r="A83" s="12"/>
      <c r="B83" s="25">
        <v>348.923</v>
      </c>
      <c r="C83" s="20" t="s">
        <v>198</v>
      </c>
      <c r="D83" s="47">
        <v>0</v>
      </c>
      <c r="E83" s="47">
        <v>2771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8"/>
        <v>2771</v>
      </c>
      <c r="O83" s="48">
        <f t="shared" si="10"/>
        <v>0.1694179505991685</v>
      </c>
      <c r="P83" s="9"/>
    </row>
    <row r="84" spans="1:16">
      <c r="A84" s="12"/>
      <c r="B84" s="25">
        <v>348.92399999999998</v>
      </c>
      <c r="C84" s="20" t="s">
        <v>199</v>
      </c>
      <c r="D84" s="47">
        <v>0</v>
      </c>
      <c r="E84" s="47">
        <v>2769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8"/>
        <v>2769</v>
      </c>
      <c r="O84" s="48">
        <f t="shared" si="10"/>
        <v>0.16929567131327952</v>
      </c>
      <c r="P84" s="9"/>
    </row>
    <row r="85" spans="1:16" ht="15.75">
      <c r="A85" s="29" t="s">
        <v>49</v>
      </c>
      <c r="B85" s="30"/>
      <c r="C85" s="31"/>
      <c r="D85" s="32">
        <f t="shared" ref="D85:M85" si="11">SUM(D86:D89)</f>
        <v>1280</v>
      </c>
      <c r="E85" s="32">
        <f t="shared" si="11"/>
        <v>253929</v>
      </c>
      <c r="F85" s="32">
        <f t="shared" si="11"/>
        <v>0</v>
      </c>
      <c r="G85" s="32">
        <f t="shared" si="11"/>
        <v>0</v>
      </c>
      <c r="H85" s="32">
        <f t="shared" si="11"/>
        <v>0</v>
      </c>
      <c r="I85" s="32">
        <f t="shared" si="11"/>
        <v>0</v>
      </c>
      <c r="J85" s="32">
        <f t="shared" si="11"/>
        <v>0</v>
      </c>
      <c r="K85" s="32">
        <f t="shared" si="11"/>
        <v>0</v>
      </c>
      <c r="L85" s="32">
        <f t="shared" si="11"/>
        <v>0</v>
      </c>
      <c r="M85" s="32">
        <f t="shared" si="11"/>
        <v>0</v>
      </c>
      <c r="N85" s="32">
        <f t="shared" ref="N85:N100" si="12">SUM(D85:M85)</f>
        <v>255209</v>
      </c>
      <c r="O85" s="46">
        <f t="shared" si="10"/>
        <v>15.603387136219125</v>
      </c>
      <c r="P85" s="10"/>
    </row>
    <row r="86" spans="1:16">
      <c r="A86" s="13"/>
      <c r="B86" s="40">
        <v>351.1</v>
      </c>
      <c r="C86" s="21" t="s">
        <v>91</v>
      </c>
      <c r="D86" s="47">
        <v>0</v>
      </c>
      <c r="E86" s="47">
        <v>181784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181784</v>
      </c>
      <c r="O86" s="48">
        <f t="shared" si="10"/>
        <v>11.114208853020298</v>
      </c>
      <c r="P86" s="9"/>
    </row>
    <row r="87" spans="1:16">
      <c r="A87" s="13"/>
      <c r="B87" s="40">
        <v>351.2</v>
      </c>
      <c r="C87" s="21" t="s">
        <v>93</v>
      </c>
      <c r="D87" s="47">
        <v>780</v>
      </c>
      <c r="E87" s="47">
        <v>55988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56768</v>
      </c>
      <c r="O87" s="48">
        <f t="shared" si="10"/>
        <v>3.4707752506725362</v>
      </c>
      <c r="P87" s="9"/>
    </row>
    <row r="88" spans="1:16">
      <c r="A88" s="13"/>
      <c r="B88" s="40">
        <v>351.8</v>
      </c>
      <c r="C88" s="21" t="s">
        <v>200</v>
      </c>
      <c r="D88" s="47">
        <v>0</v>
      </c>
      <c r="E88" s="47">
        <v>16157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16157</v>
      </c>
      <c r="O88" s="48">
        <f t="shared" si="10"/>
        <v>0.98783321105404742</v>
      </c>
      <c r="P88" s="9"/>
    </row>
    <row r="89" spans="1:16">
      <c r="A89" s="13"/>
      <c r="B89" s="40">
        <v>354</v>
      </c>
      <c r="C89" s="21" t="s">
        <v>201</v>
      </c>
      <c r="D89" s="47">
        <v>500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500</v>
      </c>
      <c r="O89" s="48">
        <f t="shared" si="10"/>
        <v>3.0569821472242603E-2</v>
      </c>
      <c r="P89" s="9"/>
    </row>
    <row r="90" spans="1:16" ht="15.75">
      <c r="A90" s="29" t="s">
        <v>4</v>
      </c>
      <c r="B90" s="30"/>
      <c r="C90" s="31"/>
      <c r="D90" s="32">
        <f t="shared" ref="D90:M90" si="13">SUM(D91:D96)</f>
        <v>214613</v>
      </c>
      <c r="E90" s="32">
        <f t="shared" si="13"/>
        <v>221502</v>
      </c>
      <c r="F90" s="32">
        <f t="shared" si="13"/>
        <v>0</v>
      </c>
      <c r="G90" s="32">
        <f t="shared" si="13"/>
        <v>0</v>
      </c>
      <c r="H90" s="32">
        <f t="shared" si="13"/>
        <v>0</v>
      </c>
      <c r="I90" s="32">
        <f t="shared" si="13"/>
        <v>0</v>
      </c>
      <c r="J90" s="32">
        <f t="shared" si="13"/>
        <v>0</v>
      </c>
      <c r="K90" s="32">
        <f t="shared" si="13"/>
        <v>0</v>
      </c>
      <c r="L90" s="32">
        <f t="shared" si="13"/>
        <v>0</v>
      </c>
      <c r="M90" s="32">
        <f t="shared" si="13"/>
        <v>0</v>
      </c>
      <c r="N90" s="32">
        <f t="shared" si="12"/>
        <v>436115</v>
      </c>
      <c r="O90" s="46">
        <f t="shared" si="10"/>
        <v>26.663915382734164</v>
      </c>
      <c r="P90" s="10"/>
    </row>
    <row r="91" spans="1:16">
      <c r="A91" s="12"/>
      <c r="B91" s="25">
        <v>361.1</v>
      </c>
      <c r="C91" s="20" t="s">
        <v>94</v>
      </c>
      <c r="D91" s="47">
        <v>3430</v>
      </c>
      <c r="E91" s="47">
        <v>5231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8661</v>
      </c>
      <c r="O91" s="48">
        <f t="shared" si="10"/>
        <v>0.52953044754218637</v>
      </c>
      <c r="P91" s="9"/>
    </row>
    <row r="92" spans="1:16">
      <c r="A92" s="12"/>
      <c r="B92" s="25">
        <v>362</v>
      </c>
      <c r="C92" s="20" t="s">
        <v>95</v>
      </c>
      <c r="D92" s="47">
        <v>4400</v>
      </c>
      <c r="E92" s="47">
        <v>8425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12825</v>
      </c>
      <c r="O92" s="48">
        <f t="shared" si="10"/>
        <v>0.78411592076302272</v>
      </c>
      <c r="P92" s="9"/>
    </row>
    <row r="93" spans="1:16">
      <c r="A93" s="12"/>
      <c r="B93" s="25">
        <v>364</v>
      </c>
      <c r="C93" s="20" t="s">
        <v>203</v>
      </c>
      <c r="D93" s="47">
        <v>24153</v>
      </c>
      <c r="E93" s="47">
        <v>23032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47185</v>
      </c>
      <c r="O93" s="48">
        <f t="shared" si="10"/>
        <v>2.8848740523355345</v>
      </c>
      <c r="P93" s="9"/>
    </row>
    <row r="94" spans="1:16">
      <c r="A94" s="12"/>
      <c r="B94" s="25">
        <v>365</v>
      </c>
      <c r="C94" s="20" t="s">
        <v>204</v>
      </c>
      <c r="D94" s="47">
        <v>0</v>
      </c>
      <c r="E94" s="47">
        <v>52882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52882</v>
      </c>
      <c r="O94" s="48">
        <f t="shared" si="10"/>
        <v>3.2331865981902665</v>
      </c>
      <c r="P94" s="9"/>
    </row>
    <row r="95" spans="1:16">
      <c r="A95" s="12"/>
      <c r="B95" s="25">
        <v>366</v>
      </c>
      <c r="C95" s="20" t="s">
        <v>98</v>
      </c>
      <c r="D95" s="47">
        <v>259</v>
      </c>
      <c r="E95" s="47">
        <v>300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559</v>
      </c>
      <c r="O95" s="48">
        <f t="shared" si="10"/>
        <v>3.4177060405967227E-2</v>
      </c>
      <c r="P95" s="9"/>
    </row>
    <row r="96" spans="1:16">
      <c r="A96" s="12"/>
      <c r="B96" s="25">
        <v>369.9</v>
      </c>
      <c r="C96" s="20" t="s">
        <v>101</v>
      </c>
      <c r="D96" s="47">
        <v>182371</v>
      </c>
      <c r="E96" s="47">
        <v>131632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314003</v>
      </c>
      <c r="O96" s="48">
        <f t="shared" si="10"/>
        <v>19.198031303497189</v>
      </c>
      <c r="P96" s="9"/>
    </row>
    <row r="97" spans="1:119" ht="15.75">
      <c r="A97" s="29" t="s">
        <v>50</v>
      </c>
      <c r="B97" s="30"/>
      <c r="C97" s="31"/>
      <c r="D97" s="32">
        <f t="shared" ref="D97:M97" si="14">SUM(D98:D99)</f>
        <v>1075311</v>
      </c>
      <c r="E97" s="32">
        <f t="shared" si="14"/>
        <v>1250080</v>
      </c>
      <c r="F97" s="32">
        <f t="shared" si="14"/>
        <v>0</v>
      </c>
      <c r="G97" s="32">
        <f t="shared" si="14"/>
        <v>0</v>
      </c>
      <c r="H97" s="32">
        <f t="shared" si="14"/>
        <v>0</v>
      </c>
      <c r="I97" s="32">
        <f t="shared" si="14"/>
        <v>0</v>
      </c>
      <c r="J97" s="32">
        <f t="shared" si="14"/>
        <v>0</v>
      </c>
      <c r="K97" s="32">
        <f t="shared" si="14"/>
        <v>0</v>
      </c>
      <c r="L97" s="32">
        <f t="shared" si="14"/>
        <v>0</v>
      </c>
      <c r="M97" s="32">
        <f t="shared" si="14"/>
        <v>0</v>
      </c>
      <c r="N97" s="32">
        <f t="shared" si="12"/>
        <v>2325391</v>
      </c>
      <c r="O97" s="46">
        <f t="shared" si="10"/>
        <v>142.1735754463194</v>
      </c>
      <c r="P97" s="9"/>
    </row>
    <row r="98" spans="1:119">
      <c r="A98" s="12"/>
      <c r="B98" s="25">
        <v>381</v>
      </c>
      <c r="C98" s="20" t="s">
        <v>102</v>
      </c>
      <c r="D98" s="47">
        <v>697494</v>
      </c>
      <c r="E98" s="47">
        <v>1250080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1947574</v>
      </c>
      <c r="O98" s="48">
        <f t="shared" si="10"/>
        <v>119.07397896796283</v>
      </c>
      <c r="P98" s="9"/>
    </row>
    <row r="99" spans="1:119" ht="15.75" thickBot="1">
      <c r="A99" s="12"/>
      <c r="B99" s="25">
        <v>383</v>
      </c>
      <c r="C99" s="20" t="s">
        <v>126</v>
      </c>
      <c r="D99" s="47">
        <v>377817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377817</v>
      </c>
      <c r="O99" s="48">
        <f t="shared" si="10"/>
        <v>23.099596478356567</v>
      </c>
      <c r="P99" s="9"/>
    </row>
    <row r="100" spans="1:119" ht="16.5" thickBot="1">
      <c r="A100" s="14" t="s">
        <v>75</v>
      </c>
      <c r="B100" s="23"/>
      <c r="C100" s="22"/>
      <c r="D100" s="15">
        <f t="shared" ref="D100:M100" si="15">SUM(D5,D11,D19,D48,D85,D90,D97)</f>
        <v>10438282</v>
      </c>
      <c r="E100" s="15">
        <f t="shared" si="15"/>
        <v>10935159</v>
      </c>
      <c r="F100" s="15">
        <f t="shared" si="15"/>
        <v>0</v>
      </c>
      <c r="G100" s="15">
        <f t="shared" si="15"/>
        <v>0</v>
      </c>
      <c r="H100" s="15">
        <f t="shared" si="15"/>
        <v>0</v>
      </c>
      <c r="I100" s="15">
        <f t="shared" si="15"/>
        <v>0</v>
      </c>
      <c r="J100" s="15">
        <f t="shared" si="15"/>
        <v>0</v>
      </c>
      <c r="K100" s="15">
        <f t="shared" si="15"/>
        <v>0</v>
      </c>
      <c r="L100" s="15">
        <f t="shared" si="15"/>
        <v>0</v>
      </c>
      <c r="M100" s="15">
        <f t="shared" si="15"/>
        <v>0</v>
      </c>
      <c r="N100" s="15">
        <f t="shared" si="12"/>
        <v>21373441</v>
      </c>
      <c r="O100" s="38">
        <f t="shared" si="10"/>
        <v>1306.7645512350207</v>
      </c>
      <c r="P100" s="6"/>
      <c r="Q100" s="2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</row>
    <row r="101" spans="1:119">
      <c r="A101" s="16"/>
      <c r="B101" s="18"/>
      <c r="C101" s="18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9"/>
    </row>
    <row r="102" spans="1:119">
      <c r="A102" s="41"/>
      <c r="B102" s="42"/>
      <c r="C102" s="42"/>
      <c r="D102" s="43"/>
      <c r="E102" s="43"/>
      <c r="F102" s="43"/>
      <c r="G102" s="43"/>
      <c r="H102" s="43"/>
      <c r="I102" s="43"/>
      <c r="J102" s="43"/>
      <c r="K102" s="43"/>
      <c r="L102" s="49" t="s">
        <v>210</v>
      </c>
      <c r="M102" s="49"/>
      <c r="N102" s="49"/>
      <c r="O102" s="44">
        <v>16356</v>
      </c>
    </row>
    <row r="103" spans="1:119">
      <c r="A103" s="50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2"/>
    </row>
    <row r="104" spans="1:119" ht="15.75" customHeight="1" thickBot="1">
      <c r="A104" s="53" t="s">
        <v>128</v>
      </c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5"/>
    </row>
  </sheetData>
  <mergeCells count="10">
    <mergeCell ref="L102:N102"/>
    <mergeCell ref="A103:O103"/>
    <mergeCell ref="A104:O10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2023-11-09T18:18:31Z</cp:lastPrinted>
  <dcterms:created xsi:type="dcterms:W3CDTF">2000-08-31T21:26:31Z</dcterms:created>
  <dcterms:modified xsi:type="dcterms:W3CDTF">2023-11-09T18:18:33Z</dcterms:modified>
</cp:coreProperties>
</file>