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4" r:id="rId1"/>
    <sheet name="2021" sheetId="53" r:id="rId2"/>
    <sheet name="2020" sheetId="51" r:id="rId3"/>
    <sheet name="2019" sheetId="50" r:id="rId4"/>
    <sheet name="2018" sheetId="49" r:id="rId5"/>
    <sheet name="2017" sheetId="48" r:id="rId6"/>
    <sheet name="2016" sheetId="47" r:id="rId7"/>
    <sheet name="2015" sheetId="46" r:id="rId8"/>
    <sheet name="2014" sheetId="45" r:id="rId9"/>
    <sheet name="2013" sheetId="44" r:id="rId10"/>
    <sheet name="2012" sheetId="43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38" r:id="rId17"/>
    <sheet name="2005" sheetId="39" r:id="rId18"/>
    <sheet name="2004" sheetId="40" r:id="rId19"/>
    <sheet name="2003" sheetId="41" r:id="rId20"/>
    <sheet name="2002" sheetId="42" r:id="rId21"/>
  </sheets>
  <definedNames>
    <definedName name="_xlnm.Print_Area" localSheetId="20">'2002'!$A$1:$O$65</definedName>
    <definedName name="_xlnm.Print_Area" localSheetId="19">'2003'!$A$1:$O$64</definedName>
    <definedName name="_xlnm.Print_Area" localSheetId="18">'2004'!$A$1:$O$65</definedName>
    <definedName name="_xlnm.Print_Area" localSheetId="17">'2005'!$A$1:$O$60</definedName>
    <definedName name="_xlnm.Print_Area" localSheetId="16">'2006'!$A$1:$O$52</definedName>
    <definedName name="_xlnm.Print_Area" localSheetId="15">'2007'!$A$1:$O$66</definedName>
    <definedName name="_xlnm.Print_Area" localSheetId="14">'2008'!$A$1:$O$64</definedName>
    <definedName name="_xlnm.Print_Area" localSheetId="13">'2009'!$A$1:$O$68</definedName>
    <definedName name="_xlnm.Print_Area" localSheetId="12">'2010'!$A$1:$O$54</definedName>
    <definedName name="_xlnm.Print_Area" localSheetId="11">'2011'!$A$1:$O$66</definedName>
    <definedName name="_xlnm.Print_Area" localSheetId="10">'2012'!$A$1:$O$65</definedName>
    <definedName name="_xlnm.Print_Area" localSheetId="9">'2013'!$A$1:$O$64</definedName>
    <definedName name="_xlnm.Print_Area" localSheetId="8">'2014'!$A$1:$O$63</definedName>
    <definedName name="_xlnm.Print_Area" localSheetId="7">'2015'!$A$1:$O$63</definedName>
    <definedName name="_xlnm.Print_Area" localSheetId="6">'2016'!$A$1:$O$53</definedName>
    <definedName name="_xlnm.Print_Area" localSheetId="5">'2017'!$A$1:$O$54</definedName>
    <definedName name="_xlnm.Print_Area" localSheetId="4">'2018'!$A$1:$O$63</definedName>
    <definedName name="_xlnm.Print_Area" localSheetId="3">'2019'!$A$1:$O$65</definedName>
    <definedName name="_xlnm.Print_Area" localSheetId="2">'2020'!$A$1:$O$54</definedName>
    <definedName name="_xlnm.Print_Area" localSheetId="1">'2021'!$A$1:$P$63</definedName>
    <definedName name="_xlnm.Print_Area" localSheetId="0">'2022'!$A$1:$P$54</definedName>
    <definedName name="_xlnm.Print_Titles" localSheetId="20">'2002'!$1:$4</definedName>
    <definedName name="_xlnm.Print_Titles" localSheetId="19">'2003'!$1:$4</definedName>
    <definedName name="_xlnm.Print_Titles" localSheetId="18">'2004'!$1:$4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54" l="1"/>
  <c r="P49" i="54" s="1"/>
  <c r="O48" i="54"/>
  <c r="P48" i="54" s="1"/>
  <c r="O47" i="54"/>
  <c r="P47" i="54" s="1"/>
  <c r="O46" i="54"/>
  <c r="P46" i="54" s="1"/>
  <c r="O45" i="54"/>
  <c r="P45" i="54" s="1"/>
  <c r="O44" i="54"/>
  <c r="P44" i="54" s="1"/>
  <c r="N43" i="54"/>
  <c r="M43" i="54"/>
  <c r="L43" i="54"/>
  <c r="K43" i="54"/>
  <c r="J43" i="54"/>
  <c r="I43" i="54"/>
  <c r="H43" i="54"/>
  <c r="G43" i="54"/>
  <c r="F43" i="54"/>
  <c r="E43" i="54"/>
  <c r="D43" i="54"/>
  <c r="O42" i="54"/>
  <c r="P42" i="54" s="1"/>
  <c r="N41" i="54"/>
  <c r="M41" i="54"/>
  <c r="L41" i="54"/>
  <c r="K41" i="54"/>
  <c r="J41" i="54"/>
  <c r="I41" i="54"/>
  <c r="H41" i="54"/>
  <c r="G41" i="54"/>
  <c r="F41" i="54"/>
  <c r="E41" i="54"/>
  <c r="D41" i="54"/>
  <c r="O40" i="54"/>
  <c r="P40" i="54" s="1"/>
  <c r="O39" i="54"/>
  <c r="P39" i="54" s="1"/>
  <c r="N38" i="54"/>
  <c r="M38" i="54"/>
  <c r="L38" i="54"/>
  <c r="K38" i="54"/>
  <c r="J38" i="54"/>
  <c r="I38" i="54"/>
  <c r="H38" i="54"/>
  <c r="G38" i="54"/>
  <c r="F38" i="54"/>
  <c r="E38" i="54"/>
  <c r="D38" i="54"/>
  <c r="O37" i="54"/>
  <c r="P37" i="54" s="1"/>
  <c r="O36" i="54"/>
  <c r="P36" i="54" s="1"/>
  <c r="N35" i="54"/>
  <c r="M35" i="54"/>
  <c r="L35" i="54"/>
  <c r="K35" i="54"/>
  <c r="J35" i="54"/>
  <c r="I35" i="54"/>
  <c r="H35" i="54"/>
  <c r="G35" i="54"/>
  <c r="F35" i="54"/>
  <c r="E35" i="54"/>
  <c r="D35" i="54"/>
  <c r="O34" i="54"/>
  <c r="P34" i="54" s="1"/>
  <c r="O33" i="54"/>
  <c r="P33" i="54" s="1"/>
  <c r="O32" i="54"/>
  <c r="P32" i="54" s="1"/>
  <c r="N31" i="54"/>
  <c r="M31" i="54"/>
  <c r="L31" i="54"/>
  <c r="K31" i="54"/>
  <c r="J31" i="54"/>
  <c r="I31" i="54"/>
  <c r="H31" i="54"/>
  <c r="G31" i="54"/>
  <c r="F31" i="54"/>
  <c r="E31" i="54"/>
  <c r="D31" i="54"/>
  <c r="O30" i="54"/>
  <c r="P30" i="54" s="1"/>
  <c r="O29" i="54"/>
  <c r="P29" i="54" s="1"/>
  <c r="N28" i="54"/>
  <c r="M28" i="54"/>
  <c r="L28" i="54"/>
  <c r="K28" i="54"/>
  <c r="J28" i="54"/>
  <c r="I28" i="54"/>
  <c r="H28" i="54"/>
  <c r="G28" i="54"/>
  <c r="F28" i="54"/>
  <c r="E28" i="54"/>
  <c r="D28" i="54"/>
  <c r="O27" i="54"/>
  <c r="P27" i="54" s="1"/>
  <c r="O26" i="54"/>
  <c r="P26" i="54" s="1"/>
  <c r="O25" i="54"/>
  <c r="P25" i="54" s="1"/>
  <c r="O24" i="54"/>
  <c r="P24" i="54" s="1"/>
  <c r="O23" i="54"/>
  <c r="P23" i="54" s="1"/>
  <c r="O22" i="54"/>
  <c r="P22" i="54" s="1"/>
  <c r="N21" i="54"/>
  <c r="M21" i="54"/>
  <c r="L21" i="54"/>
  <c r="K21" i="54"/>
  <c r="J21" i="54"/>
  <c r="I21" i="54"/>
  <c r="H21" i="54"/>
  <c r="G21" i="54"/>
  <c r="F21" i="54"/>
  <c r="E21" i="54"/>
  <c r="D21" i="54"/>
  <c r="O20" i="54"/>
  <c r="P20" i="54" s="1"/>
  <c r="O19" i="54"/>
  <c r="P19" i="54" s="1"/>
  <c r="O18" i="54"/>
  <c r="P18" i="54" s="1"/>
  <c r="O17" i="54"/>
  <c r="P17" i="54" s="1"/>
  <c r="O16" i="54"/>
  <c r="P16" i="54" s="1"/>
  <c r="O15" i="54"/>
  <c r="P15" i="54" s="1"/>
  <c r="O14" i="54"/>
  <c r="P14" i="54" s="1"/>
  <c r="O13" i="54"/>
  <c r="P13" i="54" s="1"/>
  <c r="N12" i="54"/>
  <c r="M12" i="54"/>
  <c r="L12" i="54"/>
  <c r="K12" i="54"/>
  <c r="J12" i="54"/>
  <c r="I12" i="54"/>
  <c r="H12" i="54"/>
  <c r="G12" i="54"/>
  <c r="F12" i="54"/>
  <c r="E12" i="54"/>
  <c r="D12" i="54"/>
  <c r="O11" i="54"/>
  <c r="P11" i="54" s="1"/>
  <c r="O10" i="54"/>
  <c r="P10" i="54" s="1"/>
  <c r="O9" i="54"/>
  <c r="P9" i="54" s="1"/>
  <c r="O8" i="54"/>
  <c r="P8" i="54" s="1"/>
  <c r="O7" i="54"/>
  <c r="P7" i="54" s="1"/>
  <c r="O6" i="54"/>
  <c r="P6" i="54" s="1"/>
  <c r="N5" i="54"/>
  <c r="M5" i="54"/>
  <c r="L5" i="54"/>
  <c r="K5" i="54"/>
  <c r="J5" i="54"/>
  <c r="I5" i="54"/>
  <c r="H5" i="54"/>
  <c r="G5" i="54"/>
  <c r="F5" i="54"/>
  <c r="E5" i="54"/>
  <c r="D5" i="54"/>
  <c r="O43" i="54" l="1"/>
  <c r="P43" i="54" s="1"/>
  <c r="O41" i="54"/>
  <c r="P41" i="54" s="1"/>
  <c r="O38" i="54"/>
  <c r="P38" i="54" s="1"/>
  <c r="O35" i="54"/>
  <c r="P35" i="54" s="1"/>
  <c r="O31" i="54"/>
  <c r="P31" i="54" s="1"/>
  <c r="O28" i="54"/>
  <c r="P28" i="54" s="1"/>
  <c r="N50" i="54"/>
  <c r="O21" i="54"/>
  <c r="P21" i="54" s="1"/>
  <c r="I50" i="54"/>
  <c r="H50" i="54"/>
  <c r="O12" i="54"/>
  <c r="P12" i="54" s="1"/>
  <c r="J50" i="54"/>
  <c r="D50" i="54"/>
  <c r="E50" i="54"/>
  <c r="F50" i="54"/>
  <c r="G50" i="54"/>
  <c r="K50" i="54"/>
  <c r="L50" i="54"/>
  <c r="M50" i="54"/>
  <c r="O5" i="54"/>
  <c r="P5" i="54" s="1"/>
  <c r="O50" i="54" l="1"/>
  <c r="P50" i="54" s="1"/>
  <c r="O58" i="53" l="1"/>
  <c r="P58" i="53" s="1"/>
  <c r="O57" i="53"/>
  <c r="P57" i="53" s="1"/>
  <c r="O56" i="53"/>
  <c r="P56" i="53" s="1"/>
  <c r="O55" i="53"/>
  <c r="P55" i="53"/>
  <c r="O54" i="53"/>
  <c r="P54" i="53" s="1"/>
  <c r="O53" i="53"/>
  <c r="P53" i="53"/>
  <c r="O52" i="53"/>
  <c r="P52" i="53" s="1"/>
  <c r="O51" i="53"/>
  <c r="P51" i="53" s="1"/>
  <c r="O50" i="53"/>
  <c r="P50" i="53" s="1"/>
  <c r="O49" i="53"/>
  <c r="P49" i="53"/>
  <c r="O48" i="53"/>
  <c r="P48" i="53" s="1"/>
  <c r="O47" i="53"/>
  <c r="P47" i="53"/>
  <c r="O46" i="53"/>
  <c r="P46" i="53" s="1"/>
  <c r="O45" i="53"/>
  <c r="P45" i="53" s="1"/>
  <c r="O44" i="53"/>
  <c r="P44" i="53" s="1"/>
  <c r="O43" i="53"/>
  <c r="P43" i="53"/>
  <c r="N42" i="53"/>
  <c r="M42" i="53"/>
  <c r="L42" i="53"/>
  <c r="K42" i="53"/>
  <c r="J42" i="53"/>
  <c r="I42" i="53"/>
  <c r="H42" i="53"/>
  <c r="G42" i="53"/>
  <c r="F42" i="53"/>
  <c r="E42" i="53"/>
  <c r="D42" i="53"/>
  <c r="O41" i="53"/>
  <c r="P41" i="53" s="1"/>
  <c r="N40" i="53"/>
  <c r="M40" i="53"/>
  <c r="L40" i="53"/>
  <c r="K40" i="53"/>
  <c r="J40" i="53"/>
  <c r="I40" i="53"/>
  <c r="H40" i="53"/>
  <c r="G40" i="53"/>
  <c r="F40" i="53"/>
  <c r="E40" i="53"/>
  <c r="D40" i="53"/>
  <c r="O39" i="53"/>
  <c r="P39" i="53" s="1"/>
  <c r="O38" i="53"/>
  <c r="P38" i="53"/>
  <c r="N37" i="53"/>
  <c r="M37" i="53"/>
  <c r="L37" i="53"/>
  <c r="K37" i="53"/>
  <c r="J37" i="53"/>
  <c r="I37" i="53"/>
  <c r="H37" i="53"/>
  <c r="G37" i="53"/>
  <c r="F37" i="53"/>
  <c r="E37" i="53"/>
  <c r="D37" i="53"/>
  <c r="O36" i="53"/>
  <c r="P36" i="53" s="1"/>
  <c r="O35" i="53"/>
  <c r="P35" i="53"/>
  <c r="N34" i="53"/>
  <c r="M34" i="53"/>
  <c r="L34" i="53"/>
  <c r="K34" i="53"/>
  <c r="J34" i="53"/>
  <c r="I34" i="53"/>
  <c r="H34" i="53"/>
  <c r="G34" i="53"/>
  <c r="F34" i="53"/>
  <c r="E34" i="53"/>
  <c r="D34" i="53"/>
  <c r="O33" i="53"/>
  <c r="P33" i="53" s="1"/>
  <c r="O32" i="53"/>
  <c r="P32" i="53" s="1"/>
  <c r="N31" i="53"/>
  <c r="M31" i="53"/>
  <c r="L31" i="53"/>
  <c r="K31" i="53"/>
  <c r="J31" i="53"/>
  <c r="I31" i="53"/>
  <c r="H31" i="53"/>
  <c r="G31" i="53"/>
  <c r="F31" i="53"/>
  <c r="E31" i="53"/>
  <c r="D31" i="53"/>
  <c r="O30" i="53"/>
  <c r="P30" i="53"/>
  <c r="O29" i="53"/>
  <c r="P29" i="53"/>
  <c r="N28" i="53"/>
  <c r="M28" i="53"/>
  <c r="L28" i="53"/>
  <c r="K28" i="53"/>
  <c r="J28" i="53"/>
  <c r="I28" i="53"/>
  <c r="H28" i="53"/>
  <c r="G28" i="53"/>
  <c r="F28" i="53"/>
  <c r="E28" i="53"/>
  <c r="D28" i="53"/>
  <c r="O27" i="53"/>
  <c r="P27" i="53" s="1"/>
  <c r="O26" i="53"/>
  <c r="P26" i="53"/>
  <c r="O25" i="53"/>
  <c r="P25" i="53" s="1"/>
  <c r="O24" i="53"/>
  <c r="P24" i="53" s="1"/>
  <c r="O23" i="53"/>
  <c r="P23" i="53" s="1"/>
  <c r="O22" i="53"/>
  <c r="P22" i="53"/>
  <c r="N21" i="53"/>
  <c r="M21" i="53"/>
  <c r="L21" i="53"/>
  <c r="K21" i="53"/>
  <c r="J21" i="53"/>
  <c r="I21" i="53"/>
  <c r="H21" i="53"/>
  <c r="G21" i="53"/>
  <c r="F21" i="53"/>
  <c r="E21" i="53"/>
  <c r="D21" i="53"/>
  <c r="O20" i="53"/>
  <c r="P20" i="53"/>
  <c r="O19" i="53"/>
  <c r="P19" i="53"/>
  <c r="O18" i="53"/>
  <c r="P18" i="53" s="1"/>
  <c r="O17" i="53"/>
  <c r="P17" i="53"/>
  <c r="O16" i="53"/>
  <c r="P16" i="53"/>
  <c r="O15" i="53"/>
  <c r="P15" i="53"/>
  <c r="O14" i="53"/>
  <c r="P14" i="53" s="1"/>
  <c r="O13" i="53"/>
  <c r="P13" i="53"/>
  <c r="N12" i="53"/>
  <c r="M12" i="53"/>
  <c r="L12" i="53"/>
  <c r="K12" i="53"/>
  <c r="J12" i="53"/>
  <c r="I12" i="53"/>
  <c r="H12" i="53"/>
  <c r="G12" i="53"/>
  <c r="F12" i="53"/>
  <c r="F59" i="53" s="1"/>
  <c r="E12" i="53"/>
  <c r="D12" i="53"/>
  <c r="O11" i="53"/>
  <c r="P11" i="53"/>
  <c r="O10" i="53"/>
  <c r="P10" i="53" s="1"/>
  <c r="O9" i="53"/>
  <c r="P9" i="53" s="1"/>
  <c r="O8" i="53"/>
  <c r="P8" i="53" s="1"/>
  <c r="O7" i="53"/>
  <c r="P7" i="53"/>
  <c r="O6" i="53"/>
  <c r="P6" i="53" s="1"/>
  <c r="N5" i="53"/>
  <c r="M5" i="53"/>
  <c r="M59" i="53" s="1"/>
  <c r="L5" i="53"/>
  <c r="K5" i="53"/>
  <c r="J5" i="53"/>
  <c r="I5" i="53"/>
  <c r="H5" i="53"/>
  <c r="G5" i="53"/>
  <c r="F5" i="53"/>
  <c r="E5" i="53"/>
  <c r="D5" i="53"/>
  <c r="N49" i="51"/>
  <c r="O49" i="51"/>
  <c r="N48" i="51"/>
  <c r="O48" i="51" s="1"/>
  <c r="N47" i="51"/>
  <c r="O47" i="51"/>
  <c r="N46" i="51"/>
  <c r="O46" i="51"/>
  <c r="N45" i="51"/>
  <c r="O45" i="51"/>
  <c r="N44" i="51"/>
  <c r="O44" i="51"/>
  <c r="M43" i="51"/>
  <c r="L43" i="51"/>
  <c r="K43" i="51"/>
  <c r="J43" i="51"/>
  <c r="I43" i="51"/>
  <c r="H43" i="51"/>
  <c r="G43" i="51"/>
  <c r="F43" i="51"/>
  <c r="E43" i="51"/>
  <c r="D43" i="51"/>
  <c r="N42" i="51"/>
  <c r="O42" i="51"/>
  <c r="M41" i="51"/>
  <c r="L41" i="51"/>
  <c r="K41" i="51"/>
  <c r="J41" i="51"/>
  <c r="I41" i="51"/>
  <c r="H41" i="51"/>
  <c r="G41" i="51"/>
  <c r="F41" i="51"/>
  <c r="E41" i="51"/>
  <c r="D41" i="51"/>
  <c r="N40" i="51"/>
  <c r="O40" i="51"/>
  <c r="N39" i="51"/>
  <c r="O39" i="51"/>
  <c r="M38" i="51"/>
  <c r="L38" i="51"/>
  <c r="K38" i="51"/>
  <c r="J38" i="51"/>
  <c r="I38" i="51"/>
  <c r="H38" i="51"/>
  <c r="G38" i="51"/>
  <c r="F38" i="51"/>
  <c r="E38" i="51"/>
  <c r="D38" i="51"/>
  <c r="N37" i="51"/>
  <c r="O37" i="51"/>
  <c r="N36" i="51"/>
  <c r="O36" i="51" s="1"/>
  <c r="M35" i="51"/>
  <c r="L35" i="51"/>
  <c r="K35" i="51"/>
  <c r="J35" i="51"/>
  <c r="I35" i="51"/>
  <c r="H35" i="51"/>
  <c r="G35" i="51"/>
  <c r="F35" i="51"/>
  <c r="E35" i="51"/>
  <c r="D35" i="51"/>
  <c r="N34" i="51"/>
  <c r="O34" i="51" s="1"/>
  <c r="N33" i="51"/>
  <c r="O33" i="51"/>
  <c r="N32" i="51"/>
  <c r="O32" i="51"/>
  <c r="M31" i="51"/>
  <c r="L31" i="51"/>
  <c r="K31" i="51"/>
  <c r="J31" i="51"/>
  <c r="I31" i="51"/>
  <c r="H31" i="51"/>
  <c r="G31" i="51"/>
  <c r="F31" i="51"/>
  <c r="E31" i="51"/>
  <c r="D31" i="51"/>
  <c r="N30" i="51"/>
  <c r="O30" i="51"/>
  <c r="N29" i="51"/>
  <c r="O29" i="51"/>
  <c r="M28" i="51"/>
  <c r="L28" i="51"/>
  <c r="K28" i="51"/>
  <c r="J28" i="51"/>
  <c r="I28" i="51"/>
  <c r="H28" i="51"/>
  <c r="G28" i="51"/>
  <c r="F28" i="51"/>
  <c r="E28" i="51"/>
  <c r="D28" i="51"/>
  <c r="N27" i="51"/>
  <c r="O27" i="51"/>
  <c r="N26" i="51"/>
  <c r="O26" i="51"/>
  <c r="N25" i="51"/>
  <c r="O25" i="51"/>
  <c r="N24" i="51"/>
  <c r="O24" i="51" s="1"/>
  <c r="N23" i="51"/>
  <c r="O23" i="51"/>
  <c r="N22" i="51"/>
  <c r="O22" i="51"/>
  <c r="M21" i="51"/>
  <c r="L21" i="51"/>
  <c r="K21" i="51"/>
  <c r="J21" i="51"/>
  <c r="I21" i="51"/>
  <c r="H21" i="51"/>
  <c r="G21" i="51"/>
  <c r="F21" i="51"/>
  <c r="E21" i="51"/>
  <c r="D21" i="51"/>
  <c r="N20" i="51"/>
  <c r="O20" i="51"/>
  <c r="N19" i="51"/>
  <c r="O19" i="51"/>
  <c r="N18" i="51"/>
  <c r="O18" i="51" s="1"/>
  <c r="N17" i="51"/>
  <c r="O17" i="51"/>
  <c r="N16" i="51"/>
  <c r="O16" i="51" s="1"/>
  <c r="N15" i="51"/>
  <c r="O15" i="51"/>
  <c r="N14" i="51"/>
  <c r="O14" i="51"/>
  <c r="N13" i="51"/>
  <c r="O13" i="51"/>
  <c r="M12" i="51"/>
  <c r="L12" i="51"/>
  <c r="K12" i="51"/>
  <c r="J12" i="51"/>
  <c r="I12" i="51"/>
  <c r="H12" i="51"/>
  <c r="G12" i="51"/>
  <c r="F12" i="51"/>
  <c r="E12" i="51"/>
  <c r="D12" i="51"/>
  <c r="N11" i="51"/>
  <c r="O11" i="51"/>
  <c r="N10" i="51"/>
  <c r="O10" i="51" s="1"/>
  <c r="N9" i="51"/>
  <c r="O9" i="51"/>
  <c r="N8" i="51"/>
  <c r="O8" i="51" s="1"/>
  <c r="N7" i="51"/>
  <c r="O7" i="51"/>
  <c r="N6" i="51"/>
  <c r="O6" i="51"/>
  <c r="M5" i="51"/>
  <c r="L5" i="51"/>
  <c r="K5" i="51"/>
  <c r="J5" i="51"/>
  <c r="I5" i="51"/>
  <c r="H5" i="51"/>
  <c r="G5" i="51"/>
  <c r="F5" i="51"/>
  <c r="E5" i="51"/>
  <c r="D5" i="51"/>
  <c r="N60" i="50"/>
  <c r="O60" i="50" s="1"/>
  <c r="N59" i="50"/>
  <c r="O59" i="50"/>
  <c r="N58" i="50"/>
  <c r="O58" i="50"/>
  <c r="N57" i="50"/>
  <c r="O57" i="50" s="1"/>
  <c r="N56" i="50"/>
  <c r="O56" i="50" s="1"/>
  <c r="N55" i="50"/>
  <c r="O55" i="50"/>
  <c r="N54" i="50"/>
  <c r="O54" i="50" s="1"/>
  <c r="N53" i="50"/>
  <c r="O53" i="50"/>
  <c r="N52" i="50"/>
  <c r="O52" i="50" s="1"/>
  <c r="N51" i="50"/>
  <c r="O51" i="50"/>
  <c r="N50" i="50"/>
  <c r="O50" i="50" s="1"/>
  <c r="N49" i="50"/>
  <c r="O49" i="50"/>
  <c r="N48" i="50"/>
  <c r="O48" i="50" s="1"/>
  <c r="N47" i="50"/>
  <c r="O47" i="50"/>
  <c r="N46" i="50"/>
  <c r="O46" i="50" s="1"/>
  <c r="N45" i="50"/>
  <c r="O45" i="50"/>
  <c r="N44" i="50"/>
  <c r="O44" i="50" s="1"/>
  <c r="M43" i="50"/>
  <c r="L43" i="50"/>
  <c r="K43" i="50"/>
  <c r="J43" i="50"/>
  <c r="I43" i="50"/>
  <c r="H43" i="50"/>
  <c r="G43" i="50"/>
  <c r="F43" i="50"/>
  <c r="E43" i="50"/>
  <c r="D43" i="50"/>
  <c r="N42" i="50"/>
  <c r="O42" i="50" s="1"/>
  <c r="M41" i="50"/>
  <c r="L41" i="50"/>
  <c r="K41" i="50"/>
  <c r="J41" i="50"/>
  <c r="I41" i="50"/>
  <c r="H41" i="50"/>
  <c r="G41" i="50"/>
  <c r="F41" i="50"/>
  <c r="E41" i="50"/>
  <c r="D41" i="50"/>
  <c r="N40" i="50"/>
  <c r="O40" i="50" s="1"/>
  <c r="N39" i="50"/>
  <c r="O39" i="50"/>
  <c r="M38" i="50"/>
  <c r="L38" i="50"/>
  <c r="K38" i="50"/>
  <c r="J38" i="50"/>
  <c r="I38" i="50"/>
  <c r="H38" i="50"/>
  <c r="G38" i="50"/>
  <c r="F38" i="50"/>
  <c r="E38" i="50"/>
  <c r="D38" i="50"/>
  <c r="N37" i="50"/>
  <c r="O37" i="50"/>
  <c r="N36" i="50"/>
  <c r="O36" i="50" s="1"/>
  <c r="M35" i="50"/>
  <c r="L35" i="50"/>
  <c r="K35" i="50"/>
  <c r="J35" i="50"/>
  <c r="I35" i="50"/>
  <c r="H35" i="50"/>
  <c r="G35" i="50"/>
  <c r="F35" i="50"/>
  <c r="E35" i="50"/>
  <c r="D35" i="50"/>
  <c r="N34" i="50"/>
  <c r="O34" i="50" s="1"/>
  <c r="N33" i="50"/>
  <c r="O33" i="50"/>
  <c r="N32" i="50"/>
  <c r="O32" i="50" s="1"/>
  <c r="M31" i="50"/>
  <c r="L31" i="50"/>
  <c r="K31" i="50"/>
  <c r="J31" i="50"/>
  <c r="I31" i="50"/>
  <c r="H31" i="50"/>
  <c r="G31" i="50"/>
  <c r="F31" i="50"/>
  <c r="E31" i="50"/>
  <c r="D31" i="50"/>
  <c r="N30" i="50"/>
  <c r="O30" i="50" s="1"/>
  <c r="N29" i="50"/>
  <c r="O29" i="50" s="1"/>
  <c r="M28" i="50"/>
  <c r="L28" i="50"/>
  <c r="K28" i="50"/>
  <c r="J28" i="50"/>
  <c r="I28" i="50"/>
  <c r="H28" i="50"/>
  <c r="G28" i="50"/>
  <c r="F28" i="50"/>
  <c r="E28" i="50"/>
  <c r="D28" i="50"/>
  <c r="N27" i="50"/>
  <c r="O27" i="50" s="1"/>
  <c r="N26" i="50"/>
  <c r="O26" i="50" s="1"/>
  <c r="N25" i="50"/>
  <c r="O25" i="50"/>
  <c r="N24" i="50"/>
  <c r="O24" i="50" s="1"/>
  <c r="N23" i="50"/>
  <c r="O23" i="50"/>
  <c r="N22" i="50"/>
  <c r="O22" i="50"/>
  <c r="M21" i="50"/>
  <c r="L21" i="50"/>
  <c r="K21" i="50"/>
  <c r="J21" i="50"/>
  <c r="I21" i="50"/>
  <c r="H21" i="50"/>
  <c r="G21" i="50"/>
  <c r="F21" i="50"/>
  <c r="E21" i="50"/>
  <c r="D21" i="50"/>
  <c r="N20" i="50"/>
  <c r="O20" i="50"/>
  <c r="N19" i="50"/>
  <c r="O19" i="50" s="1"/>
  <c r="N18" i="50"/>
  <c r="O18" i="50" s="1"/>
  <c r="N17" i="50"/>
  <c r="O17" i="50"/>
  <c r="N16" i="50"/>
  <c r="O16" i="50" s="1"/>
  <c r="N15" i="50"/>
  <c r="O15" i="50"/>
  <c r="N14" i="50"/>
  <c r="O14" i="50" s="1"/>
  <c r="N13" i="50"/>
  <c r="O13" i="50" s="1"/>
  <c r="M12" i="50"/>
  <c r="L12" i="50"/>
  <c r="K12" i="50"/>
  <c r="J12" i="50"/>
  <c r="I12" i="50"/>
  <c r="H12" i="50"/>
  <c r="G12" i="50"/>
  <c r="F12" i="50"/>
  <c r="E12" i="50"/>
  <c r="D12" i="50"/>
  <c r="N11" i="50"/>
  <c r="O11" i="50" s="1"/>
  <c r="N10" i="50"/>
  <c r="O10" i="50" s="1"/>
  <c r="N9" i="50"/>
  <c r="O9" i="50"/>
  <c r="N8" i="50"/>
  <c r="O8" i="50" s="1"/>
  <c r="N7" i="50"/>
  <c r="O7" i="50"/>
  <c r="N6" i="50"/>
  <c r="O6" i="50" s="1"/>
  <c r="M5" i="50"/>
  <c r="L5" i="50"/>
  <c r="K5" i="50"/>
  <c r="J5" i="50"/>
  <c r="I5" i="50"/>
  <c r="H5" i="50"/>
  <c r="G5" i="50"/>
  <c r="F5" i="50"/>
  <c r="E5" i="50"/>
  <c r="D5" i="50"/>
  <c r="N58" i="49"/>
  <c r="O58" i="49" s="1"/>
  <c r="N57" i="49"/>
  <c r="O57" i="49" s="1"/>
  <c r="N56" i="49"/>
  <c r="O56" i="49" s="1"/>
  <c r="N55" i="49"/>
  <c r="O55" i="49"/>
  <c r="N54" i="49"/>
  <c r="O54" i="49" s="1"/>
  <c r="N53" i="49"/>
  <c r="O53" i="49"/>
  <c r="N52" i="49"/>
  <c r="O52" i="49"/>
  <c r="N51" i="49"/>
  <c r="O51" i="49" s="1"/>
  <c r="N50" i="49"/>
  <c r="O50" i="49" s="1"/>
  <c r="N49" i="49"/>
  <c r="O49" i="49"/>
  <c r="N48" i="49"/>
  <c r="O48" i="49" s="1"/>
  <c r="N47" i="49"/>
  <c r="O47" i="49"/>
  <c r="N46" i="49"/>
  <c r="O46" i="49" s="1"/>
  <c r="N45" i="49"/>
  <c r="O45" i="49" s="1"/>
  <c r="N44" i="49"/>
  <c r="O44" i="49" s="1"/>
  <c r="M43" i="49"/>
  <c r="L43" i="49"/>
  <c r="K43" i="49"/>
  <c r="J43" i="49"/>
  <c r="I43" i="49"/>
  <c r="H43" i="49"/>
  <c r="G43" i="49"/>
  <c r="F43" i="49"/>
  <c r="E43" i="49"/>
  <c r="D43" i="49"/>
  <c r="N42" i="49"/>
  <c r="O42" i="49" s="1"/>
  <c r="M41" i="49"/>
  <c r="L41" i="49"/>
  <c r="K41" i="49"/>
  <c r="J41" i="49"/>
  <c r="I41" i="49"/>
  <c r="H41" i="49"/>
  <c r="G41" i="49"/>
  <c r="F41" i="49"/>
  <c r="E41" i="49"/>
  <c r="D41" i="49"/>
  <c r="N40" i="49"/>
  <c r="O40" i="49" s="1"/>
  <c r="N39" i="49"/>
  <c r="O39" i="49"/>
  <c r="M38" i="49"/>
  <c r="L38" i="49"/>
  <c r="K38" i="49"/>
  <c r="J38" i="49"/>
  <c r="I38" i="49"/>
  <c r="H38" i="49"/>
  <c r="G38" i="49"/>
  <c r="F38" i="49"/>
  <c r="E38" i="49"/>
  <c r="D38" i="49"/>
  <c r="N37" i="49"/>
  <c r="O37" i="49"/>
  <c r="N36" i="49"/>
  <c r="O36" i="49"/>
  <c r="M35" i="49"/>
  <c r="L35" i="49"/>
  <c r="K35" i="49"/>
  <c r="J35" i="49"/>
  <c r="I35" i="49"/>
  <c r="H35" i="49"/>
  <c r="G35" i="49"/>
  <c r="F35" i="49"/>
  <c r="E35" i="49"/>
  <c r="D35" i="49"/>
  <c r="N34" i="49"/>
  <c r="O34" i="49"/>
  <c r="N33" i="49"/>
  <c r="O33" i="49"/>
  <c r="N32" i="49"/>
  <c r="O32" i="49" s="1"/>
  <c r="M31" i="49"/>
  <c r="L31" i="49"/>
  <c r="K31" i="49"/>
  <c r="J31" i="49"/>
  <c r="I31" i="49"/>
  <c r="H31" i="49"/>
  <c r="G31" i="49"/>
  <c r="F31" i="49"/>
  <c r="E31" i="49"/>
  <c r="D31" i="49"/>
  <c r="N30" i="49"/>
  <c r="O30" i="49"/>
  <c r="N29" i="49"/>
  <c r="O29" i="49" s="1"/>
  <c r="M28" i="49"/>
  <c r="L28" i="49"/>
  <c r="K28" i="49"/>
  <c r="J28" i="49"/>
  <c r="I28" i="49"/>
  <c r="H28" i="49"/>
  <c r="G28" i="49"/>
  <c r="F28" i="49"/>
  <c r="E28" i="49"/>
  <c r="D28" i="49"/>
  <c r="N27" i="49"/>
  <c r="O27" i="49" s="1"/>
  <c r="N26" i="49"/>
  <c r="O26" i="49" s="1"/>
  <c r="N25" i="49"/>
  <c r="O25" i="49"/>
  <c r="N24" i="49"/>
  <c r="O24" i="49"/>
  <c r="N23" i="49"/>
  <c r="O23" i="49"/>
  <c r="N22" i="49"/>
  <c r="O22" i="49" s="1"/>
  <c r="M21" i="49"/>
  <c r="L21" i="49"/>
  <c r="K21" i="49"/>
  <c r="J21" i="49"/>
  <c r="I21" i="49"/>
  <c r="H21" i="49"/>
  <c r="G21" i="49"/>
  <c r="F21" i="49"/>
  <c r="E21" i="49"/>
  <c r="D21" i="49"/>
  <c r="N20" i="49"/>
  <c r="O20" i="49" s="1"/>
  <c r="N19" i="49"/>
  <c r="O19" i="49" s="1"/>
  <c r="N18" i="49"/>
  <c r="O18" i="49" s="1"/>
  <c r="N17" i="49"/>
  <c r="O17" i="49"/>
  <c r="N16" i="49"/>
  <c r="O16" i="49"/>
  <c r="N15" i="49"/>
  <c r="O15" i="49"/>
  <c r="N14" i="49"/>
  <c r="O14" i="49" s="1"/>
  <c r="N13" i="49"/>
  <c r="O13" i="49" s="1"/>
  <c r="M12" i="49"/>
  <c r="L12" i="49"/>
  <c r="K12" i="49"/>
  <c r="J12" i="49"/>
  <c r="I12" i="49"/>
  <c r="H12" i="49"/>
  <c r="G12" i="49"/>
  <c r="F12" i="49"/>
  <c r="E12" i="49"/>
  <c r="E59" i="49" s="1"/>
  <c r="N59" i="49" s="1"/>
  <c r="O59" i="49" s="1"/>
  <c r="D12" i="49"/>
  <c r="N11" i="49"/>
  <c r="O11" i="49" s="1"/>
  <c r="N10" i="49"/>
  <c r="O10" i="49" s="1"/>
  <c r="N9" i="49"/>
  <c r="O9" i="49" s="1"/>
  <c r="N8" i="49"/>
  <c r="O8" i="49"/>
  <c r="N7" i="49"/>
  <c r="O7" i="49"/>
  <c r="N6" i="49"/>
  <c r="O6" i="49"/>
  <c r="M5" i="49"/>
  <c r="L5" i="49"/>
  <c r="K5" i="49"/>
  <c r="J5" i="49"/>
  <c r="I5" i="49"/>
  <c r="H5" i="49"/>
  <c r="G5" i="49"/>
  <c r="F5" i="49"/>
  <c r="E5" i="49"/>
  <c r="D5" i="49"/>
  <c r="N49" i="48"/>
  <c r="O49" i="48" s="1"/>
  <c r="N48" i="48"/>
  <c r="O48" i="48" s="1"/>
  <c r="N47" i="48"/>
  <c r="O47" i="48" s="1"/>
  <c r="N46" i="48"/>
  <c r="O46" i="48" s="1"/>
  <c r="N45" i="48"/>
  <c r="O45" i="48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M41" i="48"/>
  <c r="L41" i="48"/>
  <c r="K41" i="48"/>
  <c r="J41" i="48"/>
  <c r="I41" i="48"/>
  <c r="H41" i="48"/>
  <c r="G41" i="48"/>
  <c r="G50" i="48" s="1"/>
  <c r="F41" i="48"/>
  <c r="E41" i="48"/>
  <c r="D41" i="48"/>
  <c r="N40" i="48"/>
  <c r="O40" i="48"/>
  <c r="N39" i="48"/>
  <c r="O39" i="48" s="1"/>
  <c r="M38" i="48"/>
  <c r="L38" i="48"/>
  <c r="K38" i="48"/>
  <c r="J38" i="48"/>
  <c r="I38" i="48"/>
  <c r="I50" i="48" s="1"/>
  <c r="H38" i="48"/>
  <c r="G38" i="48"/>
  <c r="F38" i="48"/>
  <c r="E38" i="48"/>
  <c r="D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N26" i="48"/>
  <c r="O26" i="48"/>
  <c r="N25" i="48"/>
  <c r="O25" i="48" s="1"/>
  <c r="N24" i="48"/>
  <c r="O24" i="48" s="1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/>
  <c r="N18" i="48"/>
  <c r="O18" i="48"/>
  <c r="N17" i="48"/>
  <c r="O17" i="48" s="1"/>
  <c r="N16" i="48"/>
  <c r="O16" i="48" s="1"/>
  <c r="N15" i="48"/>
  <c r="O15" i="48" s="1"/>
  <c r="N14" i="48"/>
  <c r="O14" i="48" s="1"/>
  <c r="N13" i="48"/>
  <c r="O13" i="48"/>
  <c r="M12" i="48"/>
  <c r="L12" i="48"/>
  <c r="K12" i="48"/>
  <c r="J12" i="48"/>
  <c r="I12" i="48"/>
  <c r="H12" i="48"/>
  <c r="G12" i="48"/>
  <c r="F12" i="48"/>
  <c r="E12" i="48"/>
  <c r="E50" i="48" s="1"/>
  <c r="D12" i="48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D12" i="47"/>
  <c r="N48" i="47"/>
  <c r="O48" i="47" s="1"/>
  <c r="N47" i="47"/>
  <c r="O47" i="47" s="1"/>
  <c r="N46" i="47"/>
  <c r="O46" i="47"/>
  <c r="N45" i="47"/>
  <c r="O45" i="47" s="1"/>
  <c r="N44" i="47"/>
  <c r="O44" i="47"/>
  <c r="N43" i="47"/>
  <c r="O43" i="47"/>
  <c r="M42" i="47"/>
  <c r="L42" i="47"/>
  <c r="K42" i="47"/>
  <c r="J42" i="47"/>
  <c r="I42" i="47"/>
  <c r="H42" i="47"/>
  <c r="N42" i="47" s="1"/>
  <c r="O42" i="47" s="1"/>
  <c r="G42" i="47"/>
  <c r="F42" i="47"/>
  <c r="E42" i="47"/>
  <c r="D42" i="47"/>
  <c r="N41" i="47"/>
  <c r="O41" i="47"/>
  <c r="M40" i="47"/>
  <c r="L40" i="47"/>
  <c r="K40" i="47"/>
  <c r="J40" i="47"/>
  <c r="I40" i="47"/>
  <c r="H40" i="47"/>
  <c r="N40" i="47" s="1"/>
  <c r="O40" i="47" s="1"/>
  <c r="G40" i="47"/>
  <c r="F40" i="47"/>
  <c r="E40" i="47"/>
  <c r="D40" i="47"/>
  <c r="N39" i="47"/>
  <c r="O39" i="47"/>
  <c r="N38" i="47"/>
  <c r="O38" i="47" s="1"/>
  <c r="M37" i="47"/>
  <c r="L37" i="47"/>
  <c r="K37" i="47"/>
  <c r="J37" i="47"/>
  <c r="I37" i="47"/>
  <c r="I49" i="47" s="1"/>
  <c r="H37" i="47"/>
  <c r="G37" i="47"/>
  <c r="F37" i="47"/>
  <c r="E37" i="47"/>
  <c r="D37" i="47"/>
  <c r="N36" i="47"/>
  <c r="O36" i="47" s="1"/>
  <c r="N35" i="47"/>
  <c r="O35" i="47" s="1"/>
  <c r="M34" i="47"/>
  <c r="L34" i="47"/>
  <c r="K34" i="47"/>
  <c r="J34" i="47"/>
  <c r="I34" i="47"/>
  <c r="H34" i="47"/>
  <c r="G34" i="47"/>
  <c r="F34" i="47"/>
  <c r="E34" i="47"/>
  <c r="D34" i="47"/>
  <c r="N33" i="47"/>
  <c r="O33" i="47" s="1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/>
  <c r="M27" i="47"/>
  <c r="L27" i="47"/>
  <c r="N27" i="47" s="1"/>
  <c r="O27" i="47" s="1"/>
  <c r="K27" i="47"/>
  <c r="J27" i="47"/>
  <c r="I27" i="47"/>
  <c r="H27" i="47"/>
  <c r="G27" i="47"/>
  <c r="F27" i="47"/>
  <c r="E27" i="47"/>
  <c r="D27" i="47"/>
  <c r="N26" i="47"/>
  <c r="O26" i="47"/>
  <c r="N25" i="47"/>
  <c r="O25" i="47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/>
  <c r="N45" i="46"/>
  <c r="O45" i="46" s="1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3" i="46" s="1"/>
  <c r="O43" i="46" s="1"/>
  <c r="N42" i="46"/>
  <c r="O42" i="46" s="1"/>
  <c r="M41" i="46"/>
  <c r="L41" i="46"/>
  <c r="K41" i="46"/>
  <c r="J41" i="46"/>
  <c r="I41" i="46"/>
  <c r="H41" i="46"/>
  <c r="G41" i="46"/>
  <c r="F41" i="46"/>
  <c r="N41" i="46" s="1"/>
  <c r="O41" i="46" s="1"/>
  <c r="E41" i="46"/>
  <c r="D41" i="46"/>
  <c r="N40" i="46"/>
  <c r="O40" i="46" s="1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N25" i="46"/>
  <c r="O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/>
  <c r="N17" i="46"/>
  <c r="O17" i="46"/>
  <c r="N16" i="46"/>
  <c r="O16" i="46"/>
  <c r="N15" i="46"/>
  <c r="O15" i="46" s="1"/>
  <c r="N14" i="46"/>
  <c r="O14" i="46" s="1"/>
  <c r="N13" i="46"/>
  <c r="O13" i="46" s="1"/>
  <c r="M12" i="46"/>
  <c r="L12" i="46"/>
  <c r="K12" i="46"/>
  <c r="J12" i="46"/>
  <c r="J59" i="46" s="1"/>
  <c r="I12" i="46"/>
  <c r="H12" i="46"/>
  <c r="G12" i="46"/>
  <c r="F12" i="46"/>
  <c r="N12" i="46" s="1"/>
  <c r="O12" i="46" s="1"/>
  <c r="E12" i="46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L59" i="46"/>
  <c r="K5" i="46"/>
  <c r="J5" i="46"/>
  <c r="I5" i="46"/>
  <c r="I59" i="46" s="1"/>
  <c r="H5" i="46"/>
  <c r="H59" i="46" s="1"/>
  <c r="G5" i="46"/>
  <c r="F5" i="46"/>
  <c r="E5" i="46"/>
  <c r="D5" i="46"/>
  <c r="D59" i="46" s="1"/>
  <c r="N58" i="45"/>
  <c r="O58" i="45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/>
  <c r="M43" i="45"/>
  <c r="L43" i="45"/>
  <c r="L59" i="45" s="1"/>
  <c r="K43" i="45"/>
  <c r="J43" i="45"/>
  <c r="I43" i="45"/>
  <c r="H43" i="45"/>
  <c r="G43" i="45"/>
  <c r="F43" i="45"/>
  <c r="E43" i="45"/>
  <c r="D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D59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/>
  <c r="N24" i="45"/>
  <c r="O24" i="45"/>
  <c r="N23" i="45"/>
  <c r="O23" i="45" s="1"/>
  <c r="N22" i="45"/>
  <c r="O22" i="45" s="1"/>
  <c r="M21" i="45"/>
  <c r="M59" i="45" s="1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N12" i="45" s="1"/>
  <c r="O12" i="45" s="1"/>
  <c r="I12" i="45"/>
  <c r="H12" i="45"/>
  <c r="G12" i="45"/>
  <c r="G59" i="45" s="1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K59" i="45" s="1"/>
  <c r="J5" i="45"/>
  <c r="I5" i="45"/>
  <c r="H5" i="45"/>
  <c r="H59" i="45"/>
  <c r="G5" i="45"/>
  <c r="F5" i="45"/>
  <c r="F59" i="45" s="1"/>
  <c r="E5" i="45"/>
  <c r="D5" i="45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/>
  <c r="M43" i="44"/>
  <c r="L43" i="44"/>
  <c r="K43" i="44"/>
  <c r="J43" i="44"/>
  <c r="I43" i="44"/>
  <c r="H43" i="44"/>
  <c r="G43" i="44"/>
  <c r="F43" i="44"/>
  <c r="E43" i="44"/>
  <c r="D43" i="44"/>
  <c r="N43" i="44" s="1"/>
  <c r="O43" i="44" s="1"/>
  <c r="N42" i="44"/>
  <c r="O42" i="44" s="1"/>
  <c r="M41" i="44"/>
  <c r="L41" i="44"/>
  <c r="K41" i="44"/>
  <c r="J41" i="44"/>
  <c r="I41" i="44"/>
  <c r="H41" i="44"/>
  <c r="G41" i="44"/>
  <c r="N41" i="44" s="1"/>
  <c r="O41" i="44" s="1"/>
  <c r="F41" i="44"/>
  <c r="E41" i="44"/>
  <c r="D41" i="44"/>
  <c r="N40" i="44"/>
  <c r="O40" i="44"/>
  <c r="N39" i="44"/>
  <c r="O39" i="44"/>
  <c r="M38" i="44"/>
  <c r="L38" i="44"/>
  <c r="K38" i="44"/>
  <c r="J38" i="44"/>
  <c r="I38" i="44"/>
  <c r="N38" i="44" s="1"/>
  <c r="O38" i="44" s="1"/>
  <c r="H38" i="44"/>
  <c r="G38" i="44"/>
  <c r="F38" i="44"/>
  <c r="E38" i="44"/>
  <c r="D38" i="44"/>
  <c r="N37" i="44"/>
  <c r="O37" i="44"/>
  <c r="N36" i="44"/>
  <c r="O36" i="44" s="1"/>
  <c r="M35" i="44"/>
  <c r="L35" i="44"/>
  <c r="K35" i="44"/>
  <c r="J35" i="44"/>
  <c r="N35" i="44" s="1"/>
  <c r="O35" i="44" s="1"/>
  <c r="I35" i="44"/>
  <c r="H35" i="44"/>
  <c r="G35" i="44"/>
  <c r="F35" i="44"/>
  <c r="E35" i="44"/>
  <c r="D35" i="44"/>
  <c r="N34" i="44"/>
  <c r="O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/>
  <c r="N23" i="44"/>
  <c r="O23" i="44" s="1"/>
  <c r="N22" i="44"/>
  <c r="O22" i="44" s="1"/>
  <c r="M21" i="44"/>
  <c r="L21" i="44"/>
  <c r="N21" i="44" s="1"/>
  <c r="O21" i="44" s="1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L60" i="44" s="1"/>
  <c r="K5" i="44"/>
  <c r="J5" i="44"/>
  <c r="I5" i="44"/>
  <c r="H5" i="44"/>
  <c r="H60" i="44" s="1"/>
  <c r="G5" i="44"/>
  <c r="F5" i="44"/>
  <c r="E5" i="44"/>
  <c r="E60" i="44" s="1"/>
  <c r="D5" i="44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N42" i="43" s="1"/>
  <c r="O42" i="43" s="1"/>
  <c r="D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N37" i="43"/>
  <c r="O37" i="43" s="1"/>
  <c r="D37" i="43"/>
  <c r="N36" i="43"/>
  <c r="O36" i="43" s="1"/>
  <c r="N35" i="43"/>
  <c r="O35" i="43" s="1"/>
  <c r="M34" i="43"/>
  <c r="L34" i="43"/>
  <c r="K34" i="43"/>
  <c r="J34" i="43"/>
  <c r="I34" i="43"/>
  <c r="H34" i="43"/>
  <c r="N34" i="43" s="1"/>
  <c r="O34" i="43" s="1"/>
  <c r="G34" i="43"/>
  <c r="F34" i="43"/>
  <c r="E34" i="43"/>
  <c r="D34" i="43"/>
  <c r="N33" i="43"/>
  <c r="O33" i="43" s="1"/>
  <c r="N32" i="43"/>
  <c r="O32" i="43" s="1"/>
  <c r="N31" i="43"/>
  <c r="O31" i="43"/>
  <c r="M30" i="43"/>
  <c r="M61" i="43" s="1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N27" i="43"/>
  <c r="O27" i="43"/>
  <c r="D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K61" i="43" s="1"/>
  <c r="J5" i="43"/>
  <c r="J61" i="43"/>
  <c r="I5" i="43"/>
  <c r="H5" i="43"/>
  <c r="G5" i="43"/>
  <c r="G61" i="43" s="1"/>
  <c r="F5" i="43"/>
  <c r="N5" i="43"/>
  <c r="O5" i="43" s="1"/>
  <c r="E5" i="43"/>
  <c r="D5" i="43"/>
  <c r="N23" i="37"/>
  <c r="O23" i="37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/>
  <c r="N35" i="42"/>
  <c r="O35" i="42" s="1"/>
  <c r="M34" i="42"/>
  <c r="M61" i="42" s="1"/>
  <c r="L34" i="42"/>
  <c r="K34" i="42"/>
  <c r="J34" i="42"/>
  <c r="I34" i="42"/>
  <c r="H34" i="42"/>
  <c r="G34" i="42"/>
  <c r="F34" i="42"/>
  <c r="E34" i="42"/>
  <c r="N34" i="42" s="1"/>
  <c r="O34" i="42" s="1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N16" i="42"/>
  <c r="O16" i="42" s="1"/>
  <c r="N15" i="42"/>
  <c r="O15" i="42" s="1"/>
  <c r="N14" i="42"/>
  <c r="O14" i="42"/>
  <c r="N13" i="42"/>
  <c r="O13" i="42" s="1"/>
  <c r="M12" i="42"/>
  <c r="L12" i="42"/>
  <c r="K12" i="42"/>
  <c r="K61" i="42" s="1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L61" i="42" s="1"/>
  <c r="K5" i="42"/>
  <c r="J5" i="42"/>
  <c r="J61" i="42" s="1"/>
  <c r="I5" i="42"/>
  <c r="H5" i="42"/>
  <c r="G5" i="42"/>
  <c r="F5" i="42"/>
  <c r="F61" i="42" s="1"/>
  <c r="E5" i="42"/>
  <c r="E61" i="42" s="1"/>
  <c r="D5" i="42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/>
  <c r="N46" i="41"/>
  <c r="O46" i="41"/>
  <c r="N45" i="41"/>
  <c r="O45" i="41" s="1"/>
  <c r="N44" i="41"/>
  <c r="O44" i="41"/>
  <c r="N43" i="41"/>
  <c r="O43" i="41" s="1"/>
  <c r="M42" i="41"/>
  <c r="N42" i="41" s="1"/>
  <c r="O42" i="41" s="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G60" i="41"/>
  <c r="F38" i="41"/>
  <c r="E38" i="41"/>
  <c r="D38" i="41"/>
  <c r="N38" i="41"/>
  <c r="O38" i="41" s="1"/>
  <c r="N37" i="41"/>
  <c r="O37" i="41" s="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 s="1"/>
  <c r="N23" i="41"/>
  <c r="O23" i="41"/>
  <c r="N22" i="41"/>
  <c r="O22" i="41"/>
  <c r="N21" i="41"/>
  <c r="O21" i="41" s="1"/>
  <c r="M20" i="41"/>
  <c r="L20" i="41"/>
  <c r="K20" i="41"/>
  <c r="K60" i="41" s="1"/>
  <c r="J20" i="41"/>
  <c r="I20" i="41"/>
  <c r="H20" i="41"/>
  <c r="G20" i="41"/>
  <c r="F20" i="41"/>
  <c r="F60" i="41" s="1"/>
  <c r="E20" i="41"/>
  <c r="E60" i="41"/>
  <c r="D20" i="4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J60" i="41"/>
  <c r="I5" i="41"/>
  <c r="H5" i="41"/>
  <c r="H60" i="41" s="1"/>
  <c r="G5" i="41"/>
  <c r="F5" i="41"/>
  <c r="E5" i="41"/>
  <c r="D5" i="41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/>
  <c r="N48" i="40"/>
  <c r="O48" i="40" s="1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5" i="40" s="1"/>
  <c r="O45" i="40" s="1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N42" i="40" s="1"/>
  <c r="O42" i="40" s="1"/>
  <c r="E42" i="40"/>
  <c r="D42" i="40"/>
  <c r="N41" i="40"/>
  <c r="O41" i="40" s="1"/>
  <c r="N40" i="40"/>
  <c r="O40" i="40" s="1"/>
  <c r="M39" i="40"/>
  <c r="L39" i="40"/>
  <c r="K39" i="40"/>
  <c r="J39" i="40"/>
  <c r="I39" i="40"/>
  <c r="I61" i="40"/>
  <c r="H39" i="40"/>
  <c r="G39" i="40"/>
  <c r="N39" i="40" s="1"/>
  <c r="O39" i="40" s="1"/>
  <c r="F39" i="40"/>
  <c r="E39" i="40"/>
  <c r="D39" i="40"/>
  <c r="N38" i="40"/>
  <c r="O38" i="40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/>
  <c r="O28" i="40" s="1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/>
  <c r="M21" i="40"/>
  <c r="L21" i="40"/>
  <c r="K21" i="40"/>
  <c r="J21" i="40"/>
  <c r="J61" i="40" s="1"/>
  <c r="I21" i="40"/>
  <c r="H21" i="40"/>
  <c r="N21" i="40" s="1"/>
  <c r="O21" i="40" s="1"/>
  <c r="G21" i="40"/>
  <c r="F21" i="40"/>
  <c r="E21" i="40"/>
  <c r="D21" i="40"/>
  <c r="N20" i="40"/>
  <c r="O20" i="40" s="1"/>
  <c r="N19" i="40"/>
  <c r="O19" i="40"/>
  <c r="N18" i="40"/>
  <c r="O18" i="40"/>
  <c r="N17" i="40"/>
  <c r="O17" i="40" s="1"/>
  <c r="N16" i="40"/>
  <c r="O16" i="40" s="1"/>
  <c r="N15" i="40"/>
  <c r="O15" i="40"/>
  <c r="N14" i="40"/>
  <c r="O14" i="40" s="1"/>
  <c r="N13" i="40"/>
  <c r="O13" i="40"/>
  <c r="M12" i="40"/>
  <c r="L12" i="40"/>
  <c r="L61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/>
  <c r="N7" i="40"/>
  <c r="O7" i="40"/>
  <c r="N6" i="40"/>
  <c r="O6" i="40" s="1"/>
  <c r="M5" i="40"/>
  <c r="L5" i="40"/>
  <c r="K5" i="40"/>
  <c r="K61" i="40" s="1"/>
  <c r="J5" i="40"/>
  <c r="I5" i="40"/>
  <c r="H5" i="40"/>
  <c r="G5" i="40"/>
  <c r="G61" i="40" s="1"/>
  <c r="F5" i="40"/>
  <c r="E5" i="40"/>
  <c r="D5" i="40"/>
  <c r="D61" i="40" s="1"/>
  <c r="N55" i="39"/>
  <c r="O55" i="39" s="1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5" i="39" s="1"/>
  <c r="O45" i="39" s="1"/>
  <c r="N44" i="39"/>
  <c r="O44" i="39" s="1"/>
  <c r="M43" i="39"/>
  <c r="L43" i="39"/>
  <c r="K43" i="39"/>
  <c r="K56" i="39" s="1"/>
  <c r="J43" i="39"/>
  <c r="I43" i="39"/>
  <c r="H43" i="39"/>
  <c r="G43" i="39"/>
  <c r="F43" i="39"/>
  <c r="E43" i="39"/>
  <c r="D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40" i="39"/>
  <c r="O40" i="39" s="1"/>
  <c r="N39" i="39"/>
  <c r="O39" i="39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56" i="39" s="1"/>
  <c r="L5" i="39"/>
  <c r="L56" i="39"/>
  <c r="K5" i="39"/>
  <c r="J5" i="39"/>
  <c r="I5" i="39"/>
  <c r="I56" i="39" s="1"/>
  <c r="H5" i="39"/>
  <c r="H56" i="39"/>
  <c r="G5" i="39"/>
  <c r="F5" i="39"/>
  <c r="E5" i="39"/>
  <c r="D5" i="39"/>
  <c r="N47" i="38"/>
  <c r="O47" i="38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N33" i="38"/>
  <c r="O33" i="38" s="1"/>
  <c r="D33" i="38"/>
  <c r="N32" i="38"/>
  <c r="O32" i="38"/>
  <c r="N31" i="38"/>
  <c r="O31" i="38"/>
  <c r="M30" i="38"/>
  <c r="L30" i="38"/>
  <c r="K30" i="38"/>
  <c r="J30" i="38"/>
  <c r="I30" i="38"/>
  <c r="H30" i="38"/>
  <c r="G30" i="38"/>
  <c r="G48" i="38" s="1"/>
  <c r="F30" i="38"/>
  <c r="E30" i="38"/>
  <c r="D30" i="38"/>
  <c r="N30" i="38" s="1"/>
  <c r="O30" i="38" s="1"/>
  <c r="N29" i="38"/>
  <c r="O29" i="38" s="1"/>
  <c r="N28" i="38"/>
  <c r="O28" i="38" s="1"/>
  <c r="N27" i="38"/>
  <c r="O27" i="38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48" i="38" s="1"/>
  <c r="K5" i="38"/>
  <c r="K48" i="38" s="1"/>
  <c r="J5" i="38"/>
  <c r="J48" i="38" s="1"/>
  <c r="I5" i="38"/>
  <c r="H5" i="38"/>
  <c r="G5" i="38"/>
  <c r="F5" i="38"/>
  <c r="E5" i="38"/>
  <c r="D5" i="38"/>
  <c r="N61" i="37"/>
  <c r="O61" i="37" s="1"/>
  <c r="N60" i="37"/>
  <c r="O60" i="37" s="1"/>
  <c r="N59" i="37"/>
  <c r="O59" i="37"/>
  <c r="N58" i="37"/>
  <c r="O58" i="37"/>
  <c r="N57" i="37"/>
  <c r="O57" i="37" s="1"/>
  <c r="N56" i="37"/>
  <c r="O56" i="37" s="1"/>
  <c r="N55" i="37"/>
  <c r="O55" i="37" s="1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1" i="37"/>
  <c r="O41" i="37" s="1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N35" i="37" s="1"/>
  <c r="O35" i="37" s="1"/>
  <c r="E35" i="37"/>
  <c r="D35" i="37"/>
  <c r="N34" i="37"/>
  <c r="O34" i="37" s="1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N31" i="37"/>
  <c r="O31" i="37"/>
  <c r="D31" i="37"/>
  <c r="N30" i="37"/>
  <c r="O30" i="37"/>
  <c r="N29" i="37"/>
  <c r="O29" i="37"/>
  <c r="M28" i="37"/>
  <c r="L28" i="37"/>
  <c r="K28" i="37"/>
  <c r="J28" i="37"/>
  <c r="I28" i="37"/>
  <c r="H28" i="37"/>
  <c r="H62" i="37"/>
  <c r="N62" i="37" s="1"/>
  <c r="O62" i="37" s="1"/>
  <c r="G28" i="37"/>
  <c r="F28" i="37"/>
  <c r="E28" i="37"/>
  <c r="D28" i="37"/>
  <c r="N27" i="37"/>
  <c r="O27" i="37"/>
  <c r="N26" i="37"/>
  <c r="O26" i="37"/>
  <c r="N25" i="37"/>
  <c r="O25" i="37"/>
  <c r="N24" i="37"/>
  <c r="O24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F62" i="37" s="1"/>
  <c r="E12" i="37"/>
  <c r="D12" i="37"/>
  <c r="N12" i="37" s="1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62" i="37"/>
  <c r="K5" i="37"/>
  <c r="J5" i="37"/>
  <c r="J62" i="37" s="1"/>
  <c r="I5" i="37"/>
  <c r="I62" i="37" s="1"/>
  <c r="H5" i="37"/>
  <c r="G5" i="37"/>
  <c r="F5" i="37"/>
  <c r="E5" i="37"/>
  <c r="E62" i="37"/>
  <c r="D5" i="37"/>
  <c r="D62" i="37"/>
  <c r="N59" i="36"/>
  <c r="O59" i="36" s="1"/>
  <c r="N58" i="36"/>
  <c r="O58" i="36" s="1"/>
  <c r="N57" i="36"/>
  <c r="O57" i="36" s="1"/>
  <c r="N56" i="36"/>
  <c r="O56" i="36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 s="1"/>
  <c r="N46" i="36"/>
  <c r="O46" i="36" s="1"/>
  <c r="N45" i="36"/>
  <c r="O45" i="36" s="1"/>
  <c r="N44" i="36"/>
  <c r="O44" i="36"/>
  <c r="M43" i="36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E60" i="36" s="1"/>
  <c r="D29" i="36"/>
  <c r="N29" i="36" s="1"/>
  <c r="O29" i="36" s="1"/>
  <c r="N28" i="36"/>
  <c r="O28" i="36"/>
  <c r="N27" i="36"/>
  <c r="O27" i="36"/>
  <c r="M26" i="36"/>
  <c r="L26" i="36"/>
  <c r="K26" i="36"/>
  <c r="J26" i="36"/>
  <c r="I26" i="36"/>
  <c r="H26" i="36"/>
  <c r="H60" i="36" s="1"/>
  <c r="G26" i="36"/>
  <c r="F26" i="36"/>
  <c r="E26" i="36"/>
  <c r="D26" i="36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/>
  <c r="O19" i="36" s="1"/>
  <c r="N18" i="36"/>
  <c r="O18" i="36" s="1"/>
  <c r="N17" i="36"/>
  <c r="O17" i="36"/>
  <c r="N16" i="36"/>
  <c r="O16" i="36" s="1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N5" i="36" s="1"/>
  <c r="O5" i="36" s="1"/>
  <c r="L5" i="36"/>
  <c r="L60" i="36" s="1"/>
  <c r="K5" i="36"/>
  <c r="K60" i="36"/>
  <c r="J5" i="36"/>
  <c r="J60" i="36" s="1"/>
  <c r="I5" i="36"/>
  <c r="H5" i="36"/>
  <c r="G5" i="36"/>
  <c r="G60" i="36" s="1"/>
  <c r="F5" i="36"/>
  <c r="E5" i="36"/>
  <c r="D5" i="36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M41" i="35"/>
  <c r="L41" i="35"/>
  <c r="K41" i="35"/>
  <c r="J41" i="35"/>
  <c r="I41" i="35"/>
  <c r="H41" i="35"/>
  <c r="G41" i="35"/>
  <c r="F41" i="35"/>
  <c r="N41" i="35" s="1"/>
  <c r="O41" i="35" s="1"/>
  <c r="E41" i="35"/>
  <c r="D41" i="35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E35" i="35"/>
  <c r="D35" i="35"/>
  <c r="N35" i="35"/>
  <c r="O35" i="35" s="1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 s="1"/>
  <c r="M28" i="35"/>
  <c r="M62" i="35" s="1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L62" i="35" s="1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K5" i="35"/>
  <c r="K62" i="35" s="1"/>
  <c r="J5" i="35"/>
  <c r="J62" i="35" s="1"/>
  <c r="I5" i="35"/>
  <c r="I62" i="35" s="1"/>
  <c r="H5" i="35"/>
  <c r="H62" i="35" s="1"/>
  <c r="G5" i="35"/>
  <c r="F5" i="35"/>
  <c r="F62" i="35" s="1"/>
  <c r="E5" i="35"/>
  <c r="D5" i="35"/>
  <c r="N5" i="35" s="1"/>
  <c r="O5" i="35" s="1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N42" i="34" s="1"/>
  <c r="O42" i="34" s="1"/>
  <c r="G42" i="34"/>
  <c r="F42" i="34"/>
  <c r="E42" i="34"/>
  <c r="D42" i="34"/>
  <c r="N41" i="34"/>
  <c r="O41" i="34" s="1"/>
  <c r="M40" i="34"/>
  <c r="L40" i="34"/>
  <c r="K40" i="34"/>
  <c r="J40" i="34"/>
  <c r="N40" i="34" s="1"/>
  <c r="O40" i="34" s="1"/>
  <c r="I40" i="34"/>
  <c r="H40" i="34"/>
  <c r="G40" i="34"/>
  <c r="F40" i="34"/>
  <c r="E40" i="34"/>
  <c r="D40" i="34"/>
  <c r="N39" i="34"/>
  <c r="O39" i="34" s="1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H50" i="34" s="1"/>
  <c r="G30" i="34"/>
  <c r="F30" i="34"/>
  <c r="E30" i="34"/>
  <c r="D30" i="34"/>
  <c r="N29" i="34"/>
  <c r="O29" i="34" s="1"/>
  <c r="N28" i="34"/>
  <c r="O28" i="34" s="1"/>
  <c r="M27" i="34"/>
  <c r="L27" i="34"/>
  <c r="K27" i="34"/>
  <c r="J27" i="34"/>
  <c r="N27" i="34" s="1"/>
  <c r="O27" i="34" s="1"/>
  <c r="I27" i="34"/>
  <c r="H27" i="34"/>
  <c r="G27" i="34"/>
  <c r="F27" i="34"/>
  <c r="E27" i="34"/>
  <c r="D27" i="34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50" i="34" s="1"/>
  <c r="L5" i="34"/>
  <c r="L50" i="34" s="1"/>
  <c r="K5" i="34"/>
  <c r="K50" i="34" s="1"/>
  <c r="J5" i="34"/>
  <c r="J50" i="34" s="1"/>
  <c r="I5" i="34"/>
  <c r="H5" i="34"/>
  <c r="G5" i="34"/>
  <c r="G50" i="34"/>
  <c r="F5" i="34"/>
  <c r="F50" i="34"/>
  <c r="E5" i="34"/>
  <c r="D5" i="34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N63" i="33"/>
  <c r="O63" i="33" s="1"/>
  <c r="E40" i="33"/>
  <c r="F40" i="33"/>
  <c r="G40" i="33"/>
  <c r="H40" i="33"/>
  <c r="I40" i="33"/>
  <c r="J40" i="33"/>
  <c r="K40" i="33"/>
  <c r="L40" i="33"/>
  <c r="M40" i="33"/>
  <c r="D40" i="33"/>
  <c r="D64" i="33" s="1"/>
  <c r="N58" i="33"/>
  <c r="O58" i="33" s="1"/>
  <c r="N59" i="33"/>
  <c r="O59" i="33" s="1"/>
  <c r="N60" i="33"/>
  <c r="O60" i="33" s="1"/>
  <c r="N61" i="33"/>
  <c r="O61" i="33" s="1"/>
  <c r="N62" i="33"/>
  <c r="O62" i="33" s="1"/>
  <c r="N49" i="33"/>
  <c r="O49" i="33"/>
  <c r="N50" i="33"/>
  <c r="O50" i="33" s="1"/>
  <c r="N51" i="33"/>
  <c r="O51" i="33" s="1"/>
  <c r="N52" i="33"/>
  <c r="O52" i="33" s="1"/>
  <c r="N53" i="33"/>
  <c r="O53" i="33" s="1"/>
  <c r="N54" i="33"/>
  <c r="O54" i="33" s="1"/>
  <c r="N55" i="33"/>
  <c r="O55" i="33"/>
  <c r="N56" i="33"/>
  <c r="O56" i="33" s="1"/>
  <c r="N57" i="33"/>
  <c r="O57" i="33" s="1"/>
  <c r="E37" i="33"/>
  <c r="F37" i="33"/>
  <c r="G37" i="33"/>
  <c r="H37" i="33"/>
  <c r="I37" i="33"/>
  <c r="J37" i="33"/>
  <c r="K37" i="33"/>
  <c r="L37" i="33"/>
  <c r="N37" i="33" s="1"/>
  <c r="O37" i="33" s="1"/>
  <c r="M37" i="33"/>
  <c r="E34" i="33"/>
  <c r="F34" i="33"/>
  <c r="G34" i="33"/>
  <c r="H34" i="33"/>
  <c r="I34" i="33"/>
  <c r="J34" i="33"/>
  <c r="K34" i="33"/>
  <c r="L34" i="33"/>
  <c r="M34" i="33"/>
  <c r="E30" i="33"/>
  <c r="F30" i="33"/>
  <c r="N30" i="33" s="1"/>
  <c r="O30" i="33" s="1"/>
  <c r="G30" i="33"/>
  <c r="H30" i="33"/>
  <c r="I30" i="33"/>
  <c r="J30" i="33"/>
  <c r="K30" i="33"/>
  <c r="L30" i="33"/>
  <c r="M30" i="33"/>
  <c r="E27" i="33"/>
  <c r="F27" i="33"/>
  <c r="G27" i="33"/>
  <c r="H27" i="33"/>
  <c r="I27" i="33"/>
  <c r="J27" i="33"/>
  <c r="K27" i="33"/>
  <c r="L27" i="33"/>
  <c r="M27" i="33"/>
  <c r="E20" i="33"/>
  <c r="F20" i="33"/>
  <c r="G20" i="33"/>
  <c r="H20" i="33"/>
  <c r="I20" i="33"/>
  <c r="J20" i="33"/>
  <c r="K20" i="33"/>
  <c r="L20" i="33"/>
  <c r="M20" i="33"/>
  <c r="E12" i="33"/>
  <c r="F12" i="33"/>
  <c r="G12" i="33"/>
  <c r="H12" i="33"/>
  <c r="I12" i="33"/>
  <c r="J12" i="33"/>
  <c r="K12" i="33"/>
  <c r="L12" i="33"/>
  <c r="M12" i="33"/>
  <c r="E5" i="33"/>
  <c r="F5" i="33"/>
  <c r="G5" i="33"/>
  <c r="H5" i="33"/>
  <c r="H64" i="33" s="1"/>
  <c r="I5" i="33"/>
  <c r="J5" i="33"/>
  <c r="K5" i="33"/>
  <c r="K64" i="33" s="1"/>
  <c r="L5" i="33"/>
  <c r="N5" i="33" s="1"/>
  <c r="O5" i="33" s="1"/>
  <c r="M5" i="33"/>
  <c r="M64" i="33" s="1"/>
  <c r="D37" i="33"/>
  <c r="D34" i="33"/>
  <c r="N34" i="33"/>
  <c r="O34" i="33" s="1"/>
  <c r="D27" i="33"/>
  <c r="N27" i="33" s="1"/>
  <c r="O27" i="33" s="1"/>
  <c r="D20" i="33"/>
  <c r="N20" i="33" s="1"/>
  <c r="O20" i="33" s="1"/>
  <c r="D12" i="33"/>
  <c r="D5" i="33"/>
  <c r="N45" i="33"/>
  <c r="O45" i="33" s="1"/>
  <c r="N46" i="33"/>
  <c r="O46" i="33"/>
  <c r="N47" i="33"/>
  <c r="O47" i="33" s="1"/>
  <c r="N48" i="33"/>
  <c r="O48" i="33" s="1"/>
  <c r="N42" i="33"/>
  <c r="O42" i="33" s="1"/>
  <c r="N44" i="33"/>
  <c r="O44" i="33" s="1"/>
  <c r="N41" i="33"/>
  <c r="O41" i="33" s="1"/>
  <c r="N35" i="33"/>
  <c r="O35" i="33"/>
  <c r="N36" i="33"/>
  <c r="N38" i="33"/>
  <c r="N39" i="33"/>
  <c r="O39" i="33" s="1"/>
  <c r="D30" i="33"/>
  <c r="N32" i="33"/>
  <c r="O32" i="33" s="1"/>
  <c r="N33" i="33"/>
  <c r="O33" i="33"/>
  <c r="N31" i="33"/>
  <c r="O31" i="33" s="1"/>
  <c r="N29" i="33"/>
  <c r="O29" i="33" s="1"/>
  <c r="N28" i="33"/>
  <c r="O28" i="33"/>
  <c r="O36" i="33"/>
  <c r="O38" i="33"/>
  <c r="N14" i="33"/>
  <c r="O14" i="33" s="1"/>
  <c r="N15" i="33"/>
  <c r="O15" i="33"/>
  <c r="N16" i="33"/>
  <c r="O16" i="33" s="1"/>
  <c r="N17" i="33"/>
  <c r="O17" i="33" s="1"/>
  <c r="N18" i="33"/>
  <c r="O18" i="33"/>
  <c r="N19" i="33"/>
  <c r="O19" i="33" s="1"/>
  <c r="N7" i="33"/>
  <c r="O7" i="33" s="1"/>
  <c r="N8" i="33"/>
  <c r="O8" i="33"/>
  <c r="N9" i="33"/>
  <c r="O9" i="33" s="1"/>
  <c r="N10" i="33"/>
  <c r="O10" i="33" s="1"/>
  <c r="N11" i="33"/>
  <c r="O11" i="33"/>
  <c r="N6" i="33"/>
  <c r="O6" i="33" s="1"/>
  <c r="N22" i="33"/>
  <c r="O22" i="33" s="1"/>
  <c r="N23" i="33"/>
  <c r="O23" i="33"/>
  <c r="N24" i="33"/>
  <c r="O24" i="33" s="1"/>
  <c r="N25" i="33"/>
  <c r="O25" i="33" s="1"/>
  <c r="N26" i="33"/>
  <c r="O26" i="33"/>
  <c r="N21" i="33"/>
  <c r="O21" i="33" s="1"/>
  <c r="N13" i="33"/>
  <c r="O13" i="33" s="1"/>
  <c r="D61" i="42"/>
  <c r="N12" i="42"/>
  <c r="O12" i="42"/>
  <c r="F61" i="43"/>
  <c r="N30" i="43"/>
  <c r="O30" i="43"/>
  <c r="M60" i="44"/>
  <c r="K60" i="44"/>
  <c r="N31" i="44"/>
  <c r="O31" i="44"/>
  <c r="N5" i="44"/>
  <c r="O5" i="44"/>
  <c r="D48" i="38"/>
  <c r="N38" i="45"/>
  <c r="O38" i="45" s="1"/>
  <c r="N35" i="45"/>
  <c r="O35" i="45" s="1"/>
  <c r="G59" i="46"/>
  <c r="K59" i="46"/>
  <c r="N35" i="46"/>
  <c r="O35" i="46" s="1"/>
  <c r="N28" i="46"/>
  <c r="O28" i="46" s="1"/>
  <c r="N38" i="46"/>
  <c r="O38" i="46" s="1"/>
  <c r="N21" i="46"/>
  <c r="O21" i="46"/>
  <c r="N28" i="44"/>
  <c r="O28" i="44" s="1"/>
  <c r="D60" i="44"/>
  <c r="F60" i="44"/>
  <c r="E59" i="46"/>
  <c r="N35" i="40"/>
  <c r="O35" i="40"/>
  <c r="G64" i="33"/>
  <c r="F60" i="36"/>
  <c r="N36" i="36"/>
  <c r="O36" i="36" s="1"/>
  <c r="J56" i="39"/>
  <c r="L61" i="43"/>
  <c r="N20" i="43"/>
  <c r="O20" i="43" s="1"/>
  <c r="I61" i="43"/>
  <c r="N41" i="45"/>
  <c r="O41" i="45" s="1"/>
  <c r="N5" i="46"/>
  <c r="O5" i="46" s="1"/>
  <c r="N5" i="38"/>
  <c r="O5" i="38" s="1"/>
  <c r="J64" i="33"/>
  <c r="F64" i="33"/>
  <c r="E50" i="34"/>
  <c r="G62" i="35"/>
  <c r="M62" i="37"/>
  <c r="E48" i="38"/>
  <c r="I48" i="38"/>
  <c r="M48" i="38"/>
  <c r="N36" i="38"/>
  <c r="O36" i="38" s="1"/>
  <c r="N5" i="39"/>
  <c r="O5" i="39"/>
  <c r="G56" i="39"/>
  <c r="N27" i="41"/>
  <c r="O27" i="41"/>
  <c r="D60" i="41"/>
  <c r="N12" i="33"/>
  <c r="O12" i="33" s="1"/>
  <c r="I60" i="36"/>
  <c r="G62" i="37"/>
  <c r="K62" i="37"/>
  <c r="F56" i="39"/>
  <c r="N21" i="45"/>
  <c r="O21" i="45"/>
  <c r="G61" i="42"/>
  <c r="I64" i="33"/>
  <c r="E64" i="33"/>
  <c r="N40" i="33"/>
  <c r="O40" i="33" s="1"/>
  <c r="I50" i="34"/>
  <c r="D62" i="35"/>
  <c r="D60" i="36"/>
  <c r="N43" i="36"/>
  <c r="O43" i="36" s="1"/>
  <c r="F48" i="38"/>
  <c r="N12" i="38"/>
  <c r="O12" i="38"/>
  <c r="H61" i="40"/>
  <c r="L60" i="41"/>
  <c r="N5" i="41"/>
  <c r="O5" i="41" s="1"/>
  <c r="M61" i="40"/>
  <c r="E61" i="43"/>
  <c r="H61" i="42"/>
  <c r="N29" i="39"/>
  <c r="O29" i="39"/>
  <c r="E61" i="40"/>
  <c r="I61" i="42"/>
  <c r="N20" i="42"/>
  <c r="O20" i="42" s="1"/>
  <c r="H49" i="47"/>
  <c r="J49" i="47"/>
  <c r="M49" i="47"/>
  <c r="F49" i="47"/>
  <c r="G49" i="47"/>
  <c r="K49" i="47"/>
  <c r="N34" i="47"/>
  <c r="O34" i="47" s="1"/>
  <c r="N37" i="47"/>
  <c r="O37" i="47" s="1"/>
  <c r="N12" i="47"/>
  <c r="O12" i="47" s="1"/>
  <c r="N30" i="47"/>
  <c r="O30" i="47" s="1"/>
  <c r="N21" i="47"/>
  <c r="O21" i="47" s="1"/>
  <c r="E49" i="47"/>
  <c r="D49" i="47"/>
  <c r="N5" i="47"/>
  <c r="O5" i="47" s="1"/>
  <c r="N28" i="48"/>
  <c r="O28" i="48" s="1"/>
  <c r="N43" i="48"/>
  <c r="O43" i="48" s="1"/>
  <c r="N35" i="48"/>
  <c r="O35" i="48" s="1"/>
  <c r="N31" i="48"/>
  <c r="O31" i="48" s="1"/>
  <c r="M50" i="48"/>
  <c r="K50" i="48"/>
  <c r="N21" i="48"/>
  <c r="O21" i="48" s="1"/>
  <c r="L50" i="48"/>
  <c r="N12" i="48"/>
  <c r="O12" i="48" s="1"/>
  <c r="D50" i="48"/>
  <c r="F50" i="48"/>
  <c r="H50" i="48"/>
  <c r="J50" i="48"/>
  <c r="N5" i="48"/>
  <c r="O5" i="48" s="1"/>
  <c r="N31" i="49"/>
  <c r="O31" i="49" s="1"/>
  <c r="N41" i="49"/>
  <c r="O41" i="49" s="1"/>
  <c r="N28" i="49"/>
  <c r="O28" i="49" s="1"/>
  <c r="N43" i="49"/>
  <c r="O43" i="49"/>
  <c r="N38" i="49"/>
  <c r="O38" i="49" s="1"/>
  <c r="N35" i="49"/>
  <c r="O35" i="49" s="1"/>
  <c r="F59" i="49"/>
  <c r="D59" i="49"/>
  <c r="H59" i="49"/>
  <c r="J59" i="49"/>
  <c r="N21" i="49"/>
  <c r="O21" i="49" s="1"/>
  <c r="I59" i="49"/>
  <c r="K59" i="49"/>
  <c r="M59" i="49"/>
  <c r="G59" i="49"/>
  <c r="L59" i="49"/>
  <c r="N5" i="49"/>
  <c r="O5" i="49" s="1"/>
  <c r="N41" i="50"/>
  <c r="O41" i="50"/>
  <c r="N43" i="50"/>
  <c r="O43" i="50" s="1"/>
  <c r="N38" i="50"/>
  <c r="O38" i="50" s="1"/>
  <c r="N35" i="50"/>
  <c r="O35" i="50" s="1"/>
  <c r="M61" i="50"/>
  <c r="N31" i="50"/>
  <c r="O31" i="50" s="1"/>
  <c r="N28" i="50"/>
  <c r="O28" i="50"/>
  <c r="N21" i="50"/>
  <c r="O21" i="50" s="1"/>
  <c r="I61" i="50"/>
  <c r="D61" i="50"/>
  <c r="E61" i="50"/>
  <c r="G61" i="50"/>
  <c r="N61" i="50" s="1"/>
  <c r="O61" i="50" s="1"/>
  <c r="N12" i="50"/>
  <c r="O12" i="50"/>
  <c r="H61" i="50"/>
  <c r="K61" i="50"/>
  <c r="J61" i="50"/>
  <c r="L61" i="50"/>
  <c r="N5" i="50"/>
  <c r="O5" i="50" s="1"/>
  <c r="F61" i="50"/>
  <c r="N41" i="51"/>
  <c r="O41" i="51" s="1"/>
  <c r="N43" i="51"/>
  <c r="O43" i="51" s="1"/>
  <c r="N38" i="51"/>
  <c r="O38" i="51"/>
  <c r="E50" i="51"/>
  <c r="N35" i="51"/>
  <c r="O35" i="51" s="1"/>
  <c r="N31" i="51"/>
  <c r="O31" i="51" s="1"/>
  <c r="N28" i="51"/>
  <c r="O28" i="51"/>
  <c r="M50" i="51"/>
  <c r="J50" i="51"/>
  <c r="L50" i="51"/>
  <c r="D50" i="51"/>
  <c r="N21" i="51"/>
  <c r="O21" i="51"/>
  <c r="H50" i="51"/>
  <c r="I50" i="51"/>
  <c r="N12" i="51"/>
  <c r="O12" i="51" s="1"/>
  <c r="F50" i="51"/>
  <c r="G50" i="51"/>
  <c r="N50" i="51" s="1"/>
  <c r="O50" i="51" s="1"/>
  <c r="K50" i="51"/>
  <c r="N5" i="51"/>
  <c r="O5" i="51" s="1"/>
  <c r="O40" i="53"/>
  <c r="P40" i="53"/>
  <c r="E59" i="53"/>
  <c r="O42" i="53"/>
  <c r="P42" i="53" s="1"/>
  <c r="G59" i="53"/>
  <c r="O37" i="53"/>
  <c r="P37" i="53" s="1"/>
  <c r="O34" i="53"/>
  <c r="P34" i="53" s="1"/>
  <c r="O31" i="53"/>
  <c r="P31" i="53" s="1"/>
  <c r="N59" i="53"/>
  <c r="O28" i="53"/>
  <c r="P28" i="53" s="1"/>
  <c r="L59" i="53"/>
  <c r="J59" i="53"/>
  <c r="O21" i="53"/>
  <c r="P21" i="53" s="1"/>
  <c r="I59" i="53"/>
  <c r="H59" i="53"/>
  <c r="K59" i="53"/>
  <c r="D59" i="53"/>
  <c r="O59" i="53" l="1"/>
  <c r="P59" i="53" s="1"/>
  <c r="N61" i="42"/>
  <c r="O61" i="42" s="1"/>
  <c r="N61" i="40"/>
  <c r="O61" i="40" s="1"/>
  <c r="N50" i="48"/>
  <c r="O50" i="48" s="1"/>
  <c r="N12" i="49"/>
  <c r="O12" i="49" s="1"/>
  <c r="N5" i="37"/>
  <c r="O5" i="37" s="1"/>
  <c r="D61" i="43"/>
  <c r="N61" i="43" s="1"/>
  <c r="O61" i="43" s="1"/>
  <c r="N30" i="34"/>
  <c r="O30" i="34" s="1"/>
  <c r="N5" i="42"/>
  <c r="O5" i="42" s="1"/>
  <c r="N33" i="36"/>
  <c r="O33" i="36" s="1"/>
  <c r="N38" i="48"/>
  <c r="O38" i="48" s="1"/>
  <c r="D50" i="34"/>
  <c r="N50" i="34" s="1"/>
  <c r="O50" i="34" s="1"/>
  <c r="N28" i="35"/>
  <c r="O28" i="35" s="1"/>
  <c r="H48" i="38"/>
  <c r="N48" i="38" s="1"/>
  <c r="O48" i="38" s="1"/>
  <c r="N39" i="42"/>
  <c r="O39" i="42" s="1"/>
  <c r="G60" i="44"/>
  <c r="N60" i="44" s="1"/>
  <c r="O60" i="44" s="1"/>
  <c r="L49" i="47"/>
  <c r="N49" i="47" s="1"/>
  <c r="O49" i="47" s="1"/>
  <c r="L64" i="33"/>
  <c r="N64" i="33" s="1"/>
  <c r="O64" i="33" s="1"/>
  <c r="H61" i="43"/>
  <c r="J60" i="44"/>
  <c r="I59" i="45"/>
  <c r="F59" i="46"/>
  <c r="N59" i="46" s="1"/>
  <c r="O59" i="46" s="1"/>
  <c r="N31" i="46"/>
  <c r="O31" i="46" s="1"/>
  <c r="O5" i="53"/>
  <c r="P5" i="53" s="1"/>
  <c r="J59" i="45"/>
  <c r="N59" i="45" s="1"/>
  <c r="O59" i="45" s="1"/>
  <c r="I60" i="44"/>
  <c r="M60" i="41"/>
  <c r="E56" i="39"/>
  <c r="I60" i="41"/>
  <c r="N60" i="41" s="1"/>
  <c r="O60" i="41" s="1"/>
  <c r="N20" i="41"/>
  <c r="O20" i="41" s="1"/>
  <c r="N43" i="42"/>
  <c r="O43" i="42" s="1"/>
  <c r="N26" i="36"/>
  <c r="O26" i="36" s="1"/>
  <c r="N43" i="39"/>
  <c r="O43" i="39" s="1"/>
  <c r="N12" i="40"/>
  <c r="O12" i="40" s="1"/>
  <c r="N27" i="42"/>
  <c r="O27" i="42" s="1"/>
  <c r="N43" i="45"/>
  <c r="O43" i="45" s="1"/>
  <c r="M59" i="46"/>
  <c r="N41" i="48"/>
  <c r="O41" i="48" s="1"/>
  <c r="M60" i="36"/>
  <c r="N60" i="36" s="1"/>
  <c r="O60" i="36" s="1"/>
  <c r="N38" i="38"/>
  <c r="O38" i="38" s="1"/>
  <c r="O12" i="53"/>
  <c r="P12" i="53" s="1"/>
  <c r="N34" i="41"/>
  <c r="O34" i="41" s="1"/>
  <c r="N45" i="42"/>
  <c r="O45" i="42" s="1"/>
  <c r="N31" i="45"/>
  <c r="O31" i="45" s="1"/>
  <c r="E62" i="35"/>
  <c r="N62" i="35" s="1"/>
  <c r="O62" i="35" s="1"/>
  <c r="N30" i="42"/>
  <c r="O30" i="42" s="1"/>
  <c r="D56" i="39"/>
  <c r="N28" i="37"/>
  <c r="O28" i="37" s="1"/>
  <c r="N43" i="37"/>
  <c r="O43" i="37" s="1"/>
  <c r="F61" i="40"/>
  <c r="E59" i="45"/>
  <c r="N5" i="34"/>
  <c r="O5" i="34" s="1"/>
  <c r="N5" i="40"/>
  <c r="O5" i="40" s="1"/>
  <c r="N40" i="43"/>
  <c r="O40" i="43" s="1"/>
  <c r="N5" i="45"/>
  <c r="O5" i="45" s="1"/>
  <c r="N28" i="45"/>
  <c r="O28" i="45" s="1"/>
  <c r="N56" i="39" l="1"/>
  <c r="O56" i="39" s="1"/>
</calcChain>
</file>

<file path=xl/sharedStrings.xml><?xml version="1.0" encoding="utf-8"?>
<sst xmlns="http://schemas.openxmlformats.org/spreadsheetml/2006/main" count="1539" uniqueCount="172">
  <si>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</si>
  <si>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</si>
  <si>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</si>
  <si>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</si>
  <si>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</si>
  <si>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</si>
  <si>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</si>
  <si>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</si>
  <si>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</si>
  <si>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</si>
  <si>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</si>
  <si>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</si>
  <si>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</si>
  <si>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</si>
  <si>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</si>
  <si>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</si>
  <si>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</si>
  <si>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</si>
  <si>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</si>
  <si>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</si>
  <si>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</si>
  <si>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</si>
  <si>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</si>
  <si>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</si>
  <si>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</si>
  <si>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</si>
  <si>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</si>
  <si>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</si>
  <si>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</si>
  <si>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</si>
  <si>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</si>
  <si>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</si>
  <si>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</si>
  <si>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</si>
  <si>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</si>
  <si>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Electric Utility Services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</si>
  <si>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</si>
  <si>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</si>
  <si>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</si>
  <si>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</si>
  <si>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</si>
  <si>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</si>
  <si>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</si>
  <si>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</si>
  <si>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</si>
  <si>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Employment Opportunity and Development</t>
  </si>
  <si>
    <t>Veteran's Services</t>
  </si>
  <si>
    <t>Housing and Urban Development</t>
  </si>
  <si>
    <t>Human Services</t>
  </si>
  <si>
    <t>Health Services</t>
  </si>
  <si>
    <t>Public Assistance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</si>
  <si>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</si>
  <si>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</si>
  <si>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</si>
  <si>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</si>
  <si>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</si>
  <si>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</si>
  <si>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</si>
  <si>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</si>
  <si>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</si>
  <si>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</si>
  <si>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</si>
  <si>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</si>
  <si>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Court Reporter Services</t>
  </si>
  <si>
    <t>Circuit Court - Criminal - Court Interpreters</t>
  </si>
  <si>
    <t>Circuit Court - Criminal - Witness Coordination / Management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</si>
  <si>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</si>
  <si>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</si>
  <si>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</si>
  <si>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</si>
  <si>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Probate - Clerk of Court Administration</t>
  </si>
  <si>
    <t>General Court-Related Operations - Courthouse Security</t>
  </si>
  <si>
    <t>County Court - Criminal - Clerk of Court Administration</t>
  </si>
  <si>
    <t>County Court - Criminal - Court Interpreters</t>
  </si>
  <si>
    <t>County Court - Criminal - Witness Coordination / Management</t>
  </si>
  <si>
    <t>Other Uses and Non-Operating</t>
  </si>
  <si>
    <t>County Court - Civil - Clerk of Court Administration</t>
  </si>
  <si>
    <t>County Court - Traffic - Clerk of Court Administration</t>
  </si>
  <si>
    <t>Hendry County Government Expenditures Reported by Account Code and Fund Type</t>
  </si>
  <si>
    <t>Local Fiscal Year Ended September 30, 2010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</si>
  <si>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</si>
  <si>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</si>
  <si>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</si>
  <si>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</si>
  <si>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2011 Countywide Population:</t>
  </si>
  <si>
    <t>Local Fiscal Year Ended September 30, 2008</t>
  </si>
  <si>
    <t>Water Utility Services</t>
  </si>
  <si>
    <t>Mental Health Services</t>
  </si>
  <si>
    <t>Other Human Services</t>
  </si>
  <si>
    <t>Cultural Services</t>
  </si>
  <si>
    <t>Installment Purchase Acquisitions</t>
  </si>
  <si>
    <t>Proprietary - Other Non-Operating Disbursements</t>
  </si>
  <si>
    <t>Circuit Court - Criminal - Clinical Evaluations</t>
  </si>
  <si>
    <t>Circuit Court - Criminal - Expert Witness Fees</t>
  </si>
  <si>
    <t>Circuit Court - Criminal - Public Defender Conflicts</t>
  </si>
  <si>
    <t>Circuit Court - Criminal - Other Costs</t>
  </si>
  <si>
    <t>Circuit Court - Family (Excluding Juvenile) - Masters / Hearing Officers</t>
  </si>
  <si>
    <t>County Court - Criminal - Court Administration</t>
  </si>
  <si>
    <t>County Court - Criminal - Expert Witness Fees</t>
  </si>
  <si>
    <t>County Court - Criminal - Public Defender Conflicts</t>
  </si>
  <si>
    <t>2008 Countywide Population:</t>
  </si>
  <si>
    <t>Local Fiscal Year Ended September 30, 2007</t>
  </si>
  <si>
    <t>2007 Countywide Population:</t>
  </si>
  <si>
    <t>Local Fiscal Year Ended September 30, 2006</t>
  </si>
  <si>
    <t>2006 Countywide Population:</t>
  </si>
  <si>
    <t>Local Fiscal Year Ended September 30, 2005</t>
  </si>
  <si>
    <t>2005 Countywide Population:</t>
  </si>
  <si>
    <t>Local Fiscal Year Ended September 30, 2004</t>
  </si>
  <si>
    <t>2004 Countywide Population:</t>
  </si>
  <si>
    <t>Local Fiscal Year Ended September 30, 2003</t>
  </si>
  <si>
    <t>2003 Countywide Population:</t>
  </si>
  <si>
    <t>Local Fiscal Year Ended September 30, 2002</t>
  </si>
  <si>
    <t>2002 Countywide Population:</t>
  </si>
  <si>
    <t>Local Fiscal Year Ended September 30, 2012</t>
  </si>
  <si>
    <t>General Court-Related Operations - Information Systems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</si>
  <si>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</si>
  <si>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</si>
  <si>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</si>
  <si>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</si>
  <si>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Security</t>
  </si>
  <si>
    <t>2013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</si>
  <si>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</si>
  <si>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</si>
  <si>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</si>
  <si>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</si>
  <si>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</si>
  <si>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</si>
  <si>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</si>
  <si>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</si>
  <si>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Employment Development</t>
  </si>
  <si>
    <t>Veterans Services</t>
  </si>
  <si>
    <t>Health</t>
  </si>
  <si>
    <t>Public Assistance</t>
  </si>
  <si>
    <t>Parks / Recreation</t>
  </si>
  <si>
    <t>Other Uses</t>
  </si>
  <si>
    <t>Interfund Transfers Out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</si>
  <si>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</si>
  <si>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</si>
  <si>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</si>
  <si>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</si>
  <si>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</si>
  <si>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</si>
  <si>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</si>
  <si>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</si>
  <si>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</si>
  <si>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</si>
  <si>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</si>
  <si>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</si>
  <si>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</si>
  <si>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</si>
  <si>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</si>
  <si>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</si>
  <si>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</si>
  <si>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</si>
  <si>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</si>
  <si>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</si>
  <si>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</si>
  <si>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</si>
  <si>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</si>
  <si>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General Court Administration - Trial Court Law Clerks / Legal Support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</si>
  <si>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</si>
  <si>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</si>
  <si>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</si>
  <si>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</si>
  <si>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</si>
  <si>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</si>
  <si>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</si>
  <si>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</si>
  <si>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</si>
  <si>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Trial Court Law Clerks / Legal Support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</si>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</sst>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11078442</v>
      </c>
      <c r="E5" s="26">
        <f>SUM(E6:E11)</f>
        <v>1758424</v>
      </c>
      <c r="F5" s="26">
        <f>SUM(F6:F11)</f>
        <v>0</v>
      </c>
      <c r="G5" s="26">
        <f>SUM(G6:G11)</f>
        <v>1329952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14166818</v>
      </c>
      <c r="P5" s="32">
        <f>(O5/P$52)</f>
        <v>348.65301602146042</v>
      </c>
      <c r="Q5" s="6"/>
    </row>
    <row r="6" spans="1:134">
      <c r="A6" s="12"/>
      <c r="B6" s="44">
        <v>511</v>
      </c>
      <c r="C6" s="20" t="s">
        <v>20</v>
      </c>
      <c r="D6" s="46">
        <v>955873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955873</v>
      </c>
      <c r="P6" s="47">
        <f>(O6/P$52)</f>
        <v>23.52454901188689</v>
      </c>
      <c r="Q6" s="9"/>
    </row>
    <row r="7" spans="1:134">
      <c r="A7" s="12"/>
      <c r="B7" s="44">
        <v>512</v>
      </c>
      <c r="C7" s="20" t="s">
        <v>21</v>
      </c>
      <c r="D7" s="46">
        <v>392435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392435</v>
      </c>
      <c r="P7" s="47">
        <f>(O7/P$52)</f>
        <v>9.6580365712598137</v>
      </c>
      <c r="Q7" s="9"/>
    </row>
    <row r="8" spans="1:134">
      <c r="A8" s="12"/>
      <c r="B8" s="44">
        <v>513</v>
      </c>
      <c r="C8" s="20" t="s">
        <v>22</v>
      </c>
      <c r="D8" s="46">
        <v>6579839</v>
      </c>
      <c r="E8" s="46">
        <v>58197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6638036</v>
      </c>
      <c r="P8" s="47">
        <f>(O8/P$52)</f>
        <v>163.36563876651982</v>
      </c>
      <c r="Q8" s="9"/>
    </row>
    <row r="9" spans="1:134">
      <c r="A9" s="12"/>
      <c r="B9" s="44">
        <v>514</v>
      </c>
      <c r="C9" s="20" t="s">
        <v>23</v>
      </c>
      <c r="D9" s="46">
        <v>334881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334881</v>
      </c>
      <c r="P9" s="47">
        <f>(O9/P$52)</f>
        <v>8.2416016538281696</v>
      </c>
      <c r="Q9" s="9"/>
    </row>
    <row r="10" spans="1:134">
      <c r="A10" s="12"/>
      <c r="B10" s="44">
        <v>515</v>
      </c>
      <c r="C10" s="20" t="s">
        <v>24</v>
      </c>
      <c r="D10" s="46">
        <v>327299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327299</v>
      </c>
      <c r="P10" s="47">
        <f>(O10/P$52)</f>
        <v>8.0550045529495726</v>
      </c>
      <c r="Q10" s="9"/>
    </row>
    <row r="11" spans="1:134">
      <c r="A11" s="12"/>
      <c r="B11" s="44">
        <v>519</v>
      </c>
      <c r="C11" s="20" t="s">
        <v>25</v>
      </c>
      <c r="D11" s="46">
        <v>2488115</v>
      </c>
      <c r="E11" s="46">
        <v>1700227</v>
      </c>
      <c r="F11" s="46">
        <v>0</v>
      </c>
      <c r="G11" s="46">
        <v>1329952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5518294</v>
      </c>
      <c r="P11" s="47">
        <f>(O11/P$52)</f>
        <v>135.80818546501612</v>
      </c>
      <c r="Q11" s="9"/>
    </row>
    <row r="12" spans="1:134" ht="15.75">
      <c r="A12" s="28" t="s">
        <v>26</v>
      </c>
      <c r="B12" s="29"/>
      <c r="C12" s="30"/>
      <c r="D12" s="31">
        <f>SUM(D13:D20)</f>
        <v>28457986</v>
      </c>
      <c r="E12" s="31">
        <f>SUM(E13:E20)</f>
        <v>11047670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39505656</v>
      </c>
      <c r="P12" s="43">
        <f>(O12/P$52)</f>
        <v>972.2554573868531</v>
      </c>
      <c r="Q12" s="10"/>
    </row>
    <row r="13" spans="1:134">
      <c r="A13" s="12"/>
      <c r="B13" s="44">
        <v>521</v>
      </c>
      <c r="C13" s="20" t="s">
        <v>27</v>
      </c>
      <c r="D13" s="46">
        <v>19312253</v>
      </c>
      <c r="E13" s="46">
        <v>5925185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25237438</v>
      </c>
      <c r="P13" s="47">
        <f>(O13/P$52)</f>
        <v>621.10693278862004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1248840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1248840</v>
      </c>
      <c r="P14" s="47">
        <f>(O14/P$52)</f>
        <v>30.734624566239265</v>
      </c>
      <c r="Q14" s="9"/>
    </row>
    <row r="15" spans="1:134">
      <c r="A15" s="12"/>
      <c r="B15" s="44">
        <v>523</v>
      </c>
      <c r="C15" s="20" t="s">
        <v>29</v>
      </c>
      <c r="D15" s="46">
        <v>3791321</v>
      </c>
      <c r="E15" s="46">
        <v>233202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4024523</v>
      </c>
      <c r="P15" s="47">
        <f>(O15/P$52)</f>
        <v>99.045677158959464</v>
      </c>
      <c r="Q15" s="9"/>
    </row>
    <row r="16" spans="1:134">
      <c r="A16" s="12"/>
      <c r="B16" s="44">
        <v>524</v>
      </c>
      <c r="C16" s="20" t="s">
        <v>30</v>
      </c>
      <c r="D16" s="46">
        <v>445252</v>
      </c>
      <c r="E16" s="46">
        <v>905602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1350854</v>
      </c>
      <c r="P16" s="47">
        <f>(O16/P$52)</f>
        <v>33.245244013486577</v>
      </c>
      <c r="Q16" s="9"/>
    </row>
    <row r="17" spans="1:17">
      <c r="A17" s="12"/>
      <c r="B17" s="44">
        <v>525</v>
      </c>
      <c r="C17" s="20" t="s">
        <v>31</v>
      </c>
      <c r="D17" s="46">
        <v>527898</v>
      </c>
      <c r="E17" s="46">
        <v>2480250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3008148</v>
      </c>
      <c r="P17" s="47">
        <f>(O17/P$52)</f>
        <v>74.032141362931611</v>
      </c>
      <c r="Q17" s="9"/>
    </row>
    <row r="18" spans="1:17">
      <c r="A18" s="12"/>
      <c r="B18" s="44">
        <v>526</v>
      </c>
      <c r="C18" s="20" t="s">
        <v>32</v>
      </c>
      <c r="D18" s="46">
        <v>3791153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3791153</v>
      </c>
      <c r="P18" s="47">
        <f>(O18/P$52)</f>
        <v>93.302315851647677</v>
      </c>
      <c r="Q18" s="9"/>
    </row>
    <row r="19" spans="1:17">
      <c r="A19" s="12"/>
      <c r="B19" s="44">
        <v>527</v>
      </c>
      <c r="C19" s="20" t="s">
        <v>33</v>
      </c>
      <c r="D19" s="46">
        <v>0</v>
      </c>
      <c r="E19" s="46">
        <v>237539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237539</v>
      </c>
      <c r="P19" s="47">
        <f>(O19/P$52)</f>
        <v>5.8459626412029628</v>
      </c>
      <c r="Q19" s="9"/>
    </row>
    <row r="20" spans="1:17">
      <c r="A20" s="12"/>
      <c r="B20" s="44">
        <v>529</v>
      </c>
      <c r="C20" s="20" t="s">
        <v>83</v>
      </c>
      <c r="D20" s="46">
        <v>590109</v>
      </c>
      <c r="E20" s="46">
        <v>17052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607161</v>
      </c>
      <c r="P20" s="47">
        <f>(O20/P$52)</f>
        <v>14.942559003765412</v>
      </c>
      <c r="Q20" s="9"/>
    </row>
    <row r="21" spans="1:17" ht="15.75">
      <c r="A21" s="28" t="s">
        <v>34</v>
      </c>
      <c r="B21" s="29"/>
      <c r="C21" s="30"/>
      <c r="D21" s="31">
        <f>SUM(D22:D27)</f>
        <v>604439</v>
      </c>
      <c r="E21" s="31">
        <f>SUM(E22:E27)</f>
        <v>3888984</v>
      </c>
      <c r="F21" s="31">
        <f>SUM(F22:F27)</f>
        <v>0</v>
      </c>
      <c r="G21" s="31">
        <f>SUM(G22:G27)</f>
        <v>0</v>
      </c>
      <c r="H21" s="31">
        <f>SUM(H22:H27)</f>
        <v>0</v>
      </c>
      <c r="I21" s="31">
        <f>SUM(I22:I27)</f>
        <v>3255929</v>
      </c>
      <c r="J21" s="31">
        <f>SUM(J22:J27)</f>
        <v>0</v>
      </c>
      <c r="K21" s="31">
        <f>SUM(K22:K27)</f>
        <v>0</v>
      </c>
      <c r="L21" s="31">
        <f>SUM(L22:L27)</f>
        <v>0</v>
      </c>
      <c r="M21" s="31">
        <f>SUM(M22:M27)</f>
        <v>0</v>
      </c>
      <c r="N21" s="31">
        <f>SUM(N22:N27)</f>
        <v>0</v>
      </c>
      <c r="O21" s="42">
        <f>SUM(D21:N21)</f>
        <v>7749352</v>
      </c>
      <c r="P21" s="43">
        <f>(O21/P$52)</f>
        <v>190.71572367287672</v>
      </c>
      <c r="Q21" s="10"/>
    </row>
    <row r="22" spans="1:17">
      <c r="A22" s="12"/>
      <c r="B22" s="44">
        <v>531</v>
      </c>
      <c r="C22" s="20" t="s">
        <v>35</v>
      </c>
      <c r="D22" s="46">
        <v>0</v>
      </c>
      <c r="E22" s="46">
        <v>79631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79631</v>
      </c>
      <c r="P22" s="47">
        <f>(O22/P$52)</f>
        <v>1.9597617699899097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2751206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0" si="2">SUM(D23:N23)</f>
        <v>2751206</v>
      </c>
      <c r="P23" s="47">
        <f>(O23/P$52)</f>
        <v>67.708660448404004</v>
      </c>
      <c r="Q23" s="9"/>
    </row>
    <row r="24" spans="1:17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3255929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3255929</v>
      </c>
      <c r="P24" s="47">
        <f>(O24/P$52)</f>
        <v>80.13016513671154</v>
      </c>
      <c r="Q24" s="9"/>
    </row>
    <row r="25" spans="1:17">
      <c r="A25" s="12"/>
      <c r="B25" s="44">
        <v>537</v>
      </c>
      <c r="C25" s="20" t="s">
        <v>38</v>
      </c>
      <c r="D25" s="46">
        <v>419115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419115</v>
      </c>
      <c r="P25" s="47">
        <f>(O25/P$52)</f>
        <v>10.314645731302143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435143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435143</v>
      </c>
      <c r="P26" s="47">
        <f>(O26/P$52)</f>
        <v>10.709103438092191</v>
      </c>
      <c r="Q26" s="9"/>
    </row>
    <row r="27" spans="1:17">
      <c r="A27" s="12"/>
      <c r="B27" s="44">
        <v>539</v>
      </c>
      <c r="C27" s="20" t="s">
        <v>40</v>
      </c>
      <c r="D27" s="46">
        <v>185324</v>
      </c>
      <c r="E27" s="46">
        <v>623004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808328</v>
      </c>
      <c r="P27" s="47">
        <f>(O27/P$52)</f>
        <v>19.893387148376934</v>
      </c>
      <c r="Q27" s="9"/>
    </row>
    <row r="28" spans="1:17" ht="15.75">
      <c r="A28" s="28" t="s">
        <v>41</v>
      </c>
      <c r="B28" s="29"/>
      <c r="C28" s="30"/>
      <c r="D28" s="31">
        <f>SUM(D29:D30)</f>
        <v>0</v>
      </c>
      <c r="E28" s="31">
        <f>SUM(E29:E30)</f>
        <v>16429464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16429464</v>
      </c>
      <c r="P28" s="43">
        <f>(O28/P$52)</f>
        <v>404.3379519110083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12961172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12961172</v>
      </c>
      <c r="P29" s="47">
        <f>(O29/P$52)</f>
        <v>318.9814190436345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3468292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3468292</v>
      </c>
      <c r="P30" s="47">
        <f>(O30/P$52)</f>
        <v>85.356532867373815</v>
      </c>
      <c r="Q30" s="9"/>
    </row>
    <row r="31" spans="1:17" ht="15.75">
      <c r="A31" s="28" t="s">
        <v>44</v>
      </c>
      <c r="B31" s="29"/>
      <c r="C31" s="30"/>
      <c r="D31" s="31">
        <f>SUM(D32:D34)</f>
        <v>411630</v>
      </c>
      <c r="E31" s="31">
        <f>SUM(E32:E34)</f>
        <v>1111614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2"/>
        <v>1523244</v>
      </c>
      <c r="P31" s="43">
        <f>(O31/P$52)</f>
        <v>37.487854699382275</v>
      </c>
      <c r="Q31" s="10"/>
    </row>
    <row r="32" spans="1:17">
      <c r="A32" s="13"/>
      <c r="B32" s="45">
        <v>551</v>
      </c>
      <c r="C32" s="21" t="s">
        <v>45</v>
      </c>
      <c r="D32" s="46">
        <v>236539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236539</v>
      </c>
      <c r="P32" s="47">
        <f>(O32/P$52)</f>
        <v>5.8213521029704918</v>
      </c>
      <c r="Q32" s="9"/>
    </row>
    <row r="33" spans="1:17">
      <c r="A33" s="13"/>
      <c r="B33" s="45">
        <v>553</v>
      </c>
      <c r="C33" s="21" t="s">
        <v>46</v>
      </c>
      <c r="D33" s="46">
        <v>78717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78717</v>
      </c>
      <c r="P33" s="47">
        <f>(O33/P$52)</f>
        <v>1.9372677380454311</v>
      </c>
      <c r="Q33" s="9"/>
    </row>
    <row r="34" spans="1:17">
      <c r="A34" s="13"/>
      <c r="B34" s="45">
        <v>554</v>
      </c>
      <c r="C34" s="21" t="s">
        <v>47</v>
      </c>
      <c r="D34" s="46">
        <v>96374</v>
      </c>
      <c r="E34" s="46">
        <v>1111614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1207988</v>
      </c>
      <c r="P34" s="47">
        <f>(O34/P$52)</f>
        <v>29.729234858366354</v>
      </c>
      <c r="Q34" s="9"/>
    </row>
    <row r="35" spans="1:17" ht="15.75">
      <c r="A35" s="28" t="s">
        <v>48</v>
      </c>
      <c r="B35" s="29"/>
      <c r="C35" s="30"/>
      <c r="D35" s="31">
        <f>SUM(D36:D37)</f>
        <v>1255389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2"/>
        <v>1255389</v>
      </c>
      <c r="P35" s="43">
        <f>(O35/P$52)</f>
        <v>30.895798981123718</v>
      </c>
      <c r="Q35" s="10"/>
    </row>
    <row r="36" spans="1:17">
      <c r="A36" s="12"/>
      <c r="B36" s="44">
        <v>562</v>
      </c>
      <c r="C36" s="20" t="s">
        <v>49</v>
      </c>
      <c r="D36" s="46">
        <v>245698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245698</v>
      </c>
      <c r="P36" s="47">
        <f>(O36/P$52)</f>
        <v>6.0467600226416955</v>
      </c>
      <c r="Q36" s="9"/>
    </row>
    <row r="37" spans="1:17">
      <c r="A37" s="12"/>
      <c r="B37" s="44">
        <v>564</v>
      </c>
      <c r="C37" s="20" t="s">
        <v>50</v>
      </c>
      <c r="D37" s="46">
        <v>1009691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1009691</v>
      </c>
      <c r="P37" s="47">
        <f>(O37/P$52)</f>
        <v>24.849038958482023</v>
      </c>
      <c r="Q37" s="9"/>
    </row>
    <row r="38" spans="1:17" ht="15.75">
      <c r="A38" s="28" t="s">
        <v>51</v>
      </c>
      <c r="B38" s="29"/>
      <c r="C38" s="30"/>
      <c r="D38" s="31">
        <f>SUM(D39:D40)</f>
        <v>149129</v>
      </c>
      <c r="E38" s="31">
        <f>SUM(E39:E40)</f>
        <v>988602</v>
      </c>
      <c r="F38" s="31">
        <f>SUM(F39:F40)</f>
        <v>0</v>
      </c>
      <c r="G38" s="31">
        <f>SUM(G39:G40)</f>
        <v>0</v>
      </c>
      <c r="H38" s="31">
        <f>SUM(H39:H40)</f>
        <v>0</v>
      </c>
      <c r="I38" s="31">
        <f>SUM(I39:I40)</f>
        <v>0</v>
      </c>
      <c r="J38" s="31">
        <f>SUM(J39:J40)</f>
        <v>0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1137731</v>
      </c>
      <c r="P38" s="43">
        <f>(O38/P$52)</f>
        <v>28.000172273767628</v>
      </c>
      <c r="Q38" s="9"/>
    </row>
    <row r="39" spans="1:17">
      <c r="A39" s="12"/>
      <c r="B39" s="44">
        <v>571</v>
      </c>
      <c r="C39" s="20" t="s">
        <v>52</v>
      </c>
      <c r="D39" s="46">
        <v>149129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149129</v>
      </c>
      <c r="P39" s="47">
        <f>(O39/P$52)</f>
        <v>3.6701449560701893</v>
      </c>
      <c r="Q39" s="9"/>
    </row>
    <row r="40" spans="1:17">
      <c r="A40" s="12"/>
      <c r="B40" s="44">
        <v>572</v>
      </c>
      <c r="C40" s="20" t="s">
        <v>53</v>
      </c>
      <c r="D40" s="46">
        <v>0</v>
      </c>
      <c r="E40" s="46">
        <v>988602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988602</v>
      </c>
      <c r="P40" s="47">
        <f>(O40/P$52)</f>
        <v>24.330027317697439</v>
      </c>
      <c r="Q40" s="9"/>
    </row>
    <row r="41" spans="1:17" ht="15.75">
      <c r="A41" s="28" t="s">
        <v>75</v>
      </c>
      <c r="B41" s="29"/>
      <c r="C41" s="30"/>
      <c r="D41" s="31">
        <f>SUM(D42:D42)</f>
        <v>17458854</v>
      </c>
      <c r="E41" s="31">
        <f>SUM(E42:E42)</f>
        <v>25392</v>
      </c>
      <c r="F41" s="31">
        <f>SUM(F42:F42)</f>
        <v>0</v>
      </c>
      <c r="G41" s="31">
        <f>SUM(G42:G42)</f>
        <v>210990</v>
      </c>
      <c r="H41" s="31">
        <f>SUM(H42:H42)</f>
        <v>0</v>
      </c>
      <c r="I41" s="31">
        <f>SUM(I42:I42)</f>
        <v>218122</v>
      </c>
      <c r="J41" s="31">
        <f>SUM(J42:J42)</f>
        <v>0</v>
      </c>
      <c r="K41" s="31">
        <f>SUM(K42:K42)</f>
        <v>0</v>
      </c>
      <c r="L41" s="31">
        <f>SUM(L42:L42)</f>
        <v>0</v>
      </c>
      <c r="M41" s="31">
        <f>SUM(M42:M42)</f>
        <v>0</v>
      </c>
      <c r="N41" s="31">
        <f>SUM(N42:N42)</f>
        <v>0</v>
      </c>
      <c r="O41" s="31">
        <f>SUM(D41:N41)</f>
        <v>17913358</v>
      </c>
      <c r="P41" s="43">
        <f>(O41/P$52)</f>
        <v>440.85738193094284</v>
      </c>
      <c r="Q41" s="9"/>
    </row>
    <row r="42" spans="1:17">
      <c r="A42" s="12"/>
      <c r="B42" s="44">
        <v>581</v>
      </c>
      <c r="C42" s="20" t="s">
        <v>168</v>
      </c>
      <c r="D42" s="46">
        <v>17458854</v>
      </c>
      <c r="E42" s="46">
        <v>25392</v>
      </c>
      <c r="F42" s="46">
        <v>0</v>
      </c>
      <c r="G42" s="46">
        <v>210990</v>
      </c>
      <c r="H42" s="46">
        <v>0</v>
      </c>
      <c r="I42" s="46">
        <v>218122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17913358</v>
      </c>
      <c r="P42" s="47">
        <f>(O42/P$52)</f>
        <v>440.85738193094284</v>
      </c>
      <c r="Q42" s="9"/>
    </row>
    <row r="43" spans="1:17" ht="15.75">
      <c r="A43" s="28" t="s">
        <v>56</v>
      </c>
      <c r="B43" s="29"/>
      <c r="C43" s="30"/>
      <c r="D43" s="31">
        <f>SUM(D44:D49)</f>
        <v>403811</v>
      </c>
      <c r="E43" s="31">
        <f>SUM(E44:E49)</f>
        <v>277689</v>
      </c>
      <c r="F43" s="31">
        <f>SUM(F44:F49)</f>
        <v>0</v>
      </c>
      <c r="G43" s="31">
        <f>SUM(G44:G49)</f>
        <v>0</v>
      </c>
      <c r="H43" s="31">
        <f>SUM(H44:H49)</f>
        <v>0</v>
      </c>
      <c r="I43" s="31">
        <f>SUM(I44:I49)</f>
        <v>0</v>
      </c>
      <c r="J43" s="31">
        <f>SUM(J44:J49)</f>
        <v>0</v>
      </c>
      <c r="K43" s="31">
        <f>SUM(K44:K49)</f>
        <v>0</v>
      </c>
      <c r="L43" s="31">
        <f>SUM(L44:L49)</f>
        <v>0</v>
      </c>
      <c r="M43" s="31">
        <f>SUM(M44:M49)</f>
        <v>0</v>
      </c>
      <c r="N43" s="31">
        <f>SUM(N44:N49)</f>
        <v>0</v>
      </c>
      <c r="O43" s="31">
        <f>SUM(D43:N43)</f>
        <v>681500</v>
      </c>
      <c r="P43" s="43">
        <f>(O43/P$52)</f>
        <v>16.772081805429085</v>
      </c>
      <c r="Q43" s="9"/>
    </row>
    <row r="44" spans="1:17">
      <c r="A44" s="12"/>
      <c r="B44" s="44">
        <v>602</v>
      </c>
      <c r="C44" s="20" t="s">
        <v>57</v>
      </c>
      <c r="D44" s="46">
        <v>0</v>
      </c>
      <c r="E44" s="46">
        <v>65701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7" si="3">SUM(D44:N44)</f>
        <v>65701</v>
      </c>
      <c r="P44" s="47">
        <f>(O44/P$52)</f>
        <v>1.6169369724115867</v>
      </c>
      <c r="Q44" s="9"/>
    </row>
    <row r="45" spans="1:17">
      <c r="A45" s="12"/>
      <c r="B45" s="44">
        <v>603</v>
      </c>
      <c r="C45" s="20" t="s">
        <v>58</v>
      </c>
      <c r="D45" s="46">
        <v>0</v>
      </c>
      <c r="E45" s="46">
        <v>25936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25936</v>
      </c>
      <c r="P45" s="47">
        <f>(O45/P$52)</f>
        <v>0.63829891959737162</v>
      </c>
      <c r="Q45" s="9"/>
    </row>
    <row r="46" spans="1:17">
      <c r="A46" s="12"/>
      <c r="B46" s="44">
        <v>605</v>
      </c>
      <c r="C46" s="20" t="s">
        <v>60</v>
      </c>
      <c r="D46" s="46">
        <v>0</v>
      </c>
      <c r="E46" s="46">
        <v>10490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10490</v>
      </c>
      <c r="P46" s="47">
        <f>(O46/P$52)</f>
        <v>0.25816454605862232</v>
      </c>
      <c r="Q46" s="9"/>
    </row>
    <row r="47" spans="1:17">
      <c r="A47" s="12"/>
      <c r="B47" s="44">
        <v>606</v>
      </c>
      <c r="C47" s="20" t="s">
        <v>169</v>
      </c>
      <c r="D47" s="46">
        <v>0</v>
      </c>
      <c r="E47" s="46">
        <v>16640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16640</v>
      </c>
      <c r="P47" s="47">
        <f>(O47/P$52)</f>
        <v>0.40951935618831986</v>
      </c>
      <c r="Q47" s="9"/>
    </row>
    <row r="48" spans="1:17">
      <c r="A48" s="12"/>
      <c r="B48" s="44">
        <v>618</v>
      </c>
      <c r="C48" s="20" t="s">
        <v>65</v>
      </c>
      <c r="D48" s="46">
        <v>0</v>
      </c>
      <c r="E48" s="46">
        <v>15883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4">SUM(D48:N48)</f>
        <v>15883</v>
      </c>
      <c r="P48" s="47">
        <f>(O48/P$52)</f>
        <v>0.39088917874633916</v>
      </c>
      <c r="Q48" s="9"/>
    </row>
    <row r="49" spans="1:120" ht="15.75" thickBot="1">
      <c r="A49" s="12"/>
      <c r="B49" s="44">
        <v>711</v>
      </c>
      <c r="C49" s="20" t="s">
        <v>71</v>
      </c>
      <c r="D49" s="46">
        <v>403811</v>
      </c>
      <c r="E49" s="46">
        <v>143039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546850</v>
      </c>
      <c r="P49" s="47">
        <f>(O49/P$52)</f>
        <v>13.458272832426845</v>
      </c>
      <c r="Q49" s="9"/>
    </row>
    <row r="50" spans="1:120" ht="16.5" thickBot="1">
      <c r="A50" s="14" t="s">
        <v>10</v>
      </c>
      <c r="B50" s="23"/>
      <c r="C50" s="22"/>
      <c r="D50" s="15">
        <f>SUM(D5,D12,D21,D28,D31,D35,D38,D41,D43)</f>
        <v>59819680</v>
      </c>
      <c r="E50" s="15">
        <f>SUM(E5,E12,E21,E28,E31,E35,E38,E41,E43)</f>
        <v>35527839</v>
      </c>
      <c r="F50" s="15">
        <f>SUM(F5,F12,F21,F28,F31,F35,F38,F41,F43)</f>
        <v>0</v>
      </c>
      <c r="G50" s="15">
        <f>SUM(G5,G12,G21,G28,G31,G35,G38,G41,G43)</f>
        <v>1540942</v>
      </c>
      <c r="H50" s="15">
        <f>SUM(H5,H12,H21,H28,H31,H35,H38,H41,H43)</f>
        <v>0</v>
      </c>
      <c r="I50" s="15">
        <f>SUM(I5,I12,I21,I28,I31,I35,I38,I41,I43)</f>
        <v>3474051</v>
      </c>
      <c r="J50" s="15">
        <f>SUM(J5,J12,J21,J28,J31,J35,J38,J41,J43)</f>
        <v>0</v>
      </c>
      <c r="K50" s="15">
        <f>SUM(K5,K12,K21,K28,K31,K35,K38,K41,K43)</f>
        <v>0</v>
      </c>
      <c r="L50" s="15">
        <f>SUM(L5,L12,L21,L28,L31,L35,L38,L41,L43)</f>
        <v>0</v>
      </c>
      <c r="M50" s="15">
        <f>SUM(M5,M12,M21,M28,M31,M35,M38,M41,M43)</f>
        <v>0</v>
      </c>
      <c r="N50" s="15">
        <f>SUM(N5,N12,N21,N28,N31,N35,N38,N41,N43)</f>
        <v>0</v>
      </c>
      <c r="O50" s="15">
        <f>SUM(D50:N50)</f>
        <v>100362512</v>
      </c>
      <c r="P50" s="37">
        <f>(O50/P$52)</f>
        <v>2469.975438682844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8" t="s">
        <v>171</v>
      </c>
      <c r="N52" s="48"/>
      <c r="O52" s="48"/>
      <c r="P52" s="41">
        <v>40633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10014369</v>
      </c>
      <c r="E5" s="26">
        <f t="shared" si="0"/>
        <v>382751</v>
      </c>
      <c r="F5" s="26">
        <f t="shared" si="0"/>
        <v>0</v>
      </c>
      <c r="G5" s="26">
        <f t="shared" si="0"/>
        <v>518917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10916037</v>
      </c>
      <c r="O5" s="32">
        <f t="shared" ref="O5:O36" si="2">(N5/O$62)</f>
        <v>288.72294223444771</v>
      </c>
      <c r="P5" s="6"/>
    </row>
    <row r="6" spans="1:133">
      <c r="A6" s="12"/>
      <c r="B6" s="44">
        <v>511</v>
      </c>
      <c r="C6" s="20" t="s">
        <v>20</v>
      </c>
      <c r="D6" s="46">
        <v>995581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995581</v>
      </c>
      <c r="O6" s="47">
        <f t="shared" si="2"/>
        <v>26.332548666948792</v>
      </c>
      <c r="P6" s="9"/>
    </row>
    <row r="7" spans="1:133">
      <c r="A7" s="12"/>
      <c r="B7" s="44">
        <v>512</v>
      </c>
      <c r="C7" s="20" t="s">
        <v>21</v>
      </c>
      <c r="D7" s="46">
        <v>211257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211257</v>
      </c>
      <c r="O7" s="47">
        <f t="shared" si="2"/>
        <v>5.5876269572577231</v>
      </c>
      <c r="P7" s="9"/>
    </row>
    <row r="8" spans="1:133">
      <c r="A8" s="12"/>
      <c r="B8" s="44">
        <v>513</v>
      </c>
      <c r="C8" s="20" t="s">
        <v>22</v>
      </c>
      <c r="D8" s="46">
        <v>7053437</v>
      </c>
      <c r="E8" s="46">
        <v>169831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7223268</v>
      </c>
      <c r="O8" s="47">
        <f t="shared" si="2"/>
        <v>191.05131189166315</v>
      </c>
      <c r="P8" s="9"/>
    </row>
    <row r="9" spans="1:133">
      <c r="A9" s="12"/>
      <c r="B9" s="44">
        <v>514</v>
      </c>
      <c r="C9" s="20" t="s">
        <v>23</v>
      </c>
      <c r="D9" s="46">
        <v>219890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219890</v>
      </c>
      <c r="O9" s="47">
        <f t="shared" si="2"/>
        <v>5.8159648751586968</v>
      </c>
      <c r="P9" s="9"/>
    </row>
    <row r="10" spans="1:133">
      <c r="A10" s="12"/>
      <c r="B10" s="44">
        <v>515</v>
      </c>
      <c r="C10" s="20" t="s">
        <v>24</v>
      </c>
      <c r="D10" s="46">
        <v>126368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126368</v>
      </c>
      <c r="O10" s="47">
        <f t="shared" si="2"/>
        <v>3.3423614049936523</v>
      </c>
      <c r="P10" s="9"/>
    </row>
    <row r="11" spans="1:133">
      <c r="A11" s="12"/>
      <c r="B11" s="44">
        <v>519</v>
      </c>
      <c r="C11" s="20" t="s">
        <v>25</v>
      </c>
      <c r="D11" s="46">
        <v>1407836</v>
      </c>
      <c r="E11" s="46">
        <v>212920</v>
      </c>
      <c r="F11" s="46">
        <v>0</v>
      </c>
      <c r="G11" s="46">
        <v>518917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2139673</v>
      </c>
      <c r="O11" s="47">
        <f t="shared" si="2"/>
        <v>56.59312843842573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14971331</v>
      </c>
      <c r="E12" s="31">
        <f t="shared" si="3"/>
        <v>1705715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16677046</v>
      </c>
      <c r="O12" s="43">
        <f t="shared" si="2"/>
        <v>441.09833897587811</v>
      </c>
      <c r="P12" s="10"/>
    </row>
    <row r="13" spans="1:133">
      <c r="A13" s="12"/>
      <c r="B13" s="44">
        <v>521</v>
      </c>
      <c r="C13" s="20" t="s">
        <v>27</v>
      </c>
      <c r="D13" s="46">
        <v>9113058</v>
      </c>
      <c r="E13" s="46">
        <v>119845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9232903</v>
      </c>
      <c r="O13" s="47">
        <f t="shared" si="2"/>
        <v>244.20500952179432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1081665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1081665</v>
      </c>
      <c r="O14" s="47">
        <f t="shared" si="2"/>
        <v>28.609421286500211</v>
      </c>
      <c r="P14" s="9"/>
    </row>
    <row r="15" spans="1:133">
      <c r="A15" s="12"/>
      <c r="B15" s="44">
        <v>523</v>
      </c>
      <c r="C15" s="20" t="s">
        <v>117</v>
      </c>
      <c r="D15" s="46">
        <v>2892937</v>
      </c>
      <c r="E15" s="46">
        <v>175663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3068600</v>
      </c>
      <c r="O15" s="47">
        <f t="shared" si="2"/>
        <v>81.162716885315277</v>
      </c>
      <c r="P15" s="9"/>
    </row>
    <row r="16" spans="1:133">
      <c r="A16" s="12"/>
      <c r="B16" s="44">
        <v>524</v>
      </c>
      <c r="C16" s="20" t="s">
        <v>30</v>
      </c>
      <c r="D16" s="46">
        <v>364805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364805</v>
      </c>
      <c r="O16" s="47">
        <f t="shared" si="2"/>
        <v>9.6488838341091832</v>
      </c>
      <c r="P16" s="9"/>
    </row>
    <row r="17" spans="1:16">
      <c r="A17" s="12"/>
      <c r="B17" s="44">
        <v>525</v>
      </c>
      <c r="C17" s="20" t="s">
        <v>31</v>
      </c>
      <c r="D17" s="46">
        <v>260672</v>
      </c>
      <c r="E17" s="46">
        <v>213670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474342</v>
      </c>
      <c r="O17" s="47">
        <f t="shared" si="2"/>
        <v>12.546074904782056</v>
      </c>
      <c r="P17" s="9"/>
    </row>
    <row r="18" spans="1:16">
      <c r="A18" s="12"/>
      <c r="B18" s="44">
        <v>526</v>
      </c>
      <c r="C18" s="20" t="s">
        <v>32</v>
      </c>
      <c r="D18" s="46">
        <v>2339859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2339859</v>
      </c>
      <c r="O18" s="47">
        <f t="shared" si="2"/>
        <v>61.887933770630553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92986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92986</v>
      </c>
      <c r="O19" s="47">
        <f t="shared" si="2"/>
        <v>2.4594265763859502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21886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21886</v>
      </c>
      <c r="O20" s="47">
        <f t="shared" si="2"/>
        <v>0.57887219636055864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423150</v>
      </c>
      <c r="E21" s="31">
        <f t="shared" si="5"/>
        <v>2941156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2309532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5673838</v>
      </c>
      <c r="O21" s="43">
        <f t="shared" si="2"/>
        <v>150.06977359289039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61746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61746</v>
      </c>
      <c r="O22" s="47">
        <f t="shared" si="2"/>
        <v>1.6331464240372409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1773132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1773132</v>
      </c>
      <c r="O23" s="47">
        <f t="shared" si="2"/>
        <v>46.898328396106642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2309532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2309532</v>
      </c>
      <c r="O24" s="47">
        <f t="shared" si="2"/>
        <v>61.085801946677954</v>
      </c>
      <c r="P24" s="9"/>
    </row>
    <row r="25" spans="1:16">
      <c r="A25" s="12"/>
      <c r="B25" s="44">
        <v>537</v>
      </c>
      <c r="C25" s="20" t="s">
        <v>38</v>
      </c>
      <c r="D25" s="46">
        <v>344736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344736</v>
      </c>
      <c r="O25" s="47">
        <f t="shared" si="2"/>
        <v>9.1180702496826065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408985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408985</v>
      </c>
      <c r="O26" s="47">
        <f t="shared" si="2"/>
        <v>10.817419593736775</v>
      </c>
      <c r="P26" s="9"/>
    </row>
    <row r="27" spans="1:16">
      <c r="A27" s="12"/>
      <c r="B27" s="44">
        <v>539</v>
      </c>
      <c r="C27" s="20" t="s">
        <v>40</v>
      </c>
      <c r="D27" s="46">
        <v>78414</v>
      </c>
      <c r="E27" s="46">
        <v>697293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775707</v>
      </c>
      <c r="O27" s="47">
        <f t="shared" si="2"/>
        <v>20.517006982649175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10327376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10327376</v>
      </c>
      <c r="O28" s="43">
        <f t="shared" si="2"/>
        <v>273.15319509098606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6572467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6572467</v>
      </c>
      <c r="O29" s="47">
        <f t="shared" si="2"/>
        <v>173.83799724925942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3754909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3754909</v>
      </c>
      <c r="O30" s="47">
        <f t="shared" si="2"/>
        <v>99.315197841726615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355655</v>
      </c>
      <c r="E31" s="31">
        <f t="shared" si="9"/>
        <v>593517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949172</v>
      </c>
      <c r="O31" s="43">
        <f t="shared" si="2"/>
        <v>25.105057130765974</v>
      </c>
      <c r="P31" s="10"/>
    </row>
    <row r="32" spans="1:16">
      <c r="A32" s="13"/>
      <c r="B32" s="45">
        <v>551</v>
      </c>
      <c r="C32" s="21" t="s">
        <v>45</v>
      </c>
      <c r="D32" s="46">
        <v>198871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198871</v>
      </c>
      <c r="O32" s="47">
        <f t="shared" si="2"/>
        <v>5.260024333474397</v>
      </c>
      <c r="P32" s="9"/>
    </row>
    <row r="33" spans="1:16">
      <c r="A33" s="13"/>
      <c r="B33" s="45">
        <v>553</v>
      </c>
      <c r="C33" s="21" t="s">
        <v>46</v>
      </c>
      <c r="D33" s="46">
        <v>50978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50978</v>
      </c>
      <c r="O33" s="47">
        <f t="shared" si="2"/>
        <v>1.348338975878121</v>
      </c>
      <c r="P33" s="9"/>
    </row>
    <row r="34" spans="1:16">
      <c r="A34" s="13"/>
      <c r="B34" s="45">
        <v>554</v>
      </c>
      <c r="C34" s="21" t="s">
        <v>47</v>
      </c>
      <c r="D34" s="46">
        <v>105806</v>
      </c>
      <c r="E34" s="46">
        <v>593517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699323</v>
      </c>
      <c r="O34" s="47">
        <f t="shared" si="2"/>
        <v>18.496693821413459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889856</v>
      </c>
      <c r="E35" s="31">
        <f t="shared" si="10"/>
        <v>33947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923803</v>
      </c>
      <c r="O35" s="43">
        <f t="shared" si="2"/>
        <v>24.434061574269997</v>
      </c>
      <c r="P35" s="10"/>
    </row>
    <row r="36" spans="1:16">
      <c r="A36" s="12"/>
      <c r="B36" s="44">
        <v>562</v>
      </c>
      <c r="C36" s="20" t="s">
        <v>49</v>
      </c>
      <c r="D36" s="46">
        <v>169790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11">SUM(D36:M36)</f>
        <v>169790</v>
      </c>
      <c r="O36" s="47">
        <f t="shared" si="2"/>
        <v>4.4908484976724505</v>
      </c>
      <c r="P36" s="9"/>
    </row>
    <row r="37" spans="1:16">
      <c r="A37" s="12"/>
      <c r="B37" s="44">
        <v>564</v>
      </c>
      <c r="C37" s="20" t="s">
        <v>50</v>
      </c>
      <c r="D37" s="46">
        <v>720066</v>
      </c>
      <c r="E37" s="46">
        <v>33947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754013</v>
      </c>
      <c r="O37" s="47">
        <f t="shared" ref="O37:O60" si="12">(N37/O$62)</f>
        <v>19.943213076597544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30079</v>
      </c>
      <c r="E38" s="31">
        <f t="shared" si="13"/>
        <v>701414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731493</v>
      </c>
      <c r="O38" s="43">
        <f t="shared" si="12"/>
        <v>19.347571942446042</v>
      </c>
      <c r="P38" s="9"/>
    </row>
    <row r="39" spans="1:16">
      <c r="A39" s="12"/>
      <c r="B39" s="44">
        <v>571</v>
      </c>
      <c r="C39" s="20" t="s">
        <v>52</v>
      </c>
      <c r="D39" s="46">
        <v>30079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30079</v>
      </c>
      <c r="O39" s="47">
        <f t="shared" si="12"/>
        <v>0.79557236563690226</v>
      </c>
      <c r="P39" s="9"/>
    </row>
    <row r="40" spans="1:16">
      <c r="A40" s="12"/>
      <c r="B40" s="44">
        <v>572</v>
      </c>
      <c r="C40" s="20" t="s">
        <v>53</v>
      </c>
      <c r="D40" s="46">
        <v>0</v>
      </c>
      <c r="E40" s="46">
        <v>701414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701414</v>
      </c>
      <c r="O40" s="47">
        <f t="shared" si="12"/>
        <v>18.551999576809141</v>
      </c>
      <c r="P40" s="9"/>
    </row>
    <row r="41" spans="1:16" ht="15.75">
      <c r="A41" s="28" t="s">
        <v>75</v>
      </c>
      <c r="B41" s="29"/>
      <c r="C41" s="30"/>
      <c r="D41" s="31">
        <f t="shared" ref="D41:M41" si="14">SUM(D42:D42)</f>
        <v>11810091</v>
      </c>
      <c r="E41" s="31">
        <f t="shared" si="14"/>
        <v>238170</v>
      </c>
      <c r="F41" s="31">
        <f t="shared" si="14"/>
        <v>0</v>
      </c>
      <c r="G41" s="31">
        <f t="shared" si="14"/>
        <v>2255537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14303798</v>
      </c>
      <c r="O41" s="43">
        <f t="shared" si="12"/>
        <v>378.32728523063901</v>
      </c>
      <c r="P41" s="9"/>
    </row>
    <row r="42" spans="1:16">
      <c r="A42" s="12"/>
      <c r="B42" s="44">
        <v>581</v>
      </c>
      <c r="C42" s="20" t="s">
        <v>54</v>
      </c>
      <c r="D42" s="46">
        <v>11810091</v>
      </c>
      <c r="E42" s="46">
        <v>238170</v>
      </c>
      <c r="F42" s="46">
        <v>0</v>
      </c>
      <c r="G42" s="46">
        <v>2255537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14303798</v>
      </c>
      <c r="O42" s="47">
        <f t="shared" si="12"/>
        <v>378.32728523063901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SUM(D44:D59)</f>
        <v>1213190</v>
      </c>
      <c r="E43" s="31">
        <f t="shared" si="15"/>
        <v>198610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1411800</v>
      </c>
      <c r="O43" s="43">
        <f t="shared" si="12"/>
        <v>37.341303427845958</v>
      </c>
      <c r="P43" s="9"/>
    </row>
    <row r="44" spans="1:16">
      <c r="A44" s="12"/>
      <c r="B44" s="44">
        <v>602</v>
      </c>
      <c r="C44" s="20" t="s">
        <v>57</v>
      </c>
      <c r="D44" s="46">
        <v>0</v>
      </c>
      <c r="E44" s="46">
        <v>53198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53198</v>
      </c>
      <c r="O44" s="47">
        <f t="shared" si="12"/>
        <v>1.4070567075751164</v>
      </c>
      <c r="P44" s="9"/>
    </row>
    <row r="45" spans="1:16">
      <c r="A45" s="12"/>
      <c r="B45" s="44">
        <v>603</v>
      </c>
      <c r="C45" s="20" t="s">
        <v>58</v>
      </c>
      <c r="D45" s="46">
        <v>0</v>
      </c>
      <c r="E45" s="46">
        <v>27057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27057</v>
      </c>
      <c r="O45" s="47">
        <f t="shared" si="12"/>
        <v>0.71564219212864999</v>
      </c>
      <c r="P45" s="9"/>
    </row>
    <row r="46" spans="1:16">
      <c r="A46" s="12"/>
      <c r="B46" s="44">
        <v>604</v>
      </c>
      <c r="C46" s="20" t="s">
        <v>59</v>
      </c>
      <c r="D46" s="46">
        <v>328553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328553</v>
      </c>
      <c r="O46" s="47">
        <f t="shared" si="12"/>
        <v>8.690039145154465</v>
      </c>
      <c r="P46" s="9"/>
    </row>
    <row r="47" spans="1:16">
      <c r="A47" s="12"/>
      <c r="B47" s="44">
        <v>605</v>
      </c>
      <c r="C47" s="20" t="s">
        <v>60</v>
      </c>
      <c r="D47" s="46">
        <v>0</v>
      </c>
      <c r="E47" s="46">
        <v>17167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17167</v>
      </c>
      <c r="O47" s="47">
        <f t="shared" si="12"/>
        <v>0.45405734236140499</v>
      </c>
      <c r="P47" s="9"/>
    </row>
    <row r="48" spans="1:16">
      <c r="A48" s="12"/>
      <c r="B48" s="44">
        <v>608</v>
      </c>
      <c r="C48" s="20" t="s">
        <v>61</v>
      </c>
      <c r="D48" s="46">
        <v>54235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54235</v>
      </c>
      <c r="O48" s="47">
        <f t="shared" si="12"/>
        <v>1.4344847651290733</v>
      </c>
      <c r="P48" s="9"/>
    </row>
    <row r="49" spans="1:119">
      <c r="A49" s="12"/>
      <c r="B49" s="44">
        <v>614</v>
      </c>
      <c r="C49" s="20" t="s">
        <v>62</v>
      </c>
      <c r="D49" s="46">
        <v>56227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56227</v>
      </c>
      <c r="O49" s="47">
        <f t="shared" si="12"/>
        <v>1.487172027084215</v>
      </c>
      <c r="P49" s="9"/>
    </row>
    <row r="50" spans="1:119">
      <c r="A50" s="12"/>
      <c r="B50" s="44">
        <v>615</v>
      </c>
      <c r="C50" s="20" t="s">
        <v>63</v>
      </c>
      <c r="D50" s="46">
        <v>0</v>
      </c>
      <c r="E50" s="46">
        <v>9731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9731</v>
      </c>
      <c r="O50" s="47">
        <f t="shared" si="12"/>
        <v>0.25737939060516291</v>
      </c>
      <c r="P50" s="9"/>
    </row>
    <row r="51" spans="1:119">
      <c r="A51" s="12"/>
      <c r="B51" s="44">
        <v>618</v>
      </c>
      <c r="C51" s="20" t="s">
        <v>65</v>
      </c>
      <c r="D51" s="46">
        <v>0</v>
      </c>
      <c r="E51" s="46">
        <v>21795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21795</v>
      </c>
      <c r="O51" s="47">
        <f t="shared" si="12"/>
        <v>0.57646529834955562</v>
      </c>
      <c r="P51" s="9"/>
    </row>
    <row r="52" spans="1:119">
      <c r="A52" s="12"/>
      <c r="B52" s="44">
        <v>634</v>
      </c>
      <c r="C52" s="20" t="s">
        <v>66</v>
      </c>
      <c r="D52" s="46">
        <v>91475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91475</v>
      </c>
      <c r="O52" s="47">
        <f t="shared" si="12"/>
        <v>2.4194614896318241</v>
      </c>
      <c r="P52" s="9"/>
    </row>
    <row r="53" spans="1:119">
      <c r="A53" s="12"/>
      <c r="B53" s="44">
        <v>654</v>
      </c>
      <c r="C53" s="20" t="s">
        <v>118</v>
      </c>
      <c r="D53" s="46">
        <v>58722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58722</v>
      </c>
      <c r="O53" s="47">
        <f t="shared" si="12"/>
        <v>1.5531633516716039</v>
      </c>
      <c r="P53" s="9"/>
    </row>
    <row r="54" spans="1:119">
      <c r="A54" s="12"/>
      <c r="B54" s="44">
        <v>674</v>
      </c>
      <c r="C54" s="20" t="s">
        <v>68</v>
      </c>
      <c r="D54" s="46">
        <v>59710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59710</v>
      </c>
      <c r="O54" s="47">
        <f t="shared" si="12"/>
        <v>1.579295387219636</v>
      </c>
      <c r="P54" s="9"/>
    </row>
    <row r="55" spans="1:119">
      <c r="A55" s="12"/>
      <c r="B55" s="44">
        <v>694</v>
      </c>
      <c r="C55" s="20" t="s">
        <v>70</v>
      </c>
      <c r="D55" s="46">
        <v>36610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36610</v>
      </c>
      <c r="O55" s="47">
        <f t="shared" si="12"/>
        <v>0.96831358442657633</v>
      </c>
      <c r="P55" s="9"/>
    </row>
    <row r="56" spans="1:119">
      <c r="A56" s="12"/>
      <c r="B56" s="44">
        <v>711</v>
      </c>
      <c r="C56" s="20" t="s">
        <v>119</v>
      </c>
      <c r="D56" s="46">
        <v>210236</v>
      </c>
      <c r="E56" s="46">
        <v>69662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279898</v>
      </c>
      <c r="O56" s="47">
        <f t="shared" si="12"/>
        <v>7.4031421921286498</v>
      </c>
      <c r="P56" s="9"/>
    </row>
    <row r="57" spans="1:119">
      <c r="A57" s="12"/>
      <c r="B57" s="44">
        <v>724</v>
      </c>
      <c r="C57" s="20" t="s">
        <v>72</v>
      </c>
      <c r="D57" s="46">
        <v>108747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108747</v>
      </c>
      <c r="O57" s="47">
        <f t="shared" si="12"/>
        <v>2.8762960220059246</v>
      </c>
      <c r="P57" s="9"/>
    </row>
    <row r="58" spans="1:119">
      <c r="A58" s="12"/>
      <c r="B58" s="44">
        <v>744</v>
      </c>
      <c r="C58" s="20" t="s">
        <v>76</v>
      </c>
      <c r="D58" s="46">
        <v>48489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48489</v>
      </c>
      <c r="O58" s="47">
        <f t="shared" si="12"/>
        <v>1.2825063478628862</v>
      </c>
      <c r="P58" s="9"/>
    </row>
    <row r="59" spans="1:119" ht="15.75" thickBot="1">
      <c r="A59" s="12"/>
      <c r="B59" s="44">
        <v>764</v>
      </c>
      <c r="C59" s="20" t="s">
        <v>77</v>
      </c>
      <c r="D59" s="46">
        <v>160186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160186</v>
      </c>
      <c r="O59" s="47">
        <f t="shared" si="12"/>
        <v>4.2368281845112143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SUM(D5,D12,D21,D28,D31,D35,D38,D41,D43)</f>
        <v>39707721</v>
      </c>
      <c r="E60" s="15">
        <f t="shared" si="17"/>
        <v>17122656</v>
      </c>
      <c r="F60" s="15">
        <f t="shared" si="17"/>
        <v>0</v>
      </c>
      <c r="G60" s="15">
        <f t="shared" si="17"/>
        <v>2774454</v>
      </c>
      <c r="H60" s="15">
        <f t="shared" si="17"/>
        <v>0</v>
      </c>
      <c r="I60" s="15">
        <f t="shared" si="17"/>
        <v>2309532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61914363</v>
      </c>
      <c r="O60" s="37">
        <f t="shared" si="12"/>
        <v>1637.5995292001692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120</v>
      </c>
      <c r="M62" s="48"/>
      <c r="N62" s="48"/>
      <c r="O62" s="41">
        <v>37808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9874197</v>
      </c>
      <c r="E5" s="26">
        <f t="shared" si="0"/>
        <v>340055</v>
      </c>
      <c r="F5" s="26">
        <f t="shared" si="0"/>
        <v>0</v>
      </c>
      <c r="G5" s="26">
        <f t="shared" si="0"/>
        <v>1081778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11296030</v>
      </c>
      <c r="O5" s="32">
        <f t="shared" ref="O5:O36" si="2">(N5/O$63)</f>
        <v>296.2349208014266</v>
      </c>
      <c r="P5" s="6"/>
    </row>
    <row r="6" spans="1:133">
      <c r="A6" s="12"/>
      <c r="B6" s="44">
        <v>511</v>
      </c>
      <c r="C6" s="20" t="s">
        <v>20</v>
      </c>
      <c r="D6" s="46">
        <v>838022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838022</v>
      </c>
      <c r="O6" s="47">
        <f t="shared" si="2"/>
        <v>21.976869820623097</v>
      </c>
      <c r="P6" s="9"/>
    </row>
    <row r="7" spans="1:133">
      <c r="A7" s="12"/>
      <c r="B7" s="44">
        <v>512</v>
      </c>
      <c r="C7" s="20" t="s">
        <v>21</v>
      </c>
      <c r="D7" s="46">
        <v>174265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174265</v>
      </c>
      <c r="O7" s="47">
        <f t="shared" si="2"/>
        <v>4.5700461554599814</v>
      </c>
      <c r="P7" s="9"/>
    </row>
    <row r="8" spans="1:133">
      <c r="A8" s="12"/>
      <c r="B8" s="44">
        <v>513</v>
      </c>
      <c r="C8" s="20" t="s">
        <v>22</v>
      </c>
      <c r="D8" s="46">
        <v>7043320</v>
      </c>
      <c r="E8" s="46">
        <v>149106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7192426</v>
      </c>
      <c r="O8" s="47">
        <f t="shared" si="2"/>
        <v>188.61916500576945</v>
      </c>
      <c r="P8" s="9"/>
    </row>
    <row r="9" spans="1:133">
      <c r="A9" s="12"/>
      <c r="B9" s="44">
        <v>514</v>
      </c>
      <c r="C9" s="20" t="s">
        <v>23</v>
      </c>
      <c r="D9" s="46">
        <v>233668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233668</v>
      </c>
      <c r="O9" s="47">
        <f t="shared" si="2"/>
        <v>6.1278716039022347</v>
      </c>
      <c r="P9" s="9"/>
    </row>
    <row r="10" spans="1:133">
      <c r="A10" s="12"/>
      <c r="B10" s="44">
        <v>515</v>
      </c>
      <c r="C10" s="20" t="s">
        <v>24</v>
      </c>
      <c r="D10" s="46">
        <v>141822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141822</v>
      </c>
      <c r="O10" s="47">
        <f t="shared" si="2"/>
        <v>3.7192384349103116</v>
      </c>
      <c r="P10" s="9"/>
    </row>
    <row r="11" spans="1:133">
      <c r="A11" s="12"/>
      <c r="B11" s="44">
        <v>519</v>
      </c>
      <c r="C11" s="20" t="s">
        <v>25</v>
      </c>
      <c r="D11" s="46">
        <v>1443100</v>
      </c>
      <c r="E11" s="46">
        <v>190949</v>
      </c>
      <c r="F11" s="46">
        <v>0</v>
      </c>
      <c r="G11" s="46">
        <v>1081778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2715827</v>
      </c>
      <c r="O11" s="47">
        <f t="shared" si="2"/>
        <v>71.221729780761564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15659287</v>
      </c>
      <c r="E12" s="31">
        <f t="shared" si="3"/>
        <v>2070516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17729803</v>
      </c>
      <c r="O12" s="43">
        <f t="shared" si="2"/>
        <v>464.95864365886916</v>
      </c>
      <c r="P12" s="10"/>
    </row>
    <row r="13" spans="1:133">
      <c r="A13" s="12"/>
      <c r="B13" s="44">
        <v>521</v>
      </c>
      <c r="C13" s="20" t="s">
        <v>27</v>
      </c>
      <c r="D13" s="46">
        <v>8958107</v>
      </c>
      <c r="E13" s="46">
        <v>177430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9135537</v>
      </c>
      <c r="O13" s="47">
        <f t="shared" si="2"/>
        <v>239.5766547781391</v>
      </c>
      <c r="P13" s="9"/>
    </row>
    <row r="14" spans="1:133">
      <c r="A14" s="12"/>
      <c r="B14" s="44">
        <v>522</v>
      </c>
      <c r="C14" s="20" t="s">
        <v>28</v>
      </c>
      <c r="D14" s="46">
        <v>85118</v>
      </c>
      <c r="E14" s="46">
        <v>1123736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1208854</v>
      </c>
      <c r="O14" s="47">
        <f t="shared" si="2"/>
        <v>31.701825238644709</v>
      </c>
      <c r="P14" s="9"/>
    </row>
    <row r="15" spans="1:133">
      <c r="A15" s="12"/>
      <c r="B15" s="44">
        <v>523</v>
      </c>
      <c r="C15" s="20" t="s">
        <v>29</v>
      </c>
      <c r="D15" s="46">
        <v>3002012</v>
      </c>
      <c r="E15" s="46">
        <v>188076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3190088</v>
      </c>
      <c r="O15" s="47">
        <f t="shared" si="2"/>
        <v>83.659078988775832</v>
      </c>
      <c r="P15" s="9"/>
    </row>
    <row r="16" spans="1:133">
      <c r="A16" s="12"/>
      <c r="B16" s="44">
        <v>524</v>
      </c>
      <c r="C16" s="20" t="s">
        <v>30</v>
      </c>
      <c r="D16" s="46">
        <v>521071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521071</v>
      </c>
      <c r="O16" s="47">
        <f t="shared" si="2"/>
        <v>13.664927095352985</v>
      </c>
      <c r="P16" s="9"/>
    </row>
    <row r="17" spans="1:16">
      <c r="A17" s="12"/>
      <c r="B17" s="44">
        <v>525</v>
      </c>
      <c r="C17" s="20" t="s">
        <v>31</v>
      </c>
      <c r="D17" s="46">
        <v>244991</v>
      </c>
      <c r="E17" s="46">
        <v>573053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818044</v>
      </c>
      <c r="O17" s="47">
        <f t="shared" si="2"/>
        <v>21.452952900451066</v>
      </c>
      <c r="P17" s="9"/>
    </row>
    <row r="18" spans="1:16">
      <c r="A18" s="12"/>
      <c r="B18" s="44">
        <v>526</v>
      </c>
      <c r="C18" s="20" t="s">
        <v>32</v>
      </c>
      <c r="D18" s="46">
        <v>2847988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2847988</v>
      </c>
      <c r="O18" s="47">
        <f t="shared" si="2"/>
        <v>74.68761145494598</v>
      </c>
      <c r="P18" s="9"/>
    </row>
    <row r="19" spans="1:16">
      <c r="A19" s="12"/>
      <c r="B19" s="44">
        <v>529</v>
      </c>
      <c r="C19" s="20" t="s">
        <v>83</v>
      </c>
      <c r="D19" s="46">
        <v>0</v>
      </c>
      <c r="E19" s="46">
        <v>8221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8221</v>
      </c>
      <c r="O19" s="47">
        <f t="shared" si="2"/>
        <v>0.21559320255953004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466272</v>
      </c>
      <c r="E20" s="31">
        <f t="shared" si="5"/>
        <v>3373740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2425491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6" si="6">SUM(D20:M20)</f>
        <v>6265503</v>
      </c>
      <c r="O20" s="43">
        <f t="shared" si="2"/>
        <v>164.31089373754327</v>
      </c>
      <c r="P20" s="10"/>
    </row>
    <row r="21" spans="1:16">
      <c r="A21" s="12"/>
      <c r="B21" s="44">
        <v>531</v>
      </c>
      <c r="C21" s="20" t="s">
        <v>35</v>
      </c>
      <c r="D21" s="46">
        <v>0</v>
      </c>
      <c r="E21" s="46">
        <v>54050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54050</v>
      </c>
      <c r="O21" s="47">
        <f t="shared" si="2"/>
        <v>1.4174446658974089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1801577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1801577</v>
      </c>
      <c r="O22" s="47">
        <f t="shared" si="2"/>
        <v>47.245804049092627</v>
      </c>
      <c r="P22" s="9"/>
    </row>
    <row r="23" spans="1:16">
      <c r="A23" s="12"/>
      <c r="B23" s="44">
        <v>536</v>
      </c>
      <c r="C23" s="20" t="s">
        <v>37</v>
      </c>
      <c r="D23" s="46">
        <v>40000</v>
      </c>
      <c r="E23" s="46">
        <v>0</v>
      </c>
      <c r="F23" s="46">
        <v>0</v>
      </c>
      <c r="G23" s="46">
        <v>0</v>
      </c>
      <c r="H23" s="46">
        <v>0</v>
      </c>
      <c r="I23" s="46">
        <v>2425491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2465491</v>
      </c>
      <c r="O23" s="47">
        <f t="shared" si="2"/>
        <v>64.656744991083599</v>
      </c>
      <c r="P23" s="9"/>
    </row>
    <row r="24" spans="1:16">
      <c r="A24" s="12"/>
      <c r="B24" s="44">
        <v>537</v>
      </c>
      <c r="C24" s="20" t="s">
        <v>38</v>
      </c>
      <c r="D24" s="46">
        <v>330235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330235</v>
      </c>
      <c r="O24" s="47">
        <f t="shared" si="2"/>
        <v>8.6603115493548728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515079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515079</v>
      </c>
      <c r="O25" s="47">
        <f t="shared" si="2"/>
        <v>13.507788733871815</v>
      </c>
      <c r="P25" s="9"/>
    </row>
    <row r="26" spans="1:16">
      <c r="A26" s="12"/>
      <c r="B26" s="44">
        <v>539</v>
      </c>
      <c r="C26" s="20" t="s">
        <v>40</v>
      </c>
      <c r="D26" s="46">
        <v>96037</v>
      </c>
      <c r="E26" s="46">
        <v>1003034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1099071</v>
      </c>
      <c r="O26" s="47">
        <f t="shared" si="2"/>
        <v>28.822799748242947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9346700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9346700</v>
      </c>
      <c r="O27" s="43">
        <f t="shared" si="2"/>
        <v>245.11433966222594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6669213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6669213</v>
      </c>
      <c r="O28" s="47">
        <f t="shared" si="2"/>
        <v>174.89806461764397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2677487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2677487</v>
      </c>
      <c r="O29" s="47">
        <f t="shared" si="2"/>
        <v>70.216275044581977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479822</v>
      </c>
      <c r="E30" s="31">
        <f t="shared" si="9"/>
        <v>393917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873739</v>
      </c>
      <c r="O30" s="43">
        <f t="shared" si="2"/>
        <v>22.913537186614917</v>
      </c>
      <c r="P30" s="10"/>
    </row>
    <row r="31" spans="1:16">
      <c r="A31" s="13"/>
      <c r="B31" s="45">
        <v>551</v>
      </c>
      <c r="C31" s="21" t="s">
        <v>45</v>
      </c>
      <c r="D31" s="46">
        <v>274701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274701</v>
      </c>
      <c r="O31" s="47">
        <f t="shared" si="2"/>
        <v>7.2039494387915664</v>
      </c>
      <c r="P31" s="9"/>
    </row>
    <row r="32" spans="1:16">
      <c r="A32" s="13"/>
      <c r="B32" s="45">
        <v>553</v>
      </c>
      <c r="C32" s="21" t="s">
        <v>46</v>
      </c>
      <c r="D32" s="46">
        <v>67608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67608</v>
      </c>
      <c r="O32" s="47">
        <f t="shared" si="2"/>
        <v>1.7729990559110458</v>
      </c>
      <c r="P32" s="9"/>
    </row>
    <row r="33" spans="1:16">
      <c r="A33" s="13"/>
      <c r="B33" s="45">
        <v>554</v>
      </c>
      <c r="C33" s="21" t="s">
        <v>47</v>
      </c>
      <c r="D33" s="46">
        <v>137513</v>
      </c>
      <c r="E33" s="46">
        <v>393917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531430</v>
      </c>
      <c r="O33" s="47">
        <f t="shared" si="2"/>
        <v>13.936588691912304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SUM(D35:D36)</f>
        <v>469974</v>
      </c>
      <c r="E34" s="31">
        <f t="shared" si="10"/>
        <v>86999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556973</v>
      </c>
      <c r="O34" s="43">
        <f t="shared" si="2"/>
        <v>14.606446029581454</v>
      </c>
      <c r="P34" s="10"/>
    </row>
    <row r="35" spans="1:16">
      <c r="A35" s="12"/>
      <c r="B35" s="44">
        <v>562</v>
      </c>
      <c r="C35" s="20" t="s">
        <v>49</v>
      </c>
      <c r="D35" s="46">
        <v>382028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11">SUM(D35:M35)</f>
        <v>382028</v>
      </c>
      <c r="O35" s="47">
        <f t="shared" si="2"/>
        <v>10.018567082765133</v>
      </c>
      <c r="P35" s="9"/>
    </row>
    <row r="36" spans="1:16">
      <c r="A36" s="12"/>
      <c r="B36" s="44">
        <v>564</v>
      </c>
      <c r="C36" s="20" t="s">
        <v>50</v>
      </c>
      <c r="D36" s="46">
        <v>87946</v>
      </c>
      <c r="E36" s="46">
        <v>86999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174945</v>
      </c>
      <c r="O36" s="47">
        <f t="shared" si="2"/>
        <v>4.5878789468163221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SUM(D38:D39)</f>
        <v>127180</v>
      </c>
      <c r="E37" s="31">
        <f t="shared" si="12"/>
        <v>1011968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1139148</v>
      </c>
      <c r="O37" s="43">
        <f t="shared" ref="O37:O61" si="13">(N37/O$63)</f>
        <v>29.873806776460714</v>
      </c>
      <c r="P37" s="9"/>
    </row>
    <row r="38" spans="1:16">
      <c r="A38" s="12"/>
      <c r="B38" s="44">
        <v>571</v>
      </c>
      <c r="C38" s="20" t="s">
        <v>52</v>
      </c>
      <c r="D38" s="46">
        <v>106567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106567</v>
      </c>
      <c r="O38" s="47">
        <f t="shared" si="13"/>
        <v>2.7946868771635374</v>
      </c>
      <c r="P38" s="9"/>
    </row>
    <row r="39" spans="1:16">
      <c r="A39" s="12"/>
      <c r="B39" s="44">
        <v>572</v>
      </c>
      <c r="C39" s="20" t="s">
        <v>53</v>
      </c>
      <c r="D39" s="46">
        <v>20613</v>
      </c>
      <c r="E39" s="46">
        <v>1011968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1032581</v>
      </c>
      <c r="O39" s="47">
        <f t="shared" si="13"/>
        <v>27.079119899297179</v>
      </c>
      <c r="P39" s="9"/>
    </row>
    <row r="40" spans="1:16" ht="15.75">
      <c r="A40" s="28" t="s">
        <v>75</v>
      </c>
      <c r="B40" s="29"/>
      <c r="C40" s="30"/>
      <c r="D40" s="31">
        <f t="shared" ref="D40:M40" si="14">SUM(D41:D41)</f>
        <v>12438393</v>
      </c>
      <c r="E40" s="31">
        <f t="shared" si="14"/>
        <v>515768</v>
      </c>
      <c r="F40" s="31">
        <f t="shared" si="14"/>
        <v>0</v>
      </c>
      <c r="G40" s="31">
        <f t="shared" si="14"/>
        <v>1974614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1"/>
        <v>14928775</v>
      </c>
      <c r="O40" s="43">
        <f t="shared" si="13"/>
        <v>391.50254379523761</v>
      </c>
      <c r="P40" s="9"/>
    </row>
    <row r="41" spans="1:16">
      <c r="A41" s="12"/>
      <c r="B41" s="44">
        <v>581</v>
      </c>
      <c r="C41" s="20" t="s">
        <v>54</v>
      </c>
      <c r="D41" s="46">
        <v>12438393</v>
      </c>
      <c r="E41" s="46">
        <v>515768</v>
      </c>
      <c r="F41" s="46">
        <v>0</v>
      </c>
      <c r="G41" s="46">
        <v>1974614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14928775</v>
      </c>
      <c r="O41" s="47">
        <f t="shared" si="13"/>
        <v>391.50254379523761</v>
      </c>
      <c r="P41" s="9"/>
    </row>
    <row r="42" spans="1:16" ht="15.75">
      <c r="A42" s="28" t="s">
        <v>56</v>
      </c>
      <c r="B42" s="29"/>
      <c r="C42" s="30"/>
      <c r="D42" s="31">
        <f t="shared" ref="D42:M42" si="15">SUM(D43:D60)</f>
        <v>1157456</v>
      </c>
      <c r="E42" s="31">
        <f t="shared" si="15"/>
        <v>220687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1"/>
        <v>1378143</v>
      </c>
      <c r="O42" s="43">
        <f t="shared" si="13"/>
        <v>36.141377320885347</v>
      </c>
      <c r="P42" s="9"/>
    </row>
    <row r="43" spans="1:16">
      <c r="A43" s="12"/>
      <c r="B43" s="44">
        <v>602</v>
      </c>
      <c r="C43" s="20" t="s">
        <v>57</v>
      </c>
      <c r="D43" s="46">
        <v>0</v>
      </c>
      <c r="E43" s="46">
        <v>56065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56065</v>
      </c>
      <c r="O43" s="47">
        <f t="shared" si="13"/>
        <v>1.4702874226371552</v>
      </c>
      <c r="P43" s="9"/>
    </row>
    <row r="44" spans="1:16">
      <c r="A44" s="12"/>
      <c r="B44" s="44">
        <v>603</v>
      </c>
      <c r="C44" s="20" t="s">
        <v>58</v>
      </c>
      <c r="D44" s="46">
        <v>0</v>
      </c>
      <c r="E44" s="46">
        <v>13105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13105</v>
      </c>
      <c r="O44" s="47">
        <f t="shared" si="13"/>
        <v>0.34367460400713312</v>
      </c>
      <c r="P44" s="9"/>
    </row>
    <row r="45" spans="1:16">
      <c r="A45" s="12"/>
      <c r="B45" s="44">
        <v>604</v>
      </c>
      <c r="C45" s="20" t="s">
        <v>59</v>
      </c>
      <c r="D45" s="46">
        <v>307303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307303</v>
      </c>
      <c r="O45" s="47">
        <f t="shared" si="13"/>
        <v>8.0589268855554383</v>
      </c>
      <c r="P45" s="9"/>
    </row>
    <row r="46" spans="1:16">
      <c r="A46" s="12"/>
      <c r="B46" s="44">
        <v>605</v>
      </c>
      <c r="C46" s="20" t="s">
        <v>60</v>
      </c>
      <c r="D46" s="46">
        <v>0</v>
      </c>
      <c r="E46" s="46">
        <v>18341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18341</v>
      </c>
      <c r="O46" s="47">
        <f t="shared" si="13"/>
        <v>0.4809870974509598</v>
      </c>
      <c r="P46" s="9"/>
    </row>
    <row r="47" spans="1:16">
      <c r="A47" s="12"/>
      <c r="B47" s="44">
        <v>608</v>
      </c>
      <c r="C47" s="20" t="s">
        <v>61</v>
      </c>
      <c r="D47" s="46">
        <v>44333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44333</v>
      </c>
      <c r="O47" s="47">
        <f t="shared" si="13"/>
        <v>1.1626193223539285</v>
      </c>
      <c r="P47" s="9"/>
    </row>
    <row r="48" spans="1:16">
      <c r="A48" s="12"/>
      <c r="B48" s="44">
        <v>614</v>
      </c>
      <c r="C48" s="20" t="s">
        <v>62</v>
      </c>
      <c r="D48" s="46">
        <v>58610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58610</v>
      </c>
      <c r="O48" s="47">
        <f t="shared" si="13"/>
        <v>1.5370292667575789</v>
      </c>
      <c r="P48" s="9"/>
    </row>
    <row r="49" spans="1:119">
      <c r="A49" s="12"/>
      <c r="B49" s="44">
        <v>615</v>
      </c>
      <c r="C49" s="20" t="s">
        <v>63</v>
      </c>
      <c r="D49" s="46">
        <v>0</v>
      </c>
      <c r="E49" s="46">
        <v>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89</v>
      </c>
      <c r="O49" s="47">
        <f t="shared" si="13"/>
        <v>2.333997692227001E-3</v>
      </c>
      <c r="P49" s="9"/>
    </row>
    <row r="50" spans="1:119">
      <c r="A50" s="12"/>
      <c r="B50" s="44">
        <v>618</v>
      </c>
      <c r="C50" s="20" t="s">
        <v>65</v>
      </c>
      <c r="D50" s="46">
        <v>1498</v>
      </c>
      <c r="E50" s="46">
        <v>15127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16625</v>
      </c>
      <c r="O50" s="47">
        <f t="shared" si="13"/>
        <v>0.43598552396936957</v>
      </c>
      <c r="P50" s="9"/>
    </row>
    <row r="51" spans="1:119">
      <c r="A51" s="12"/>
      <c r="B51" s="44">
        <v>634</v>
      </c>
      <c r="C51" s="20" t="s">
        <v>66</v>
      </c>
      <c r="D51" s="46">
        <v>75067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75067</v>
      </c>
      <c r="O51" s="47">
        <f t="shared" si="13"/>
        <v>1.9686090422742053</v>
      </c>
      <c r="P51" s="9"/>
    </row>
    <row r="52" spans="1:119">
      <c r="A52" s="12"/>
      <c r="B52" s="44">
        <v>654</v>
      </c>
      <c r="C52" s="20" t="s">
        <v>67</v>
      </c>
      <c r="D52" s="46">
        <v>40544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40544</v>
      </c>
      <c r="O52" s="47">
        <f t="shared" si="13"/>
        <v>1.0632539599286688</v>
      </c>
      <c r="P52" s="9"/>
    </row>
    <row r="53" spans="1:119">
      <c r="A53" s="12"/>
      <c r="B53" s="44">
        <v>674</v>
      </c>
      <c r="C53" s="20" t="s">
        <v>68</v>
      </c>
      <c r="D53" s="46">
        <v>61933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61933</v>
      </c>
      <c r="O53" s="47">
        <f t="shared" si="13"/>
        <v>1.6241739221651106</v>
      </c>
      <c r="P53" s="9"/>
    </row>
    <row r="54" spans="1:119">
      <c r="A54" s="12"/>
      <c r="B54" s="44">
        <v>682</v>
      </c>
      <c r="C54" s="20" t="s">
        <v>69</v>
      </c>
      <c r="D54" s="46">
        <v>0</v>
      </c>
      <c r="E54" s="46">
        <v>42734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42734</v>
      </c>
      <c r="O54" s="47">
        <f t="shared" si="13"/>
        <v>1.1206860379733556</v>
      </c>
      <c r="P54" s="9"/>
    </row>
    <row r="55" spans="1:119">
      <c r="A55" s="12"/>
      <c r="B55" s="44">
        <v>694</v>
      </c>
      <c r="C55" s="20" t="s">
        <v>70</v>
      </c>
      <c r="D55" s="46">
        <v>30021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30021</v>
      </c>
      <c r="O55" s="47">
        <f t="shared" si="13"/>
        <v>0.78729151368928985</v>
      </c>
      <c r="P55" s="9"/>
    </row>
    <row r="56" spans="1:119">
      <c r="A56" s="12"/>
      <c r="B56" s="44">
        <v>711</v>
      </c>
      <c r="C56" s="20" t="s">
        <v>71</v>
      </c>
      <c r="D56" s="46">
        <v>213034</v>
      </c>
      <c r="E56" s="46">
        <v>75226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288260</v>
      </c>
      <c r="O56" s="47">
        <f t="shared" si="13"/>
        <v>7.5595300534983743</v>
      </c>
      <c r="P56" s="9"/>
    </row>
    <row r="57" spans="1:119">
      <c r="A57" s="12"/>
      <c r="B57" s="44">
        <v>713</v>
      </c>
      <c r="C57" s="20" t="s">
        <v>114</v>
      </c>
      <c r="D57" s="46">
        <v>1498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1498</v>
      </c>
      <c r="O57" s="47">
        <f t="shared" si="13"/>
        <v>3.9284590370292666E-2</v>
      </c>
      <c r="P57" s="9"/>
    </row>
    <row r="58" spans="1:119">
      <c r="A58" s="12"/>
      <c r="B58" s="44">
        <v>724</v>
      </c>
      <c r="C58" s="20" t="s">
        <v>72</v>
      </c>
      <c r="D58" s="46">
        <v>120412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120412</v>
      </c>
      <c r="O58" s="47">
        <f t="shared" si="13"/>
        <v>3.1577677541172768</v>
      </c>
      <c r="P58" s="9"/>
    </row>
    <row r="59" spans="1:119">
      <c r="A59" s="12"/>
      <c r="B59" s="44">
        <v>744</v>
      </c>
      <c r="C59" s="20" t="s">
        <v>76</v>
      </c>
      <c r="D59" s="46">
        <v>37658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37658</v>
      </c>
      <c r="O59" s="47">
        <f t="shared" si="13"/>
        <v>0.98756949543690342</v>
      </c>
      <c r="P59" s="9"/>
    </row>
    <row r="60" spans="1:119" ht="15.75" thickBot="1">
      <c r="A60" s="12"/>
      <c r="B60" s="44">
        <v>764</v>
      </c>
      <c r="C60" s="20" t="s">
        <v>77</v>
      </c>
      <c r="D60" s="46">
        <v>165545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165545</v>
      </c>
      <c r="O60" s="47">
        <f t="shared" si="13"/>
        <v>4.3413668310080773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SUM(D5,D12,D20,D27,D30,D34,D37,D40,D42)</f>
        <v>40672581</v>
      </c>
      <c r="E61" s="15">
        <f t="shared" si="17"/>
        <v>17360350</v>
      </c>
      <c r="F61" s="15">
        <f t="shared" si="17"/>
        <v>0</v>
      </c>
      <c r="G61" s="15">
        <f t="shared" si="17"/>
        <v>3056392</v>
      </c>
      <c r="H61" s="15">
        <f t="shared" si="17"/>
        <v>0</v>
      </c>
      <c r="I61" s="15">
        <f t="shared" si="17"/>
        <v>2425491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63514814</v>
      </c>
      <c r="O61" s="37">
        <f t="shared" si="13"/>
        <v>1665.6565089688452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115</v>
      </c>
      <c r="M63" s="48"/>
      <c r="N63" s="48"/>
      <c r="O63" s="41">
        <v>38132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11098900</v>
      </c>
      <c r="E5" s="26">
        <f t="shared" si="0"/>
        <v>434309</v>
      </c>
      <c r="F5" s="26">
        <f t="shared" si="0"/>
        <v>0</v>
      </c>
      <c r="G5" s="26">
        <f t="shared" si="0"/>
        <v>844603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12377812</v>
      </c>
      <c r="O5" s="32">
        <f t="shared" ref="O5:O36" si="2">(N5/O$64)</f>
        <v>318.13025598848566</v>
      </c>
      <c r="P5" s="6"/>
    </row>
    <row r="6" spans="1:133">
      <c r="A6" s="12"/>
      <c r="B6" s="44">
        <v>511</v>
      </c>
      <c r="C6" s="20" t="s">
        <v>20</v>
      </c>
      <c r="D6" s="46">
        <v>1178784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1178784</v>
      </c>
      <c r="O6" s="47">
        <f t="shared" si="2"/>
        <v>30.296699907474043</v>
      </c>
      <c r="P6" s="9"/>
    </row>
    <row r="7" spans="1:133">
      <c r="A7" s="12"/>
      <c r="B7" s="44">
        <v>512</v>
      </c>
      <c r="C7" s="20" t="s">
        <v>21</v>
      </c>
      <c r="D7" s="46">
        <v>185644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185644</v>
      </c>
      <c r="O7" s="47">
        <f t="shared" si="2"/>
        <v>4.7713580754600597</v>
      </c>
      <c r="P7" s="9"/>
    </row>
    <row r="8" spans="1:133">
      <c r="A8" s="12"/>
      <c r="B8" s="44">
        <v>513</v>
      </c>
      <c r="C8" s="20" t="s">
        <v>22</v>
      </c>
      <c r="D8" s="46">
        <v>7203718</v>
      </c>
      <c r="E8" s="46">
        <v>173919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7377637</v>
      </c>
      <c r="O8" s="47">
        <f t="shared" si="2"/>
        <v>189.61748226585792</v>
      </c>
      <c r="P8" s="9"/>
    </row>
    <row r="9" spans="1:133">
      <c r="A9" s="12"/>
      <c r="B9" s="44">
        <v>514</v>
      </c>
      <c r="C9" s="20" t="s">
        <v>23</v>
      </c>
      <c r="D9" s="46">
        <v>245386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245386</v>
      </c>
      <c r="O9" s="47">
        <f t="shared" si="2"/>
        <v>6.3068263596175598</v>
      </c>
      <c r="P9" s="9"/>
    </row>
    <row r="10" spans="1:133">
      <c r="A10" s="12"/>
      <c r="B10" s="44">
        <v>515</v>
      </c>
      <c r="C10" s="20" t="s">
        <v>24</v>
      </c>
      <c r="D10" s="46">
        <v>218506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218506</v>
      </c>
      <c r="O10" s="47">
        <f t="shared" si="2"/>
        <v>5.6159658682019122</v>
      </c>
      <c r="P10" s="9"/>
    </row>
    <row r="11" spans="1:133">
      <c r="A11" s="12"/>
      <c r="B11" s="44">
        <v>519</v>
      </c>
      <c r="C11" s="20" t="s">
        <v>25</v>
      </c>
      <c r="D11" s="46">
        <v>2066862</v>
      </c>
      <c r="E11" s="46">
        <v>260390</v>
      </c>
      <c r="F11" s="46">
        <v>0</v>
      </c>
      <c r="G11" s="46">
        <v>844603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3171855</v>
      </c>
      <c r="O11" s="47">
        <f t="shared" si="2"/>
        <v>81.521923511874164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15570470</v>
      </c>
      <c r="E12" s="31">
        <f t="shared" si="3"/>
        <v>2189053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17759523</v>
      </c>
      <c r="O12" s="43">
        <f t="shared" si="2"/>
        <v>456.44913642438576</v>
      </c>
      <c r="P12" s="10"/>
    </row>
    <row r="13" spans="1:133">
      <c r="A13" s="12"/>
      <c r="B13" s="44">
        <v>521</v>
      </c>
      <c r="C13" s="20" t="s">
        <v>27</v>
      </c>
      <c r="D13" s="46">
        <v>11338280</v>
      </c>
      <c r="E13" s="46">
        <v>81607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11419887</v>
      </c>
      <c r="O13" s="47">
        <f t="shared" si="2"/>
        <v>293.50999794386757</v>
      </c>
      <c r="P13" s="9"/>
    </row>
    <row r="14" spans="1:133">
      <c r="A14" s="12"/>
      <c r="B14" s="44">
        <v>522</v>
      </c>
      <c r="C14" s="20" t="s">
        <v>28</v>
      </c>
      <c r="D14" s="46">
        <v>170602</v>
      </c>
      <c r="E14" s="46">
        <v>1183270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1353872</v>
      </c>
      <c r="O14" s="47">
        <f t="shared" si="2"/>
        <v>34.796751310784416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192416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192416</v>
      </c>
      <c r="O15" s="47">
        <f t="shared" si="2"/>
        <v>4.9454096843836739</v>
      </c>
      <c r="P15" s="9"/>
    </row>
    <row r="16" spans="1:133">
      <c r="A16" s="12"/>
      <c r="B16" s="44">
        <v>524</v>
      </c>
      <c r="C16" s="20" t="s">
        <v>30</v>
      </c>
      <c r="D16" s="46">
        <v>517054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517054</v>
      </c>
      <c r="O16" s="47">
        <f t="shared" si="2"/>
        <v>13.289143620849183</v>
      </c>
      <c r="P16" s="9"/>
    </row>
    <row r="17" spans="1:16">
      <c r="A17" s="12"/>
      <c r="B17" s="44">
        <v>525</v>
      </c>
      <c r="C17" s="20" t="s">
        <v>31</v>
      </c>
      <c r="D17" s="46">
        <v>323012</v>
      </c>
      <c r="E17" s="46">
        <v>436359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759371</v>
      </c>
      <c r="O17" s="47">
        <f t="shared" si="2"/>
        <v>19.517091600699086</v>
      </c>
      <c r="P17" s="9"/>
    </row>
    <row r="18" spans="1:16">
      <c r="A18" s="12"/>
      <c r="B18" s="44">
        <v>526</v>
      </c>
      <c r="C18" s="20" t="s">
        <v>32</v>
      </c>
      <c r="D18" s="46">
        <v>3221522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3221522</v>
      </c>
      <c r="O18" s="47">
        <f t="shared" si="2"/>
        <v>82.798447620026735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180373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180373</v>
      </c>
      <c r="O19" s="47">
        <f t="shared" si="2"/>
        <v>4.6358846509715228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115028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115028</v>
      </c>
      <c r="O20" s="47">
        <f t="shared" si="2"/>
        <v>2.9564099928035366</v>
      </c>
      <c r="P20" s="9"/>
    </row>
    <row r="21" spans="1:16" ht="15.75">
      <c r="A21" s="28" t="s">
        <v>34</v>
      </c>
      <c r="B21" s="29"/>
      <c r="C21" s="30"/>
      <c r="D21" s="31">
        <f>SUM(D22:D27)</f>
        <v>434108</v>
      </c>
      <c r="E21" s="31">
        <f t="shared" ref="E21:M21" si="5">SUM(E22:E27)</f>
        <v>2991625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1613134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5038867</v>
      </c>
      <c r="O21" s="43">
        <f t="shared" si="2"/>
        <v>129.50722216510744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51265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51265</v>
      </c>
      <c r="O22" s="47">
        <f t="shared" si="2"/>
        <v>1.3175953531407423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1832402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1832402</v>
      </c>
      <c r="O23" s="47">
        <f t="shared" si="2"/>
        <v>47.09576436722525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1613134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1613134</v>
      </c>
      <c r="O24" s="47">
        <f t="shared" si="2"/>
        <v>41.46021383777115</v>
      </c>
      <c r="P24" s="9"/>
    </row>
    <row r="25" spans="1:16">
      <c r="A25" s="12"/>
      <c r="B25" s="44">
        <v>537</v>
      </c>
      <c r="C25" s="20" t="s">
        <v>38</v>
      </c>
      <c r="D25" s="46">
        <v>335366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335366</v>
      </c>
      <c r="O25" s="47">
        <f t="shared" si="2"/>
        <v>8.6194612933072889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473648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473648</v>
      </c>
      <c r="O26" s="47">
        <f t="shared" si="2"/>
        <v>12.173537575819882</v>
      </c>
      <c r="P26" s="9"/>
    </row>
    <row r="27" spans="1:16">
      <c r="A27" s="12"/>
      <c r="B27" s="44">
        <v>539</v>
      </c>
      <c r="C27" s="20" t="s">
        <v>40</v>
      </c>
      <c r="D27" s="46">
        <v>98742</v>
      </c>
      <c r="E27" s="46">
        <v>634310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733052</v>
      </c>
      <c r="O27" s="47">
        <f t="shared" si="2"/>
        <v>18.840649737843115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7891840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7891840</v>
      </c>
      <c r="O28" s="43">
        <f t="shared" si="2"/>
        <v>202.83335046777012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4149796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4149796</v>
      </c>
      <c r="O29" s="47">
        <f t="shared" si="2"/>
        <v>106.6566258867071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3742044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3742044</v>
      </c>
      <c r="O30" s="47">
        <f t="shared" si="2"/>
        <v>96.176724581063027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467007</v>
      </c>
      <c r="E31" s="31">
        <f t="shared" si="9"/>
        <v>528911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995918</v>
      </c>
      <c r="O31" s="43">
        <f t="shared" si="2"/>
        <v>25.596741030122338</v>
      </c>
      <c r="P31" s="10"/>
    </row>
    <row r="32" spans="1:16">
      <c r="A32" s="13"/>
      <c r="B32" s="45">
        <v>551</v>
      </c>
      <c r="C32" s="21" t="s">
        <v>45</v>
      </c>
      <c r="D32" s="46">
        <v>281988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281988</v>
      </c>
      <c r="O32" s="47">
        <f t="shared" si="2"/>
        <v>7.2475583427572738</v>
      </c>
      <c r="P32" s="9"/>
    </row>
    <row r="33" spans="1:16">
      <c r="A33" s="13"/>
      <c r="B33" s="45">
        <v>553</v>
      </c>
      <c r="C33" s="21" t="s">
        <v>46</v>
      </c>
      <c r="D33" s="46">
        <v>67341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67341</v>
      </c>
      <c r="O33" s="47">
        <f t="shared" si="2"/>
        <v>1.7307751619204277</v>
      </c>
      <c r="P33" s="9"/>
    </row>
    <row r="34" spans="1:16">
      <c r="A34" s="13"/>
      <c r="B34" s="45">
        <v>554</v>
      </c>
      <c r="C34" s="21" t="s">
        <v>47</v>
      </c>
      <c r="D34" s="46">
        <v>117678</v>
      </c>
      <c r="E34" s="46">
        <v>528911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646589</v>
      </c>
      <c r="O34" s="47">
        <f t="shared" si="2"/>
        <v>16.618407525444638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885356</v>
      </c>
      <c r="E35" s="31">
        <f t="shared" si="10"/>
        <v>54251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939607</v>
      </c>
      <c r="O35" s="43">
        <f t="shared" si="2"/>
        <v>24.149455124910045</v>
      </c>
      <c r="P35" s="10"/>
    </row>
    <row r="36" spans="1:16">
      <c r="A36" s="12"/>
      <c r="B36" s="44">
        <v>562</v>
      </c>
      <c r="C36" s="20" t="s">
        <v>49</v>
      </c>
      <c r="D36" s="46">
        <v>396477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11">SUM(D36:M36)</f>
        <v>396477</v>
      </c>
      <c r="O36" s="47">
        <f t="shared" si="2"/>
        <v>10.190115143415236</v>
      </c>
      <c r="P36" s="9"/>
    </row>
    <row r="37" spans="1:16">
      <c r="A37" s="12"/>
      <c r="B37" s="44">
        <v>564</v>
      </c>
      <c r="C37" s="20" t="s">
        <v>50</v>
      </c>
      <c r="D37" s="46">
        <v>488879</v>
      </c>
      <c r="E37" s="46">
        <v>54251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543130</v>
      </c>
      <c r="O37" s="47">
        <f t="shared" ref="O37:O62" si="12">(N37/O$64)</f>
        <v>13.959339981494809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126496</v>
      </c>
      <c r="E38" s="31">
        <f t="shared" si="13"/>
        <v>585133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711629</v>
      </c>
      <c r="O38" s="43">
        <f t="shared" si="12"/>
        <v>18.290043178780714</v>
      </c>
      <c r="P38" s="9"/>
    </row>
    <row r="39" spans="1:16">
      <c r="A39" s="12"/>
      <c r="B39" s="44">
        <v>571</v>
      </c>
      <c r="C39" s="20" t="s">
        <v>52</v>
      </c>
      <c r="D39" s="46">
        <v>112063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112063</v>
      </c>
      <c r="O39" s="47">
        <f t="shared" si="12"/>
        <v>2.8802045851752851</v>
      </c>
      <c r="P39" s="9"/>
    </row>
    <row r="40" spans="1:16">
      <c r="A40" s="12"/>
      <c r="B40" s="44">
        <v>572</v>
      </c>
      <c r="C40" s="20" t="s">
        <v>53</v>
      </c>
      <c r="D40" s="46">
        <v>14433</v>
      </c>
      <c r="E40" s="46">
        <v>585133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599566</v>
      </c>
      <c r="O40" s="47">
        <f t="shared" si="12"/>
        <v>15.409838593605429</v>
      </c>
      <c r="P40" s="9"/>
    </row>
    <row r="41" spans="1:16" ht="15.75">
      <c r="A41" s="28" t="s">
        <v>75</v>
      </c>
      <c r="B41" s="29"/>
      <c r="C41" s="30"/>
      <c r="D41" s="31">
        <f t="shared" ref="D41:M41" si="14">SUM(D42:D42)</f>
        <v>12315416</v>
      </c>
      <c r="E41" s="31">
        <f t="shared" si="14"/>
        <v>1625660</v>
      </c>
      <c r="F41" s="31">
        <f t="shared" si="14"/>
        <v>0</v>
      </c>
      <c r="G41" s="31">
        <f t="shared" si="14"/>
        <v>3103182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17044258</v>
      </c>
      <c r="O41" s="43">
        <f t="shared" si="12"/>
        <v>438.06564202734654</v>
      </c>
      <c r="P41" s="9"/>
    </row>
    <row r="42" spans="1:16">
      <c r="A42" s="12"/>
      <c r="B42" s="44">
        <v>581</v>
      </c>
      <c r="C42" s="20" t="s">
        <v>54</v>
      </c>
      <c r="D42" s="46">
        <v>12315416</v>
      </c>
      <c r="E42" s="46">
        <v>1625660</v>
      </c>
      <c r="F42" s="46">
        <v>0</v>
      </c>
      <c r="G42" s="46">
        <v>3103182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17044258</v>
      </c>
      <c r="O42" s="47">
        <f t="shared" si="12"/>
        <v>438.06564202734654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SUM(D44:D61)</f>
        <v>1013218</v>
      </c>
      <c r="E43" s="31">
        <f t="shared" si="15"/>
        <v>209540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1222758</v>
      </c>
      <c r="O43" s="43">
        <f t="shared" si="12"/>
        <v>31.426904492649328</v>
      </c>
      <c r="P43" s="9"/>
    </row>
    <row r="44" spans="1:16">
      <c r="A44" s="12"/>
      <c r="B44" s="44">
        <v>602</v>
      </c>
      <c r="C44" s="20" t="s">
        <v>57</v>
      </c>
      <c r="D44" s="46">
        <v>0</v>
      </c>
      <c r="E44" s="46">
        <v>56707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56707</v>
      </c>
      <c r="O44" s="47">
        <f t="shared" si="12"/>
        <v>1.4574637606661869</v>
      </c>
      <c r="P44" s="9"/>
    </row>
    <row r="45" spans="1:16">
      <c r="A45" s="12"/>
      <c r="B45" s="44">
        <v>603</v>
      </c>
      <c r="C45" s="20" t="s">
        <v>58</v>
      </c>
      <c r="D45" s="46">
        <v>0</v>
      </c>
      <c r="E45" s="46">
        <v>14175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14175</v>
      </c>
      <c r="O45" s="47">
        <f t="shared" si="12"/>
        <v>0.36432096226997018</v>
      </c>
      <c r="P45" s="9"/>
    </row>
    <row r="46" spans="1:16">
      <c r="A46" s="12"/>
      <c r="B46" s="44">
        <v>604</v>
      </c>
      <c r="C46" s="20" t="s">
        <v>59</v>
      </c>
      <c r="D46" s="46">
        <v>317904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317904</v>
      </c>
      <c r="O46" s="47">
        <f t="shared" si="12"/>
        <v>8.1706589904389837</v>
      </c>
      <c r="P46" s="9"/>
    </row>
    <row r="47" spans="1:16">
      <c r="A47" s="12"/>
      <c r="B47" s="44">
        <v>605</v>
      </c>
      <c r="C47" s="20" t="s">
        <v>60</v>
      </c>
      <c r="D47" s="46">
        <v>0</v>
      </c>
      <c r="E47" s="46">
        <v>9767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9767</v>
      </c>
      <c r="O47" s="47">
        <f t="shared" si="12"/>
        <v>0.25102806620746376</v>
      </c>
      <c r="P47" s="9"/>
    </row>
    <row r="48" spans="1:16">
      <c r="A48" s="12"/>
      <c r="B48" s="44">
        <v>608</v>
      </c>
      <c r="C48" s="20" t="s">
        <v>61</v>
      </c>
      <c r="D48" s="46">
        <v>42689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42689</v>
      </c>
      <c r="O48" s="47">
        <f t="shared" si="12"/>
        <v>1.0971779582605119</v>
      </c>
      <c r="P48" s="9"/>
    </row>
    <row r="49" spans="1:119">
      <c r="A49" s="12"/>
      <c r="B49" s="44">
        <v>614</v>
      </c>
      <c r="C49" s="20" t="s">
        <v>62</v>
      </c>
      <c r="D49" s="46">
        <v>79820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8" si="16">SUM(D49:M49)</f>
        <v>79820</v>
      </c>
      <c r="O49" s="47">
        <f t="shared" si="12"/>
        <v>2.0515061169939344</v>
      </c>
      <c r="P49" s="9"/>
    </row>
    <row r="50" spans="1:119">
      <c r="A50" s="12"/>
      <c r="B50" s="44">
        <v>615</v>
      </c>
      <c r="C50" s="20" t="s">
        <v>63</v>
      </c>
      <c r="D50" s="46">
        <v>0</v>
      </c>
      <c r="E50" s="46">
        <v>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84</v>
      </c>
      <c r="O50" s="47">
        <f t="shared" si="12"/>
        <v>2.1589390356738973E-3</v>
      </c>
      <c r="P50" s="9"/>
    </row>
    <row r="51" spans="1:119">
      <c r="A51" s="12"/>
      <c r="B51" s="44">
        <v>617</v>
      </c>
      <c r="C51" s="20" t="s">
        <v>64</v>
      </c>
      <c r="D51" s="46">
        <v>0</v>
      </c>
      <c r="E51" s="46">
        <v>1000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1000</v>
      </c>
      <c r="O51" s="47">
        <f t="shared" si="12"/>
        <v>2.5701655186594018E-2</v>
      </c>
      <c r="P51" s="9"/>
    </row>
    <row r="52" spans="1:119">
      <c r="A52" s="12"/>
      <c r="B52" s="44">
        <v>618</v>
      </c>
      <c r="C52" s="20" t="s">
        <v>65</v>
      </c>
      <c r="D52" s="46">
        <v>0</v>
      </c>
      <c r="E52" s="46">
        <v>11807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11807</v>
      </c>
      <c r="O52" s="47">
        <f t="shared" si="12"/>
        <v>0.30345944278811554</v>
      </c>
      <c r="P52" s="9"/>
    </row>
    <row r="53" spans="1:119">
      <c r="A53" s="12"/>
      <c r="B53" s="44">
        <v>634</v>
      </c>
      <c r="C53" s="20" t="s">
        <v>66</v>
      </c>
      <c r="D53" s="46">
        <v>95069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95069</v>
      </c>
      <c r="O53" s="47">
        <f t="shared" si="12"/>
        <v>2.4434306569343067</v>
      </c>
      <c r="P53" s="9"/>
    </row>
    <row r="54" spans="1:119">
      <c r="A54" s="12"/>
      <c r="B54" s="44">
        <v>654</v>
      </c>
      <c r="C54" s="20" t="s">
        <v>67</v>
      </c>
      <c r="D54" s="46">
        <v>43903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43903</v>
      </c>
      <c r="O54" s="47">
        <f t="shared" si="12"/>
        <v>1.1283797676570371</v>
      </c>
      <c r="P54" s="9"/>
    </row>
    <row r="55" spans="1:119">
      <c r="A55" s="12"/>
      <c r="B55" s="44">
        <v>674</v>
      </c>
      <c r="C55" s="20" t="s">
        <v>68</v>
      </c>
      <c r="D55" s="46">
        <v>62452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62452</v>
      </c>
      <c r="O55" s="47">
        <f t="shared" si="12"/>
        <v>1.6051197697131696</v>
      </c>
      <c r="P55" s="9"/>
    </row>
    <row r="56" spans="1:119">
      <c r="A56" s="12"/>
      <c r="B56" s="44">
        <v>682</v>
      </c>
      <c r="C56" s="20" t="s">
        <v>69</v>
      </c>
      <c r="D56" s="46">
        <v>0</v>
      </c>
      <c r="E56" s="46">
        <v>40555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40555</v>
      </c>
      <c r="O56" s="47">
        <f t="shared" si="12"/>
        <v>1.0423306260923204</v>
      </c>
      <c r="P56" s="9"/>
    </row>
    <row r="57" spans="1:119">
      <c r="A57" s="12"/>
      <c r="B57" s="44">
        <v>694</v>
      </c>
      <c r="C57" s="20" t="s">
        <v>70</v>
      </c>
      <c r="D57" s="46">
        <v>38168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38168</v>
      </c>
      <c r="O57" s="47">
        <f t="shared" si="12"/>
        <v>0.98098077516192039</v>
      </c>
      <c r="P57" s="9"/>
    </row>
    <row r="58" spans="1:119">
      <c r="A58" s="12"/>
      <c r="B58" s="44">
        <v>711</v>
      </c>
      <c r="C58" s="20" t="s">
        <v>71</v>
      </c>
      <c r="D58" s="46">
        <v>0</v>
      </c>
      <c r="E58" s="46">
        <v>75445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75445</v>
      </c>
      <c r="O58" s="47">
        <f t="shared" si="12"/>
        <v>1.9390613755525856</v>
      </c>
      <c r="P58" s="9"/>
    </row>
    <row r="59" spans="1:119">
      <c r="A59" s="12"/>
      <c r="B59" s="44">
        <v>724</v>
      </c>
      <c r="C59" s="20" t="s">
        <v>72</v>
      </c>
      <c r="D59" s="46">
        <v>130101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130101</v>
      </c>
      <c r="O59" s="47">
        <f t="shared" si="12"/>
        <v>3.343811041431068</v>
      </c>
      <c r="P59" s="9"/>
    </row>
    <row r="60" spans="1:119">
      <c r="A60" s="12"/>
      <c r="B60" s="44">
        <v>744</v>
      </c>
      <c r="C60" s="20" t="s">
        <v>76</v>
      </c>
      <c r="D60" s="46">
        <v>44509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44509</v>
      </c>
      <c r="O60" s="47">
        <f t="shared" si="12"/>
        <v>1.1439549707001131</v>
      </c>
      <c r="P60" s="9"/>
    </row>
    <row r="61" spans="1:119" ht="15.75" thickBot="1">
      <c r="A61" s="12"/>
      <c r="B61" s="44">
        <v>764</v>
      </c>
      <c r="C61" s="20" t="s">
        <v>77</v>
      </c>
      <c r="D61" s="46">
        <v>158603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158603</v>
      </c>
      <c r="O61" s="47">
        <f t="shared" si="12"/>
        <v>4.0763596175593708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SUM(D5,D12,D21,D28,D31,D35,D38,D41,D43)</f>
        <v>41910971</v>
      </c>
      <c r="E62" s="15">
        <f t="shared" si="17"/>
        <v>16510322</v>
      </c>
      <c r="F62" s="15">
        <f t="shared" si="17"/>
        <v>0</v>
      </c>
      <c r="G62" s="15">
        <f t="shared" si="17"/>
        <v>3947785</v>
      </c>
      <c r="H62" s="15">
        <f t="shared" si="17"/>
        <v>0</v>
      </c>
      <c r="I62" s="15">
        <f t="shared" si="17"/>
        <v>1613134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63982212</v>
      </c>
      <c r="O62" s="37">
        <f t="shared" si="12"/>
        <v>1644.448750899558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84</v>
      </c>
      <c r="M64" s="48"/>
      <c r="N64" s="48"/>
      <c r="O64" s="41">
        <v>38908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12488070</v>
      </c>
      <c r="E5" s="26">
        <f t="shared" si="0"/>
        <v>353038</v>
      </c>
      <c r="F5" s="26">
        <f t="shared" si="0"/>
        <v>0</v>
      </c>
      <c r="G5" s="26">
        <f t="shared" si="0"/>
        <v>2792031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15633139</v>
      </c>
      <c r="O5" s="32">
        <f t="shared" ref="O5:O50" si="2">(N5/O$52)</f>
        <v>399.41591722023503</v>
      </c>
      <c r="P5" s="6"/>
    </row>
    <row r="6" spans="1:133">
      <c r="A6" s="12"/>
      <c r="B6" s="44">
        <v>511</v>
      </c>
      <c r="C6" s="20" t="s">
        <v>20</v>
      </c>
      <c r="D6" s="46">
        <v>1175299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1175299</v>
      </c>
      <c r="O6" s="47">
        <f t="shared" si="2"/>
        <v>30.028078691875319</v>
      </c>
      <c r="P6" s="9"/>
    </row>
    <row r="7" spans="1:133">
      <c r="A7" s="12"/>
      <c r="B7" s="44">
        <v>512</v>
      </c>
      <c r="C7" s="20" t="s">
        <v>21</v>
      </c>
      <c r="D7" s="46">
        <v>198174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198174</v>
      </c>
      <c r="O7" s="47">
        <f t="shared" si="2"/>
        <v>5.0632089933571791</v>
      </c>
      <c r="P7" s="9"/>
    </row>
    <row r="8" spans="1:133">
      <c r="A8" s="12"/>
      <c r="B8" s="44">
        <v>513</v>
      </c>
      <c r="C8" s="20" t="s">
        <v>22</v>
      </c>
      <c r="D8" s="46">
        <v>2867616</v>
      </c>
      <c r="E8" s="46">
        <v>53059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2920675</v>
      </c>
      <c r="O8" s="47">
        <f t="shared" si="2"/>
        <v>74.621231476750125</v>
      </c>
      <c r="P8" s="9"/>
    </row>
    <row r="9" spans="1:133">
      <c r="A9" s="12"/>
      <c r="B9" s="44">
        <v>514</v>
      </c>
      <c r="C9" s="20" t="s">
        <v>23</v>
      </c>
      <c r="D9" s="46">
        <v>302132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302132</v>
      </c>
      <c r="O9" s="47">
        <f t="shared" si="2"/>
        <v>7.7192641798671433</v>
      </c>
      <c r="P9" s="9"/>
    </row>
    <row r="10" spans="1:133">
      <c r="A10" s="12"/>
      <c r="B10" s="44">
        <v>515</v>
      </c>
      <c r="C10" s="20" t="s">
        <v>24</v>
      </c>
      <c r="D10" s="46">
        <v>334974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334974</v>
      </c>
      <c r="O10" s="47">
        <f t="shared" si="2"/>
        <v>8.5583546244251405</v>
      </c>
      <c r="P10" s="9"/>
    </row>
    <row r="11" spans="1:133">
      <c r="A11" s="12"/>
      <c r="B11" s="44">
        <v>519</v>
      </c>
      <c r="C11" s="20" t="s">
        <v>25</v>
      </c>
      <c r="D11" s="46">
        <v>7609875</v>
      </c>
      <c r="E11" s="46">
        <v>299979</v>
      </c>
      <c r="F11" s="46">
        <v>0</v>
      </c>
      <c r="G11" s="46">
        <v>2792031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10701885</v>
      </c>
      <c r="O11" s="47">
        <f t="shared" si="2"/>
        <v>273.42577925396012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14793142</v>
      </c>
      <c r="E12" s="31">
        <f t="shared" si="3"/>
        <v>3051272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17844414</v>
      </c>
      <c r="O12" s="43">
        <f t="shared" si="2"/>
        <v>455.91246806336227</v>
      </c>
      <c r="P12" s="10"/>
    </row>
    <row r="13" spans="1:133">
      <c r="A13" s="12"/>
      <c r="B13" s="44">
        <v>521</v>
      </c>
      <c r="C13" s="20" t="s">
        <v>27</v>
      </c>
      <c r="D13" s="46">
        <v>10636500</v>
      </c>
      <c r="E13" s="46">
        <v>1540113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12176613</v>
      </c>
      <c r="O13" s="47">
        <f t="shared" si="2"/>
        <v>311.10406234031683</v>
      </c>
      <c r="P13" s="9"/>
    </row>
    <row r="14" spans="1:133">
      <c r="A14" s="12"/>
      <c r="B14" s="44">
        <v>522</v>
      </c>
      <c r="C14" s="20" t="s">
        <v>28</v>
      </c>
      <c r="D14" s="46">
        <v>168709</v>
      </c>
      <c r="E14" s="46">
        <v>1094446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1263155</v>
      </c>
      <c r="O14" s="47">
        <f t="shared" si="2"/>
        <v>32.272738886050078</v>
      </c>
      <c r="P14" s="9"/>
    </row>
    <row r="15" spans="1:133">
      <c r="A15" s="12"/>
      <c r="B15" s="44">
        <v>523</v>
      </c>
      <c r="C15" s="20" t="s">
        <v>29</v>
      </c>
      <c r="D15" s="46">
        <v>188095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188095</v>
      </c>
      <c r="O15" s="47">
        <f t="shared" si="2"/>
        <v>4.8056974961676033</v>
      </c>
      <c r="P15" s="9"/>
    </row>
    <row r="16" spans="1:133">
      <c r="A16" s="12"/>
      <c r="B16" s="44">
        <v>524</v>
      </c>
      <c r="C16" s="20" t="s">
        <v>30</v>
      </c>
      <c r="D16" s="46">
        <v>625035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625035</v>
      </c>
      <c r="O16" s="47">
        <f t="shared" si="2"/>
        <v>15.969213081246806</v>
      </c>
      <c r="P16" s="9"/>
    </row>
    <row r="17" spans="1:16">
      <c r="A17" s="12"/>
      <c r="B17" s="44">
        <v>525</v>
      </c>
      <c r="C17" s="20" t="s">
        <v>31</v>
      </c>
      <c r="D17" s="46">
        <v>360834</v>
      </c>
      <c r="E17" s="46">
        <v>224264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585098</v>
      </c>
      <c r="O17" s="47">
        <f t="shared" si="2"/>
        <v>14.948850281042413</v>
      </c>
      <c r="P17" s="9"/>
    </row>
    <row r="18" spans="1:16">
      <c r="A18" s="12"/>
      <c r="B18" s="44">
        <v>526</v>
      </c>
      <c r="C18" s="20" t="s">
        <v>32</v>
      </c>
      <c r="D18" s="46">
        <v>2813969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2813969</v>
      </c>
      <c r="O18" s="47">
        <f t="shared" si="2"/>
        <v>71.894966785896784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192449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192449</v>
      </c>
      <c r="O19" s="47">
        <f t="shared" si="2"/>
        <v>4.9169391926417987</v>
      </c>
      <c r="P19" s="9"/>
    </row>
    <row r="20" spans="1:16" ht="15.75">
      <c r="A20" s="28" t="s">
        <v>34</v>
      </c>
      <c r="B20" s="29"/>
      <c r="C20" s="30"/>
      <c r="D20" s="31">
        <f>SUM(D21:D26)</f>
        <v>434420</v>
      </c>
      <c r="E20" s="31">
        <f t="shared" ref="E20:M20" si="5">SUM(E21:E26)</f>
        <v>3787562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2579999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6" si="6">SUM(D20:M20)</f>
        <v>6801981</v>
      </c>
      <c r="O20" s="43">
        <f t="shared" si="2"/>
        <v>173.78592233009709</v>
      </c>
      <c r="P20" s="10"/>
    </row>
    <row r="21" spans="1:16">
      <c r="A21" s="12"/>
      <c r="B21" s="44">
        <v>531</v>
      </c>
      <c r="C21" s="20" t="s">
        <v>35</v>
      </c>
      <c r="D21" s="46">
        <v>0</v>
      </c>
      <c r="E21" s="46">
        <v>59919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59919</v>
      </c>
      <c r="O21" s="47">
        <f t="shared" si="2"/>
        <v>1.5308891159938682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2720434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2720434</v>
      </c>
      <c r="O22" s="47">
        <f t="shared" si="2"/>
        <v>69.505212059274399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2579999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2579999</v>
      </c>
      <c r="O23" s="47">
        <f t="shared" si="2"/>
        <v>65.917194685743482</v>
      </c>
      <c r="P23" s="9"/>
    </row>
    <row r="24" spans="1:16">
      <c r="A24" s="12"/>
      <c r="B24" s="44">
        <v>537</v>
      </c>
      <c r="C24" s="20" t="s">
        <v>38</v>
      </c>
      <c r="D24" s="46">
        <v>348374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348374</v>
      </c>
      <c r="O24" s="47">
        <f t="shared" si="2"/>
        <v>8.900715380684721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494236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494236</v>
      </c>
      <c r="O25" s="47">
        <f t="shared" si="2"/>
        <v>12.627388860500767</v>
      </c>
      <c r="P25" s="9"/>
    </row>
    <row r="26" spans="1:16">
      <c r="A26" s="12"/>
      <c r="B26" s="44">
        <v>539</v>
      </c>
      <c r="C26" s="20" t="s">
        <v>40</v>
      </c>
      <c r="D26" s="46">
        <v>86046</v>
      </c>
      <c r="E26" s="46">
        <v>512973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599019</v>
      </c>
      <c r="O26" s="47">
        <f t="shared" si="2"/>
        <v>15.304522227899847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8977353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8977353</v>
      </c>
      <c r="O27" s="43">
        <f t="shared" si="2"/>
        <v>229.36517629024016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6444952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6444952</v>
      </c>
      <c r="O28" s="47">
        <f t="shared" si="2"/>
        <v>164.66407766990292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2532401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2532401</v>
      </c>
      <c r="O29" s="47">
        <f t="shared" si="2"/>
        <v>64.701098620337248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511549</v>
      </c>
      <c r="E30" s="31">
        <f t="shared" si="9"/>
        <v>1050919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1562468</v>
      </c>
      <c r="O30" s="43">
        <f t="shared" si="2"/>
        <v>39.919979560551866</v>
      </c>
      <c r="P30" s="10"/>
    </row>
    <row r="31" spans="1:16">
      <c r="A31" s="13"/>
      <c r="B31" s="45">
        <v>551</v>
      </c>
      <c r="C31" s="21" t="s">
        <v>45</v>
      </c>
      <c r="D31" s="46">
        <v>325883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325883</v>
      </c>
      <c r="O31" s="47">
        <f t="shared" si="2"/>
        <v>8.3260858456821669</v>
      </c>
      <c r="P31" s="9"/>
    </row>
    <row r="32" spans="1:16">
      <c r="A32" s="13"/>
      <c r="B32" s="45">
        <v>553</v>
      </c>
      <c r="C32" s="21" t="s">
        <v>46</v>
      </c>
      <c r="D32" s="46">
        <v>72665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72665</v>
      </c>
      <c r="O32" s="47">
        <f t="shared" si="2"/>
        <v>1.8565406234031681</v>
      </c>
      <c r="P32" s="9"/>
    </row>
    <row r="33" spans="1:16">
      <c r="A33" s="13"/>
      <c r="B33" s="45">
        <v>554</v>
      </c>
      <c r="C33" s="21" t="s">
        <v>47</v>
      </c>
      <c r="D33" s="46">
        <v>113001</v>
      </c>
      <c r="E33" s="46">
        <v>1050919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1163920</v>
      </c>
      <c r="O33" s="47">
        <f t="shared" si="2"/>
        <v>29.737353091466531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SUM(D35:D36)</f>
        <v>683802</v>
      </c>
      <c r="E34" s="31">
        <f t="shared" si="10"/>
        <v>214103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897905</v>
      </c>
      <c r="O34" s="43">
        <f t="shared" si="2"/>
        <v>22.940853346959631</v>
      </c>
      <c r="P34" s="10"/>
    </row>
    <row r="35" spans="1:16">
      <c r="A35" s="12"/>
      <c r="B35" s="44">
        <v>562</v>
      </c>
      <c r="C35" s="20" t="s">
        <v>49</v>
      </c>
      <c r="D35" s="46">
        <v>403982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0" si="11">SUM(D35:M35)</f>
        <v>403982</v>
      </c>
      <c r="O35" s="47">
        <f t="shared" si="2"/>
        <v>10.321461420541645</v>
      </c>
      <c r="P35" s="9"/>
    </row>
    <row r="36" spans="1:16">
      <c r="A36" s="12"/>
      <c r="B36" s="44">
        <v>564</v>
      </c>
      <c r="C36" s="20" t="s">
        <v>50</v>
      </c>
      <c r="D36" s="46">
        <v>279820</v>
      </c>
      <c r="E36" s="46">
        <v>214103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493923</v>
      </c>
      <c r="O36" s="47">
        <f t="shared" si="2"/>
        <v>12.619391926417986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SUM(D38:D39)</f>
        <v>190736</v>
      </c>
      <c r="E37" s="31">
        <f t="shared" si="12"/>
        <v>867482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1058218</v>
      </c>
      <c r="O37" s="43">
        <f t="shared" si="2"/>
        <v>27.036739908022483</v>
      </c>
      <c r="P37" s="9"/>
    </row>
    <row r="38" spans="1:16">
      <c r="A38" s="12"/>
      <c r="B38" s="44">
        <v>571</v>
      </c>
      <c r="C38" s="20" t="s">
        <v>52</v>
      </c>
      <c r="D38" s="46">
        <v>126793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126793</v>
      </c>
      <c r="O38" s="47">
        <f t="shared" si="2"/>
        <v>3.2394736842105263</v>
      </c>
      <c r="P38" s="9"/>
    </row>
    <row r="39" spans="1:16">
      <c r="A39" s="12"/>
      <c r="B39" s="44">
        <v>572</v>
      </c>
      <c r="C39" s="20" t="s">
        <v>53</v>
      </c>
      <c r="D39" s="46">
        <v>63943</v>
      </c>
      <c r="E39" s="46">
        <v>867482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931425</v>
      </c>
      <c r="O39" s="47">
        <f t="shared" si="2"/>
        <v>23.797266223811956</v>
      </c>
      <c r="P39" s="9"/>
    </row>
    <row r="40" spans="1:16" ht="15.75">
      <c r="A40" s="28" t="s">
        <v>75</v>
      </c>
      <c r="B40" s="29"/>
      <c r="C40" s="30"/>
      <c r="D40" s="31">
        <f t="shared" ref="D40:M40" si="13">SUM(D41:D41)</f>
        <v>11877425</v>
      </c>
      <c r="E40" s="31">
        <f t="shared" si="13"/>
        <v>1911874</v>
      </c>
      <c r="F40" s="31">
        <f t="shared" si="13"/>
        <v>0</v>
      </c>
      <c r="G40" s="31">
        <f t="shared" si="13"/>
        <v>3084834</v>
      </c>
      <c r="H40" s="31">
        <f t="shared" si="13"/>
        <v>0</v>
      </c>
      <c r="I40" s="31">
        <f t="shared" si="13"/>
        <v>964870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1"/>
        <v>17839003</v>
      </c>
      <c r="O40" s="43">
        <f t="shared" si="2"/>
        <v>455.77422074603987</v>
      </c>
      <c r="P40" s="9"/>
    </row>
    <row r="41" spans="1:16">
      <c r="A41" s="12"/>
      <c r="B41" s="44">
        <v>581</v>
      </c>
      <c r="C41" s="20" t="s">
        <v>54</v>
      </c>
      <c r="D41" s="46">
        <v>11877425</v>
      </c>
      <c r="E41" s="46">
        <v>1911874</v>
      </c>
      <c r="F41" s="46">
        <v>0</v>
      </c>
      <c r="G41" s="46">
        <v>3084834</v>
      </c>
      <c r="H41" s="46">
        <v>0</v>
      </c>
      <c r="I41" s="46">
        <v>964870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17839003</v>
      </c>
      <c r="O41" s="47">
        <f t="shared" si="2"/>
        <v>455.77422074603987</v>
      </c>
      <c r="P41" s="9"/>
    </row>
    <row r="42" spans="1:16" ht="15.75">
      <c r="A42" s="28" t="s">
        <v>56</v>
      </c>
      <c r="B42" s="29"/>
      <c r="C42" s="30"/>
      <c r="D42" s="31">
        <f t="shared" ref="D42:M42" si="14">SUM(D43:D49)</f>
        <v>1265245</v>
      </c>
      <c r="E42" s="31">
        <f t="shared" si="14"/>
        <v>282873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1548118</v>
      </c>
      <c r="O42" s="43">
        <f t="shared" si="2"/>
        <v>39.553346959632087</v>
      </c>
      <c r="P42" s="9"/>
    </row>
    <row r="43" spans="1:16">
      <c r="A43" s="12"/>
      <c r="B43" s="44">
        <v>602</v>
      </c>
      <c r="C43" s="20" t="s">
        <v>57</v>
      </c>
      <c r="D43" s="46">
        <v>1265245</v>
      </c>
      <c r="E43" s="46">
        <v>121056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1386301</v>
      </c>
      <c r="O43" s="47">
        <f t="shared" si="2"/>
        <v>35.419034236075625</v>
      </c>
      <c r="P43" s="9"/>
    </row>
    <row r="44" spans="1:16">
      <c r="A44" s="12"/>
      <c r="B44" s="44">
        <v>603</v>
      </c>
      <c r="C44" s="20" t="s">
        <v>58</v>
      </c>
      <c r="D44" s="46">
        <v>0</v>
      </c>
      <c r="E44" s="46">
        <v>13711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13711</v>
      </c>
      <c r="O44" s="47">
        <f t="shared" si="2"/>
        <v>0.3503065917220235</v>
      </c>
      <c r="P44" s="9"/>
    </row>
    <row r="45" spans="1:16">
      <c r="A45" s="12"/>
      <c r="B45" s="44">
        <v>605</v>
      </c>
      <c r="C45" s="20" t="s">
        <v>60</v>
      </c>
      <c r="D45" s="46">
        <v>0</v>
      </c>
      <c r="E45" s="46">
        <v>14566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14566</v>
      </c>
      <c r="O45" s="47">
        <f t="shared" si="2"/>
        <v>0.37215125191619824</v>
      </c>
      <c r="P45" s="9"/>
    </row>
    <row r="46" spans="1:16">
      <c r="A46" s="12"/>
      <c r="B46" s="44">
        <v>615</v>
      </c>
      <c r="C46" s="20" t="s">
        <v>63</v>
      </c>
      <c r="D46" s="46">
        <v>0</v>
      </c>
      <c r="E46" s="46">
        <v>316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316</v>
      </c>
      <c r="O46" s="47">
        <f t="shared" si="2"/>
        <v>8.073582013285641E-3</v>
      </c>
      <c r="P46" s="9"/>
    </row>
    <row r="47" spans="1:16">
      <c r="A47" s="12"/>
      <c r="B47" s="44">
        <v>618</v>
      </c>
      <c r="C47" s="20" t="s">
        <v>65</v>
      </c>
      <c r="D47" s="46">
        <v>0</v>
      </c>
      <c r="E47" s="46">
        <v>5475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5475</v>
      </c>
      <c r="O47" s="47">
        <f t="shared" si="2"/>
        <v>0.13988247317322433</v>
      </c>
      <c r="P47" s="9"/>
    </row>
    <row r="48" spans="1:16">
      <c r="A48" s="12"/>
      <c r="B48" s="44">
        <v>682</v>
      </c>
      <c r="C48" s="20" t="s">
        <v>69</v>
      </c>
      <c r="D48" s="46">
        <v>0</v>
      </c>
      <c r="E48" s="46">
        <v>42465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42465</v>
      </c>
      <c r="O48" s="47">
        <f t="shared" si="2"/>
        <v>1.0849514563106797</v>
      </c>
      <c r="P48" s="9"/>
    </row>
    <row r="49" spans="1:119" ht="15.75" thickBot="1">
      <c r="A49" s="12"/>
      <c r="B49" s="44">
        <v>711</v>
      </c>
      <c r="C49" s="20" t="s">
        <v>71</v>
      </c>
      <c r="D49" s="46">
        <v>0</v>
      </c>
      <c r="E49" s="46">
        <v>85284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85284</v>
      </c>
      <c r="O49" s="47">
        <f t="shared" si="2"/>
        <v>2.1789473684210527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SUM(D5,D12,D20,D27,D30,D34,D37,D40,D42)</f>
        <v>42244389</v>
      </c>
      <c r="E50" s="15">
        <f t="shared" si="15"/>
        <v>20496476</v>
      </c>
      <c r="F50" s="15">
        <f t="shared" si="15"/>
        <v>0</v>
      </c>
      <c r="G50" s="15">
        <f t="shared" si="15"/>
        <v>5876865</v>
      </c>
      <c r="H50" s="15">
        <f t="shared" si="15"/>
        <v>0</v>
      </c>
      <c r="I50" s="15">
        <f t="shared" si="15"/>
        <v>3544869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1"/>
        <v>72162599</v>
      </c>
      <c r="O50" s="37">
        <f t="shared" si="2"/>
        <v>1843.7046244251405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80</v>
      </c>
      <c r="M52" s="48"/>
      <c r="N52" s="48"/>
      <c r="O52" s="41">
        <v>39140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13197175</v>
      </c>
      <c r="E5" s="26">
        <f t="shared" si="0"/>
        <v>284733</v>
      </c>
      <c r="F5" s="26">
        <f t="shared" si="0"/>
        <v>0</v>
      </c>
      <c r="G5" s="26">
        <f t="shared" si="0"/>
        <v>4629937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18111845</v>
      </c>
      <c r="O5" s="32">
        <f t="shared" ref="O5:O36" si="2">(N5/O$66)</f>
        <v>438.33119554695065</v>
      </c>
      <c r="P5" s="6"/>
    </row>
    <row r="6" spans="1:133">
      <c r="A6" s="12"/>
      <c r="B6" s="44">
        <v>511</v>
      </c>
      <c r="C6" s="20" t="s">
        <v>20</v>
      </c>
      <c r="D6" s="46">
        <v>1224102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1224102</v>
      </c>
      <c r="O6" s="47">
        <f t="shared" si="2"/>
        <v>29.624927395934172</v>
      </c>
      <c r="P6" s="9"/>
    </row>
    <row r="7" spans="1:133">
      <c r="A7" s="12"/>
      <c r="B7" s="44">
        <v>512</v>
      </c>
      <c r="C7" s="20" t="s">
        <v>21</v>
      </c>
      <c r="D7" s="46">
        <v>1226340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1226340</v>
      </c>
      <c r="O7" s="47">
        <f t="shared" si="2"/>
        <v>29.679090029041625</v>
      </c>
      <c r="P7" s="9"/>
    </row>
    <row r="8" spans="1:133">
      <c r="A8" s="12"/>
      <c r="B8" s="44">
        <v>513</v>
      </c>
      <c r="C8" s="20" t="s">
        <v>22</v>
      </c>
      <c r="D8" s="46">
        <v>7300263</v>
      </c>
      <c r="E8" s="46">
        <v>116417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7416680</v>
      </c>
      <c r="O8" s="47">
        <f t="shared" si="2"/>
        <v>179.49370764762827</v>
      </c>
      <c r="P8" s="9"/>
    </row>
    <row r="9" spans="1:133">
      <c r="A9" s="12"/>
      <c r="B9" s="44">
        <v>514</v>
      </c>
      <c r="C9" s="20" t="s">
        <v>23</v>
      </c>
      <c r="D9" s="46">
        <v>408585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408585</v>
      </c>
      <c r="O9" s="47">
        <f t="shared" si="2"/>
        <v>9.8883107454017427</v>
      </c>
      <c r="P9" s="9"/>
    </row>
    <row r="10" spans="1:133">
      <c r="A10" s="12"/>
      <c r="B10" s="44">
        <v>515</v>
      </c>
      <c r="C10" s="20" t="s">
        <v>24</v>
      </c>
      <c r="D10" s="46">
        <v>385834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385834</v>
      </c>
      <c r="O10" s="47">
        <f t="shared" si="2"/>
        <v>9.3377057115198454</v>
      </c>
      <c r="P10" s="9"/>
    </row>
    <row r="11" spans="1:133">
      <c r="A11" s="12"/>
      <c r="B11" s="44">
        <v>519</v>
      </c>
      <c r="C11" s="20" t="s">
        <v>25</v>
      </c>
      <c r="D11" s="46">
        <v>2652051</v>
      </c>
      <c r="E11" s="46">
        <v>168316</v>
      </c>
      <c r="F11" s="46">
        <v>0</v>
      </c>
      <c r="G11" s="46">
        <v>4629937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7450304</v>
      </c>
      <c r="O11" s="47">
        <f t="shared" si="2"/>
        <v>180.30745401742499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17467449</v>
      </c>
      <c r="E12" s="31">
        <f t="shared" si="3"/>
        <v>1281720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18749169</v>
      </c>
      <c r="O12" s="43">
        <f t="shared" si="2"/>
        <v>453.7553000968054</v>
      </c>
      <c r="P12" s="10"/>
    </row>
    <row r="13" spans="1:133">
      <c r="A13" s="12"/>
      <c r="B13" s="44">
        <v>521</v>
      </c>
      <c r="C13" s="20" t="s">
        <v>27</v>
      </c>
      <c r="D13" s="46">
        <v>8945893</v>
      </c>
      <c r="E13" s="46">
        <v>67377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9013270</v>
      </c>
      <c r="O13" s="47">
        <f t="shared" si="2"/>
        <v>218.13334946757018</v>
      </c>
      <c r="P13" s="9"/>
    </row>
    <row r="14" spans="1:133">
      <c r="A14" s="12"/>
      <c r="B14" s="44">
        <v>522</v>
      </c>
      <c r="C14" s="20" t="s">
        <v>28</v>
      </c>
      <c r="D14" s="46">
        <v>177352</v>
      </c>
      <c r="E14" s="46">
        <v>1214343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1391695</v>
      </c>
      <c r="O14" s="47">
        <f t="shared" si="2"/>
        <v>33.680905130687322</v>
      </c>
      <c r="P14" s="9"/>
    </row>
    <row r="15" spans="1:133">
      <c r="A15" s="12"/>
      <c r="B15" s="44">
        <v>523</v>
      </c>
      <c r="C15" s="20" t="s">
        <v>29</v>
      </c>
      <c r="D15" s="46">
        <v>3016802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3016802</v>
      </c>
      <c r="O15" s="47">
        <f t="shared" si="2"/>
        <v>73.01069699903195</v>
      </c>
      <c r="P15" s="9"/>
    </row>
    <row r="16" spans="1:133">
      <c r="A16" s="12"/>
      <c r="B16" s="44">
        <v>524</v>
      </c>
      <c r="C16" s="20" t="s">
        <v>30</v>
      </c>
      <c r="D16" s="46">
        <v>693220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693220</v>
      </c>
      <c r="O16" s="47">
        <f t="shared" si="2"/>
        <v>16.776863504356243</v>
      </c>
      <c r="P16" s="9"/>
    </row>
    <row r="17" spans="1:16">
      <c r="A17" s="12"/>
      <c r="B17" s="44">
        <v>525</v>
      </c>
      <c r="C17" s="20" t="s">
        <v>31</v>
      </c>
      <c r="D17" s="46">
        <v>636310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636310</v>
      </c>
      <c r="O17" s="47">
        <f t="shared" si="2"/>
        <v>15.399564375605033</v>
      </c>
      <c r="P17" s="9"/>
    </row>
    <row r="18" spans="1:16">
      <c r="A18" s="12"/>
      <c r="B18" s="44">
        <v>526</v>
      </c>
      <c r="C18" s="20" t="s">
        <v>32</v>
      </c>
      <c r="D18" s="46">
        <v>3917872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3917872</v>
      </c>
      <c r="O18" s="47">
        <f t="shared" si="2"/>
        <v>94.817812197483065</v>
      </c>
      <c r="P18" s="9"/>
    </row>
    <row r="19" spans="1:16">
      <c r="A19" s="12"/>
      <c r="B19" s="44">
        <v>527</v>
      </c>
      <c r="C19" s="20" t="s">
        <v>33</v>
      </c>
      <c r="D19" s="46">
        <v>80000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80000</v>
      </c>
      <c r="O19" s="47">
        <f t="shared" si="2"/>
        <v>1.936108422071636</v>
      </c>
      <c r="P19" s="9"/>
    </row>
    <row r="20" spans="1:16" ht="15.75">
      <c r="A20" s="28" t="s">
        <v>34</v>
      </c>
      <c r="B20" s="29"/>
      <c r="C20" s="30"/>
      <c r="D20" s="31">
        <f>SUM(D21:D26)</f>
        <v>475840</v>
      </c>
      <c r="E20" s="31">
        <f t="shared" ref="E20:M20" si="5">SUM(E21:E26)</f>
        <v>3264814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1709968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6" si="6">SUM(D20:M20)</f>
        <v>5450622</v>
      </c>
      <c r="O20" s="43">
        <f t="shared" si="2"/>
        <v>131.9124394966118</v>
      </c>
      <c r="P20" s="10"/>
    </row>
    <row r="21" spans="1:16">
      <c r="A21" s="12"/>
      <c r="B21" s="44">
        <v>531</v>
      </c>
      <c r="C21" s="20" t="s">
        <v>35</v>
      </c>
      <c r="D21" s="46">
        <v>0</v>
      </c>
      <c r="E21" s="46">
        <v>47390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47390</v>
      </c>
      <c r="O21" s="47">
        <f t="shared" si="2"/>
        <v>1.1469022265246853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2525417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2525417</v>
      </c>
      <c r="O22" s="47">
        <f t="shared" si="2"/>
        <v>61.11851403678606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1709968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1709968</v>
      </c>
      <c r="O23" s="47">
        <f t="shared" si="2"/>
        <v>41.383543078412394</v>
      </c>
      <c r="P23" s="9"/>
    </row>
    <row r="24" spans="1:16">
      <c r="A24" s="12"/>
      <c r="B24" s="44">
        <v>537</v>
      </c>
      <c r="C24" s="20" t="s">
        <v>38</v>
      </c>
      <c r="D24" s="46">
        <v>382990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382990</v>
      </c>
      <c r="O24" s="47">
        <f t="shared" si="2"/>
        <v>9.2688770571151977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248256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248256</v>
      </c>
      <c r="O25" s="47">
        <f t="shared" si="2"/>
        <v>6.0081316553727007</v>
      </c>
      <c r="P25" s="9"/>
    </row>
    <row r="26" spans="1:16">
      <c r="A26" s="12"/>
      <c r="B26" s="44">
        <v>539</v>
      </c>
      <c r="C26" s="20" t="s">
        <v>40</v>
      </c>
      <c r="D26" s="46">
        <v>92850</v>
      </c>
      <c r="E26" s="46">
        <v>443751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536601</v>
      </c>
      <c r="O26" s="47">
        <f t="shared" si="2"/>
        <v>12.986471442400774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8430793</v>
      </c>
      <c r="E27" s="31">
        <f t="shared" si="7"/>
        <v>153058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8583851</v>
      </c>
      <c r="O27" s="43">
        <f t="shared" si="2"/>
        <v>207.74082768635043</v>
      </c>
      <c r="P27" s="10"/>
    </row>
    <row r="28" spans="1:16">
      <c r="A28" s="12"/>
      <c r="B28" s="44">
        <v>541</v>
      </c>
      <c r="C28" s="20" t="s">
        <v>42</v>
      </c>
      <c r="D28" s="46">
        <v>5676431</v>
      </c>
      <c r="E28" s="46">
        <v>153058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5829489</v>
      </c>
      <c r="O28" s="47">
        <f t="shared" si="2"/>
        <v>141.08153436592448</v>
      </c>
      <c r="P28" s="9"/>
    </row>
    <row r="29" spans="1:16">
      <c r="A29" s="12"/>
      <c r="B29" s="44">
        <v>542</v>
      </c>
      <c r="C29" s="20" t="s">
        <v>43</v>
      </c>
      <c r="D29" s="46">
        <v>2754362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2754362</v>
      </c>
      <c r="O29" s="47">
        <f t="shared" si="2"/>
        <v>66.659293320425945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1091252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1091252</v>
      </c>
      <c r="O30" s="43">
        <f t="shared" si="2"/>
        <v>26.409777347531463</v>
      </c>
      <c r="P30" s="10"/>
    </row>
    <row r="31" spans="1:16">
      <c r="A31" s="13"/>
      <c r="B31" s="45">
        <v>551</v>
      </c>
      <c r="C31" s="21" t="s">
        <v>45</v>
      </c>
      <c r="D31" s="46">
        <v>124913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124913</v>
      </c>
      <c r="O31" s="47">
        <f t="shared" si="2"/>
        <v>3.0230638915779284</v>
      </c>
      <c r="P31" s="9"/>
    </row>
    <row r="32" spans="1:16">
      <c r="A32" s="13"/>
      <c r="B32" s="45">
        <v>553</v>
      </c>
      <c r="C32" s="21" t="s">
        <v>46</v>
      </c>
      <c r="D32" s="46">
        <v>67286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67286</v>
      </c>
      <c r="O32" s="47">
        <f t="shared" si="2"/>
        <v>1.6284123910939012</v>
      </c>
      <c r="P32" s="9"/>
    </row>
    <row r="33" spans="1:16">
      <c r="A33" s="13"/>
      <c r="B33" s="45">
        <v>554</v>
      </c>
      <c r="C33" s="21" t="s">
        <v>47</v>
      </c>
      <c r="D33" s="46">
        <v>899053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899053</v>
      </c>
      <c r="O33" s="47">
        <f t="shared" si="2"/>
        <v>21.758301064859634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SUM(D35:D36)</f>
        <v>795991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795991</v>
      </c>
      <c r="O34" s="43">
        <f t="shared" si="2"/>
        <v>19.264060987415295</v>
      </c>
      <c r="P34" s="10"/>
    </row>
    <row r="35" spans="1:16">
      <c r="A35" s="12"/>
      <c r="B35" s="44">
        <v>562</v>
      </c>
      <c r="C35" s="20" t="s">
        <v>49</v>
      </c>
      <c r="D35" s="46">
        <v>435911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11">SUM(D35:M35)</f>
        <v>435911</v>
      </c>
      <c r="O35" s="47">
        <f t="shared" si="2"/>
        <v>10.549636979670861</v>
      </c>
      <c r="P35" s="9"/>
    </row>
    <row r="36" spans="1:16">
      <c r="A36" s="12"/>
      <c r="B36" s="44">
        <v>564</v>
      </c>
      <c r="C36" s="20" t="s">
        <v>50</v>
      </c>
      <c r="D36" s="46">
        <v>360080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360080</v>
      </c>
      <c r="O36" s="47">
        <f t="shared" si="2"/>
        <v>8.7144240077444337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SUM(D38:D39)</f>
        <v>133939</v>
      </c>
      <c r="E37" s="31">
        <f t="shared" si="12"/>
        <v>581494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53423</v>
      </c>
      <c r="N37" s="31">
        <f t="shared" si="11"/>
        <v>768856</v>
      </c>
      <c r="O37" s="43">
        <f t="shared" ref="O37:O64" si="13">(N37/O$66)</f>
        <v>18.607357212003873</v>
      </c>
      <c r="P37" s="9"/>
    </row>
    <row r="38" spans="1:16">
      <c r="A38" s="12"/>
      <c r="B38" s="44">
        <v>571</v>
      </c>
      <c r="C38" s="20" t="s">
        <v>52</v>
      </c>
      <c r="D38" s="46">
        <v>131995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53423</v>
      </c>
      <c r="N38" s="46">
        <f t="shared" si="11"/>
        <v>185418</v>
      </c>
      <c r="O38" s="47">
        <f t="shared" si="13"/>
        <v>4.4873668925459826</v>
      </c>
      <c r="P38" s="9"/>
    </row>
    <row r="39" spans="1:16">
      <c r="A39" s="12"/>
      <c r="B39" s="44">
        <v>572</v>
      </c>
      <c r="C39" s="20" t="s">
        <v>53</v>
      </c>
      <c r="D39" s="46">
        <v>1944</v>
      </c>
      <c r="E39" s="46">
        <v>581494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583438</v>
      </c>
      <c r="O39" s="47">
        <f t="shared" si="13"/>
        <v>14.119990319457889</v>
      </c>
      <c r="P39" s="9"/>
    </row>
    <row r="40" spans="1:16" ht="15.75">
      <c r="A40" s="28" t="s">
        <v>75</v>
      </c>
      <c r="B40" s="29"/>
      <c r="C40" s="30"/>
      <c r="D40" s="31">
        <f t="shared" ref="D40:M40" si="14">SUM(D41:D42)</f>
        <v>14163251</v>
      </c>
      <c r="E40" s="31">
        <f t="shared" si="14"/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1"/>
        <v>14163251</v>
      </c>
      <c r="O40" s="43">
        <f t="shared" si="13"/>
        <v>342.76986931268152</v>
      </c>
      <c r="P40" s="9"/>
    </row>
    <row r="41" spans="1:16">
      <c r="A41" s="12"/>
      <c r="B41" s="44">
        <v>581</v>
      </c>
      <c r="C41" s="20" t="s">
        <v>54</v>
      </c>
      <c r="D41" s="46">
        <v>13405619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13405619</v>
      </c>
      <c r="O41" s="47">
        <f t="shared" si="13"/>
        <v>324.43414811229428</v>
      </c>
      <c r="P41" s="9"/>
    </row>
    <row r="42" spans="1:16">
      <c r="A42" s="12"/>
      <c r="B42" s="44">
        <v>586</v>
      </c>
      <c r="C42" s="20" t="s">
        <v>55</v>
      </c>
      <c r="D42" s="46">
        <v>757632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757632</v>
      </c>
      <c r="O42" s="47">
        <f t="shared" si="13"/>
        <v>18.335721200387223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SUM(D44:D63)</f>
        <v>1255688</v>
      </c>
      <c r="E43" s="31">
        <f t="shared" si="15"/>
        <v>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1255688</v>
      </c>
      <c r="O43" s="43">
        <f t="shared" si="13"/>
        <v>30.389351403678607</v>
      </c>
      <c r="P43" s="9"/>
    </row>
    <row r="44" spans="1:16">
      <c r="A44" s="12"/>
      <c r="B44" s="44">
        <v>602</v>
      </c>
      <c r="C44" s="20" t="s">
        <v>57</v>
      </c>
      <c r="D44" s="46">
        <v>52420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52420</v>
      </c>
      <c r="O44" s="47">
        <f t="shared" si="13"/>
        <v>1.2686350435624394</v>
      </c>
      <c r="P44" s="9"/>
    </row>
    <row r="45" spans="1:16">
      <c r="A45" s="12"/>
      <c r="B45" s="44">
        <v>603</v>
      </c>
      <c r="C45" s="20" t="s">
        <v>58</v>
      </c>
      <c r="D45" s="46">
        <v>11878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11878</v>
      </c>
      <c r="O45" s="47">
        <f t="shared" si="13"/>
        <v>0.28746369796708615</v>
      </c>
      <c r="P45" s="9"/>
    </row>
    <row r="46" spans="1:16">
      <c r="A46" s="12"/>
      <c r="B46" s="44">
        <v>604</v>
      </c>
      <c r="C46" s="20" t="s">
        <v>59</v>
      </c>
      <c r="D46" s="46">
        <v>237853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237853</v>
      </c>
      <c r="O46" s="47">
        <f t="shared" si="13"/>
        <v>5.7563649564375607</v>
      </c>
      <c r="P46" s="9"/>
    </row>
    <row r="47" spans="1:16">
      <c r="A47" s="12"/>
      <c r="B47" s="44">
        <v>605</v>
      </c>
      <c r="C47" s="20" t="s">
        <v>60</v>
      </c>
      <c r="D47" s="46">
        <v>16194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16194</v>
      </c>
      <c r="O47" s="47">
        <f t="shared" si="13"/>
        <v>0.39191674733785092</v>
      </c>
      <c r="P47" s="9"/>
    </row>
    <row r="48" spans="1:16">
      <c r="A48" s="12"/>
      <c r="B48" s="44">
        <v>608</v>
      </c>
      <c r="C48" s="20" t="s">
        <v>61</v>
      </c>
      <c r="D48" s="46">
        <v>25961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25961</v>
      </c>
      <c r="O48" s="47">
        <f t="shared" si="13"/>
        <v>0.62829138431752174</v>
      </c>
      <c r="P48" s="9"/>
    </row>
    <row r="49" spans="1:119">
      <c r="A49" s="12"/>
      <c r="B49" s="44">
        <v>614</v>
      </c>
      <c r="C49" s="20" t="s">
        <v>62</v>
      </c>
      <c r="D49" s="46">
        <v>64690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6">SUM(D49:M49)</f>
        <v>64690</v>
      </c>
      <c r="O49" s="47">
        <f t="shared" si="13"/>
        <v>1.5655856727976767</v>
      </c>
      <c r="P49" s="9"/>
    </row>
    <row r="50" spans="1:119">
      <c r="A50" s="12"/>
      <c r="B50" s="44">
        <v>615</v>
      </c>
      <c r="C50" s="20" t="s">
        <v>63</v>
      </c>
      <c r="D50" s="46">
        <v>445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445</v>
      </c>
      <c r="O50" s="47">
        <f t="shared" si="13"/>
        <v>1.0769603097773476E-2</v>
      </c>
      <c r="P50" s="9"/>
    </row>
    <row r="51" spans="1:119">
      <c r="A51" s="12"/>
      <c r="B51" s="44">
        <v>617</v>
      </c>
      <c r="C51" s="20" t="s">
        <v>64</v>
      </c>
      <c r="D51" s="46">
        <v>-401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-401</v>
      </c>
      <c r="O51" s="47">
        <f t="shared" si="13"/>
        <v>-9.7047434656340748E-3</v>
      </c>
      <c r="P51" s="9"/>
    </row>
    <row r="52" spans="1:119">
      <c r="A52" s="12"/>
      <c r="B52" s="44">
        <v>618</v>
      </c>
      <c r="C52" s="20" t="s">
        <v>65</v>
      </c>
      <c r="D52" s="46">
        <v>25263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25263</v>
      </c>
      <c r="O52" s="47">
        <f t="shared" si="13"/>
        <v>0.61139883833494679</v>
      </c>
      <c r="P52" s="9"/>
    </row>
    <row r="53" spans="1:119">
      <c r="A53" s="12"/>
      <c r="B53" s="44">
        <v>634</v>
      </c>
      <c r="C53" s="20" t="s">
        <v>66</v>
      </c>
      <c r="D53" s="46">
        <v>64687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64687</v>
      </c>
      <c r="O53" s="47">
        <f t="shared" si="13"/>
        <v>1.565513068731849</v>
      </c>
      <c r="P53" s="9"/>
    </row>
    <row r="54" spans="1:119">
      <c r="A54" s="12"/>
      <c r="B54" s="44">
        <v>654</v>
      </c>
      <c r="C54" s="20" t="s">
        <v>67</v>
      </c>
      <c r="D54" s="46">
        <v>34886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34886</v>
      </c>
      <c r="O54" s="47">
        <f t="shared" si="13"/>
        <v>0.84428848015488867</v>
      </c>
      <c r="P54" s="9"/>
    </row>
    <row r="55" spans="1:119">
      <c r="A55" s="12"/>
      <c r="B55" s="44">
        <v>674</v>
      </c>
      <c r="C55" s="20" t="s">
        <v>68</v>
      </c>
      <c r="D55" s="46">
        <v>51983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51983</v>
      </c>
      <c r="O55" s="47">
        <f t="shared" si="13"/>
        <v>1.2580590513068732</v>
      </c>
      <c r="P55" s="9"/>
    </row>
    <row r="56" spans="1:119">
      <c r="A56" s="12"/>
      <c r="B56" s="44">
        <v>682</v>
      </c>
      <c r="C56" s="20" t="s">
        <v>69</v>
      </c>
      <c r="D56" s="46">
        <v>26339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26339</v>
      </c>
      <c r="O56" s="47">
        <f t="shared" si="13"/>
        <v>0.63743949661181021</v>
      </c>
      <c r="P56" s="9"/>
    </row>
    <row r="57" spans="1:119">
      <c r="A57" s="12"/>
      <c r="B57" s="44">
        <v>694</v>
      </c>
      <c r="C57" s="20" t="s">
        <v>70</v>
      </c>
      <c r="D57" s="46">
        <v>32413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32413</v>
      </c>
      <c r="O57" s="47">
        <f t="shared" si="13"/>
        <v>0.78443852855759921</v>
      </c>
      <c r="P57" s="9"/>
    </row>
    <row r="58" spans="1:119">
      <c r="A58" s="12"/>
      <c r="B58" s="44">
        <v>711</v>
      </c>
      <c r="C58" s="20" t="s">
        <v>71</v>
      </c>
      <c r="D58" s="46">
        <v>347063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347063</v>
      </c>
      <c r="O58" s="47">
        <f t="shared" si="13"/>
        <v>8.399394966118102</v>
      </c>
      <c r="P58" s="9"/>
    </row>
    <row r="59" spans="1:119">
      <c r="A59" s="12"/>
      <c r="B59" s="44">
        <v>724</v>
      </c>
      <c r="C59" s="20" t="s">
        <v>72</v>
      </c>
      <c r="D59" s="46">
        <v>99588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99588</v>
      </c>
      <c r="O59" s="47">
        <f t="shared" si="13"/>
        <v>2.4101645692158762</v>
      </c>
      <c r="P59" s="9"/>
    </row>
    <row r="60" spans="1:119">
      <c r="A60" s="12"/>
      <c r="B60" s="44">
        <v>727</v>
      </c>
      <c r="C60" s="20" t="s">
        <v>73</v>
      </c>
      <c r="D60" s="46">
        <v>-724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-724</v>
      </c>
      <c r="O60" s="47">
        <f t="shared" si="13"/>
        <v>-1.7521781219748307E-2</v>
      </c>
      <c r="P60" s="9"/>
    </row>
    <row r="61" spans="1:119">
      <c r="A61" s="12"/>
      <c r="B61" s="44">
        <v>728</v>
      </c>
      <c r="C61" s="20" t="s">
        <v>74</v>
      </c>
      <c r="D61" s="46">
        <v>-28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-28</v>
      </c>
      <c r="O61" s="47">
        <f t="shared" si="13"/>
        <v>-6.776379477250726E-4</v>
      </c>
      <c r="P61" s="9"/>
    </row>
    <row r="62" spans="1:119">
      <c r="A62" s="12"/>
      <c r="B62" s="44">
        <v>744</v>
      </c>
      <c r="C62" s="20" t="s">
        <v>76</v>
      </c>
      <c r="D62" s="46">
        <v>36064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36064</v>
      </c>
      <c r="O62" s="47">
        <f t="shared" si="13"/>
        <v>0.8727976766698935</v>
      </c>
      <c r="P62" s="9"/>
    </row>
    <row r="63" spans="1:119" ht="15.75" thickBot="1">
      <c r="A63" s="12"/>
      <c r="B63" s="44">
        <v>764</v>
      </c>
      <c r="C63" s="20" t="s">
        <v>77</v>
      </c>
      <c r="D63" s="46">
        <v>129114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129114</v>
      </c>
      <c r="O63" s="47">
        <f t="shared" si="13"/>
        <v>3.1247337850919652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SUM(D5,D12,D20,D27,D30,D34,D37,D40,D43)</f>
        <v>57011378</v>
      </c>
      <c r="E64" s="15">
        <f t="shared" si="18"/>
        <v>5565819</v>
      </c>
      <c r="F64" s="15">
        <f t="shared" si="18"/>
        <v>0</v>
      </c>
      <c r="G64" s="15">
        <f t="shared" si="18"/>
        <v>4629937</v>
      </c>
      <c r="H64" s="15">
        <f t="shared" si="18"/>
        <v>0</v>
      </c>
      <c r="I64" s="15">
        <f t="shared" si="18"/>
        <v>1709968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53423</v>
      </c>
      <c r="N64" s="15">
        <f t="shared" si="17"/>
        <v>68970525</v>
      </c>
      <c r="O64" s="37">
        <f t="shared" si="13"/>
        <v>1669.180179090029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18</v>
      </c>
      <c r="M66" s="48"/>
      <c r="N66" s="48"/>
      <c r="O66" s="41">
        <v>41320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1:O1"/>
    <mergeCell ref="D3:H3"/>
    <mergeCell ref="I3:J3"/>
    <mergeCell ref="K3:L3"/>
    <mergeCell ref="O3:O4"/>
    <mergeCell ref="A2:O2"/>
    <mergeCell ref="A3:C4"/>
    <mergeCell ref="A67:O67"/>
    <mergeCell ref="L66:N6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12210218</v>
      </c>
      <c r="E5" s="26">
        <f t="shared" si="0"/>
        <v>722088</v>
      </c>
      <c r="F5" s="26">
        <f t="shared" si="0"/>
        <v>0</v>
      </c>
      <c r="G5" s="26">
        <f t="shared" si="0"/>
        <v>3089567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16021873</v>
      </c>
      <c r="O5" s="32">
        <f t="shared" ref="O5:O36" si="2">(N5/O$62)</f>
        <v>388.72944972826087</v>
      </c>
      <c r="P5" s="6"/>
    </row>
    <row r="6" spans="1:133">
      <c r="A6" s="12"/>
      <c r="B6" s="44">
        <v>511</v>
      </c>
      <c r="C6" s="20" t="s">
        <v>20</v>
      </c>
      <c r="D6" s="46">
        <v>1009372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1009372</v>
      </c>
      <c r="O6" s="47">
        <f t="shared" si="2"/>
        <v>24.489809782608695</v>
      </c>
      <c r="P6" s="9"/>
    </row>
    <row r="7" spans="1:133">
      <c r="A7" s="12"/>
      <c r="B7" s="44">
        <v>512</v>
      </c>
      <c r="C7" s="20" t="s">
        <v>21</v>
      </c>
      <c r="D7" s="46">
        <v>1484925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1484925</v>
      </c>
      <c r="O7" s="47">
        <f t="shared" si="2"/>
        <v>36.027877523291927</v>
      </c>
      <c r="P7" s="9"/>
    </row>
    <row r="8" spans="1:133">
      <c r="A8" s="12"/>
      <c r="B8" s="44">
        <v>513</v>
      </c>
      <c r="C8" s="20" t="s">
        <v>22</v>
      </c>
      <c r="D8" s="46">
        <v>7221007</v>
      </c>
      <c r="E8" s="46">
        <v>160509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7381516</v>
      </c>
      <c r="O8" s="47">
        <f t="shared" si="2"/>
        <v>179.09345885093168</v>
      </c>
      <c r="P8" s="9"/>
    </row>
    <row r="9" spans="1:133">
      <c r="A9" s="12"/>
      <c r="B9" s="44">
        <v>514</v>
      </c>
      <c r="C9" s="20" t="s">
        <v>23</v>
      </c>
      <c r="D9" s="46">
        <v>319052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319052</v>
      </c>
      <c r="O9" s="47">
        <f t="shared" si="2"/>
        <v>7.7409743788819876</v>
      </c>
      <c r="P9" s="9"/>
    </row>
    <row r="10" spans="1:133">
      <c r="A10" s="12"/>
      <c r="B10" s="44">
        <v>515</v>
      </c>
      <c r="C10" s="20" t="s">
        <v>24</v>
      </c>
      <c r="D10" s="46">
        <v>597540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597540</v>
      </c>
      <c r="O10" s="47">
        <f t="shared" si="2"/>
        <v>14.497767857142858</v>
      </c>
      <c r="P10" s="9"/>
    </row>
    <row r="11" spans="1:133">
      <c r="A11" s="12"/>
      <c r="B11" s="44">
        <v>519</v>
      </c>
      <c r="C11" s="20" t="s">
        <v>25</v>
      </c>
      <c r="D11" s="46">
        <v>1578322</v>
      </c>
      <c r="E11" s="46">
        <v>561579</v>
      </c>
      <c r="F11" s="46">
        <v>0</v>
      </c>
      <c r="G11" s="46">
        <v>3089567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5229468</v>
      </c>
      <c r="O11" s="47">
        <f t="shared" si="2"/>
        <v>126.87956133540372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15817045</v>
      </c>
      <c r="E12" s="31">
        <f t="shared" si="3"/>
        <v>1907786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17724831</v>
      </c>
      <c r="O12" s="43">
        <f t="shared" si="2"/>
        <v>430.04733598602485</v>
      </c>
      <c r="P12" s="10"/>
    </row>
    <row r="13" spans="1:133">
      <c r="A13" s="12"/>
      <c r="B13" s="44">
        <v>521</v>
      </c>
      <c r="C13" s="20" t="s">
        <v>27</v>
      </c>
      <c r="D13" s="46">
        <v>8351372</v>
      </c>
      <c r="E13" s="46">
        <v>244280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8595652</v>
      </c>
      <c r="O13" s="47">
        <f t="shared" si="2"/>
        <v>208.55133928571428</v>
      </c>
      <c r="P13" s="9"/>
    </row>
    <row r="14" spans="1:133">
      <c r="A14" s="12"/>
      <c r="B14" s="44">
        <v>522</v>
      </c>
      <c r="C14" s="20" t="s">
        <v>28</v>
      </c>
      <c r="D14" s="46">
        <v>162230</v>
      </c>
      <c r="E14" s="46">
        <v>1176362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1338592</v>
      </c>
      <c r="O14" s="47">
        <f t="shared" si="2"/>
        <v>32.477484472049689</v>
      </c>
      <c r="P14" s="9"/>
    </row>
    <row r="15" spans="1:133">
      <c r="A15" s="12"/>
      <c r="B15" s="44">
        <v>523</v>
      </c>
      <c r="C15" s="20" t="s">
        <v>29</v>
      </c>
      <c r="D15" s="46">
        <v>3155906</v>
      </c>
      <c r="E15" s="46">
        <v>163241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3319147</v>
      </c>
      <c r="O15" s="47">
        <f t="shared" si="2"/>
        <v>80.530546389751549</v>
      </c>
      <c r="P15" s="9"/>
    </row>
    <row r="16" spans="1:133">
      <c r="A16" s="12"/>
      <c r="B16" s="44">
        <v>524</v>
      </c>
      <c r="C16" s="20" t="s">
        <v>30</v>
      </c>
      <c r="D16" s="46">
        <v>906002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906002</v>
      </c>
      <c r="O16" s="47">
        <f t="shared" si="2"/>
        <v>21.981803183229815</v>
      </c>
      <c r="P16" s="9"/>
    </row>
    <row r="17" spans="1:16">
      <c r="A17" s="12"/>
      <c r="B17" s="44">
        <v>525</v>
      </c>
      <c r="C17" s="20" t="s">
        <v>31</v>
      </c>
      <c r="D17" s="46">
        <v>668807</v>
      </c>
      <c r="E17" s="46">
        <v>323903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992710</v>
      </c>
      <c r="O17" s="47">
        <f t="shared" si="2"/>
        <v>24.085549301242235</v>
      </c>
      <c r="P17" s="9"/>
    </row>
    <row r="18" spans="1:16">
      <c r="A18" s="12"/>
      <c r="B18" s="44">
        <v>526</v>
      </c>
      <c r="C18" s="20" t="s">
        <v>32</v>
      </c>
      <c r="D18" s="46">
        <v>2572728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2572728</v>
      </c>
      <c r="O18" s="47">
        <f t="shared" si="2"/>
        <v>62.420613354037265</v>
      </c>
      <c r="P18" s="9"/>
    </row>
    <row r="19" spans="1:16" ht="15.75">
      <c r="A19" s="28" t="s">
        <v>34</v>
      </c>
      <c r="B19" s="29"/>
      <c r="C19" s="30"/>
      <c r="D19" s="31">
        <f>SUM(D20:D25)</f>
        <v>495129</v>
      </c>
      <c r="E19" s="31">
        <f t="shared" ref="E19:M19" si="4">SUM(E20:E25)</f>
        <v>5158184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1719058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7372371</v>
      </c>
      <c r="O19" s="43">
        <f t="shared" si="2"/>
        <v>178.87157899844721</v>
      </c>
      <c r="P19" s="10"/>
    </row>
    <row r="20" spans="1:16">
      <c r="A20" s="12"/>
      <c r="B20" s="44">
        <v>531</v>
      </c>
      <c r="C20" s="20" t="s">
        <v>35</v>
      </c>
      <c r="D20" s="46">
        <v>0</v>
      </c>
      <c r="E20" s="46">
        <v>43464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43464</v>
      </c>
      <c r="O20" s="47">
        <f t="shared" si="2"/>
        <v>1.0545419254658386</v>
      </c>
      <c r="P20" s="9"/>
    </row>
    <row r="21" spans="1:16">
      <c r="A21" s="12"/>
      <c r="B21" s="44">
        <v>534</v>
      </c>
      <c r="C21" s="20" t="s">
        <v>36</v>
      </c>
      <c r="D21" s="46">
        <v>0</v>
      </c>
      <c r="E21" s="46">
        <v>3757089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3757089</v>
      </c>
      <c r="O21" s="47">
        <f t="shared" si="2"/>
        <v>91.156080163043484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1719058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1719058</v>
      </c>
      <c r="O22" s="47">
        <f t="shared" si="2"/>
        <v>41.708511257763973</v>
      </c>
      <c r="P22" s="9"/>
    </row>
    <row r="23" spans="1:16">
      <c r="A23" s="12"/>
      <c r="B23" s="44">
        <v>537</v>
      </c>
      <c r="C23" s="20" t="s">
        <v>38</v>
      </c>
      <c r="D23" s="46">
        <v>388550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388550</v>
      </c>
      <c r="O23" s="47">
        <f t="shared" si="2"/>
        <v>9.4271642080745348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656136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656136</v>
      </c>
      <c r="O24" s="47">
        <f t="shared" si="2"/>
        <v>15.919448757763975</v>
      </c>
      <c r="P24" s="9"/>
    </row>
    <row r="25" spans="1:16">
      <c r="A25" s="12"/>
      <c r="B25" s="44">
        <v>539</v>
      </c>
      <c r="C25" s="20" t="s">
        <v>40</v>
      </c>
      <c r="D25" s="46">
        <v>106579</v>
      </c>
      <c r="E25" s="46">
        <v>701495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808074</v>
      </c>
      <c r="O25" s="47">
        <f t="shared" si="2"/>
        <v>19.605832686335404</v>
      </c>
      <c r="P25" s="9"/>
    </row>
    <row r="26" spans="1:16" ht="15.75">
      <c r="A26" s="28" t="s">
        <v>41</v>
      </c>
      <c r="B26" s="29"/>
      <c r="C26" s="30"/>
      <c r="D26" s="31">
        <f t="shared" ref="D26:M26" si="5">SUM(D27:D28)</f>
        <v>0</v>
      </c>
      <c r="E26" s="31">
        <f t="shared" si="5"/>
        <v>7957774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ref="N26:N33" si="6">SUM(D26:M26)</f>
        <v>7957774</v>
      </c>
      <c r="O26" s="43">
        <f t="shared" si="2"/>
        <v>193.07487383540374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5562985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5562985</v>
      </c>
      <c r="O27" s="47">
        <f t="shared" si="2"/>
        <v>134.9714916537267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2394789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2394789</v>
      </c>
      <c r="O28" s="47">
        <f t="shared" si="2"/>
        <v>58.10338218167702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439362</v>
      </c>
      <c r="E29" s="31">
        <f t="shared" si="7"/>
        <v>1094370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151220</v>
      </c>
      <c r="N29" s="31">
        <f t="shared" si="6"/>
        <v>1684952</v>
      </c>
      <c r="O29" s="43">
        <f t="shared" si="2"/>
        <v>40.881017080745345</v>
      </c>
      <c r="P29" s="10"/>
    </row>
    <row r="30" spans="1:16">
      <c r="A30" s="13"/>
      <c r="B30" s="45">
        <v>551</v>
      </c>
      <c r="C30" s="21" t="s">
        <v>45</v>
      </c>
      <c r="D30" s="46">
        <v>219875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151220</v>
      </c>
      <c r="N30" s="46">
        <f t="shared" si="6"/>
        <v>371095</v>
      </c>
      <c r="O30" s="47">
        <f t="shared" si="2"/>
        <v>9.0036636257763973</v>
      </c>
      <c r="P30" s="9"/>
    </row>
    <row r="31" spans="1:16">
      <c r="A31" s="13"/>
      <c r="B31" s="45">
        <v>553</v>
      </c>
      <c r="C31" s="21" t="s">
        <v>46</v>
      </c>
      <c r="D31" s="46">
        <v>83029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83029</v>
      </c>
      <c r="O31" s="47">
        <f t="shared" si="2"/>
        <v>2.0144846661490683</v>
      </c>
      <c r="P31" s="9"/>
    </row>
    <row r="32" spans="1:16">
      <c r="A32" s="13"/>
      <c r="B32" s="45">
        <v>554</v>
      </c>
      <c r="C32" s="21" t="s">
        <v>47</v>
      </c>
      <c r="D32" s="46">
        <v>136458</v>
      </c>
      <c r="E32" s="46">
        <v>1094370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1230828</v>
      </c>
      <c r="O32" s="47">
        <f t="shared" si="2"/>
        <v>29.862868788819874</v>
      </c>
      <c r="P32" s="9"/>
    </row>
    <row r="33" spans="1:16" ht="15.75">
      <c r="A33" s="28" t="s">
        <v>48</v>
      </c>
      <c r="B33" s="29"/>
      <c r="C33" s="30"/>
      <c r="D33" s="31">
        <f t="shared" ref="D33:M33" si="8">SUM(D34:D35)</f>
        <v>972353</v>
      </c>
      <c r="E33" s="31">
        <f t="shared" si="8"/>
        <v>0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6"/>
        <v>972353</v>
      </c>
      <c r="O33" s="43">
        <f t="shared" si="2"/>
        <v>23.591639169254659</v>
      </c>
      <c r="P33" s="10"/>
    </row>
    <row r="34" spans="1:16">
      <c r="A34" s="12"/>
      <c r="B34" s="44">
        <v>562</v>
      </c>
      <c r="C34" s="20" t="s">
        <v>49</v>
      </c>
      <c r="D34" s="46">
        <v>477829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9">SUM(D34:M34)</f>
        <v>477829</v>
      </c>
      <c r="O34" s="47">
        <f t="shared" si="2"/>
        <v>11.593289013975156</v>
      </c>
      <c r="P34" s="9"/>
    </row>
    <row r="35" spans="1:16">
      <c r="A35" s="12"/>
      <c r="B35" s="44">
        <v>564</v>
      </c>
      <c r="C35" s="20" t="s">
        <v>50</v>
      </c>
      <c r="D35" s="46">
        <v>494524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494524</v>
      </c>
      <c r="O35" s="47">
        <f t="shared" si="2"/>
        <v>11.998350155279503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SUM(D37:D38)</f>
        <v>220640</v>
      </c>
      <c r="E36" s="31">
        <f t="shared" si="10"/>
        <v>708683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929323</v>
      </c>
      <c r="O36" s="43">
        <f t="shared" si="2"/>
        <v>22.547627135093169</v>
      </c>
      <c r="P36" s="9"/>
    </row>
    <row r="37" spans="1:16">
      <c r="A37" s="12"/>
      <c r="B37" s="44">
        <v>571</v>
      </c>
      <c r="C37" s="20" t="s">
        <v>52</v>
      </c>
      <c r="D37" s="46">
        <v>220640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220640</v>
      </c>
      <c r="O37" s="47">
        <f t="shared" ref="O37:O60" si="11">(N37/O$62)</f>
        <v>5.3532608695652177</v>
      </c>
      <c r="P37" s="9"/>
    </row>
    <row r="38" spans="1:16">
      <c r="A38" s="12"/>
      <c r="B38" s="44">
        <v>572</v>
      </c>
      <c r="C38" s="20" t="s">
        <v>53</v>
      </c>
      <c r="D38" s="46">
        <v>0</v>
      </c>
      <c r="E38" s="46">
        <v>708683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708683</v>
      </c>
      <c r="O38" s="47">
        <f t="shared" si="11"/>
        <v>17.19436626552795</v>
      </c>
      <c r="P38" s="9"/>
    </row>
    <row r="39" spans="1:16" ht="15.75">
      <c r="A39" s="28" t="s">
        <v>75</v>
      </c>
      <c r="B39" s="29"/>
      <c r="C39" s="30"/>
      <c r="D39" s="31">
        <f t="shared" ref="D39:M39" si="12">SUM(D40:D42)</f>
        <v>14146412</v>
      </c>
      <c r="E39" s="31">
        <f t="shared" si="12"/>
        <v>888959</v>
      </c>
      <c r="F39" s="31">
        <f t="shared" si="12"/>
        <v>0</v>
      </c>
      <c r="G39" s="31">
        <f t="shared" si="12"/>
        <v>1010517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9"/>
        <v>16045888</v>
      </c>
      <c r="O39" s="43">
        <f t="shared" si="11"/>
        <v>389.31211180124222</v>
      </c>
      <c r="P39" s="9"/>
    </row>
    <row r="40" spans="1:16">
      <c r="A40" s="12"/>
      <c r="B40" s="44">
        <v>581</v>
      </c>
      <c r="C40" s="20" t="s">
        <v>54</v>
      </c>
      <c r="D40" s="46">
        <v>13183426</v>
      </c>
      <c r="E40" s="46">
        <v>69218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13252644</v>
      </c>
      <c r="O40" s="47">
        <f t="shared" si="11"/>
        <v>321.5412461180124</v>
      </c>
      <c r="P40" s="9"/>
    </row>
    <row r="41" spans="1:16">
      <c r="A41" s="12"/>
      <c r="B41" s="44">
        <v>586</v>
      </c>
      <c r="C41" s="20" t="s">
        <v>55</v>
      </c>
      <c r="D41" s="46">
        <v>770552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13">SUM(D41:M41)</f>
        <v>770552</v>
      </c>
      <c r="O41" s="47">
        <f t="shared" si="11"/>
        <v>18.695458074534162</v>
      </c>
      <c r="P41" s="9"/>
    </row>
    <row r="42" spans="1:16">
      <c r="A42" s="12"/>
      <c r="B42" s="44">
        <v>590</v>
      </c>
      <c r="C42" s="20" t="s">
        <v>91</v>
      </c>
      <c r="D42" s="46">
        <v>192434</v>
      </c>
      <c r="E42" s="46">
        <v>819741</v>
      </c>
      <c r="F42" s="46">
        <v>0</v>
      </c>
      <c r="G42" s="46">
        <v>1010517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2022692</v>
      </c>
      <c r="O42" s="47">
        <f t="shared" si="11"/>
        <v>49.075407608695649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SUM(D44:D59)</f>
        <v>1427237</v>
      </c>
      <c r="E43" s="31">
        <f t="shared" si="14"/>
        <v>298426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1725663</v>
      </c>
      <c r="O43" s="43">
        <f t="shared" si="11"/>
        <v>41.868764557453417</v>
      </c>
      <c r="P43" s="9"/>
    </row>
    <row r="44" spans="1:16">
      <c r="A44" s="12"/>
      <c r="B44" s="44">
        <v>602</v>
      </c>
      <c r="C44" s="20" t="s">
        <v>57</v>
      </c>
      <c r="D44" s="46">
        <v>0</v>
      </c>
      <c r="E44" s="46">
        <v>46218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46218</v>
      </c>
      <c r="O44" s="47">
        <f t="shared" si="11"/>
        <v>1.1213606366459627</v>
      </c>
      <c r="P44" s="9"/>
    </row>
    <row r="45" spans="1:16">
      <c r="A45" s="12"/>
      <c r="B45" s="44">
        <v>603</v>
      </c>
      <c r="C45" s="20" t="s">
        <v>58</v>
      </c>
      <c r="D45" s="46">
        <v>0</v>
      </c>
      <c r="E45" s="46">
        <v>114667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114667</v>
      </c>
      <c r="O45" s="47">
        <f t="shared" si="11"/>
        <v>2.7820991847826089</v>
      </c>
      <c r="P45" s="9"/>
    </row>
    <row r="46" spans="1:16">
      <c r="A46" s="12"/>
      <c r="B46" s="44">
        <v>604</v>
      </c>
      <c r="C46" s="20" t="s">
        <v>59</v>
      </c>
      <c r="D46" s="46">
        <v>308160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308160</v>
      </c>
      <c r="O46" s="47">
        <f t="shared" si="11"/>
        <v>7.4767080745341614</v>
      </c>
      <c r="P46" s="9"/>
    </row>
    <row r="47" spans="1:16">
      <c r="A47" s="12"/>
      <c r="B47" s="44">
        <v>605</v>
      </c>
      <c r="C47" s="20" t="s">
        <v>60</v>
      </c>
      <c r="D47" s="46">
        <v>0</v>
      </c>
      <c r="E47" s="46">
        <v>14047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14047</v>
      </c>
      <c r="O47" s="47">
        <f t="shared" si="11"/>
        <v>0.34081424689440992</v>
      </c>
      <c r="P47" s="9"/>
    </row>
    <row r="48" spans="1:16">
      <c r="A48" s="12"/>
      <c r="B48" s="44">
        <v>608</v>
      </c>
      <c r="C48" s="20" t="s">
        <v>61</v>
      </c>
      <c r="D48" s="46">
        <v>29228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29228</v>
      </c>
      <c r="O48" s="47">
        <f t="shared" si="11"/>
        <v>0.70914208074534157</v>
      </c>
      <c r="P48" s="9"/>
    </row>
    <row r="49" spans="1:119">
      <c r="A49" s="12"/>
      <c r="B49" s="44">
        <v>614</v>
      </c>
      <c r="C49" s="20" t="s">
        <v>62</v>
      </c>
      <c r="D49" s="46">
        <v>113114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113114</v>
      </c>
      <c r="O49" s="47">
        <f t="shared" si="11"/>
        <v>2.7444196428571428</v>
      </c>
      <c r="P49" s="9"/>
    </row>
    <row r="50" spans="1:119">
      <c r="A50" s="12"/>
      <c r="B50" s="44">
        <v>615</v>
      </c>
      <c r="C50" s="20" t="s">
        <v>63</v>
      </c>
      <c r="D50" s="46">
        <v>0</v>
      </c>
      <c r="E50" s="46">
        <v>16693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16693</v>
      </c>
      <c r="O50" s="47">
        <f t="shared" si="11"/>
        <v>0.40501261645962733</v>
      </c>
      <c r="P50" s="9"/>
    </row>
    <row r="51" spans="1:119">
      <c r="A51" s="12"/>
      <c r="B51" s="44">
        <v>618</v>
      </c>
      <c r="C51" s="20" t="s">
        <v>65</v>
      </c>
      <c r="D51" s="46">
        <v>0</v>
      </c>
      <c r="E51" s="46">
        <v>11260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11260</v>
      </c>
      <c r="O51" s="47">
        <f t="shared" si="11"/>
        <v>0.27319487577639751</v>
      </c>
      <c r="P51" s="9"/>
    </row>
    <row r="52" spans="1:119">
      <c r="A52" s="12"/>
      <c r="B52" s="44">
        <v>634</v>
      </c>
      <c r="C52" s="20" t="s">
        <v>66</v>
      </c>
      <c r="D52" s="46">
        <v>100409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100409</v>
      </c>
      <c r="O52" s="47">
        <f t="shared" si="11"/>
        <v>2.4361655667701863</v>
      </c>
      <c r="P52" s="9"/>
    </row>
    <row r="53" spans="1:119">
      <c r="A53" s="12"/>
      <c r="B53" s="44">
        <v>654</v>
      </c>
      <c r="C53" s="20" t="s">
        <v>67</v>
      </c>
      <c r="D53" s="46">
        <v>55347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55347</v>
      </c>
      <c r="O53" s="47">
        <f t="shared" si="11"/>
        <v>1.3428522903726707</v>
      </c>
      <c r="P53" s="9"/>
    </row>
    <row r="54" spans="1:119">
      <c r="A54" s="12"/>
      <c r="B54" s="44">
        <v>674</v>
      </c>
      <c r="C54" s="20" t="s">
        <v>68</v>
      </c>
      <c r="D54" s="46">
        <v>70164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5">SUM(D54:M54)</f>
        <v>70164</v>
      </c>
      <c r="O54" s="47">
        <f t="shared" si="11"/>
        <v>1.7023486024844721</v>
      </c>
      <c r="P54" s="9"/>
    </row>
    <row r="55" spans="1:119">
      <c r="A55" s="12"/>
      <c r="B55" s="44">
        <v>694</v>
      </c>
      <c r="C55" s="20" t="s">
        <v>70</v>
      </c>
      <c r="D55" s="46">
        <v>34929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34929</v>
      </c>
      <c r="O55" s="47">
        <f t="shared" si="11"/>
        <v>0.84746215062111796</v>
      </c>
      <c r="P55" s="9"/>
    </row>
    <row r="56" spans="1:119">
      <c r="A56" s="12"/>
      <c r="B56" s="44">
        <v>711</v>
      </c>
      <c r="C56" s="20" t="s">
        <v>71</v>
      </c>
      <c r="D56" s="46">
        <v>334290</v>
      </c>
      <c r="E56" s="46">
        <v>95541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429831</v>
      </c>
      <c r="O56" s="47">
        <f t="shared" si="11"/>
        <v>10.42874126552795</v>
      </c>
      <c r="P56" s="9"/>
    </row>
    <row r="57" spans="1:119">
      <c r="A57" s="12"/>
      <c r="B57" s="44">
        <v>724</v>
      </c>
      <c r="C57" s="20" t="s">
        <v>72</v>
      </c>
      <c r="D57" s="46">
        <v>137755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137755</v>
      </c>
      <c r="O57" s="47">
        <f t="shared" si="11"/>
        <v>3.3422699922360248</v>
      </c>
      <c r="P57" s="9"/>
    </row>
    <row r="58" spans="1:119">
      <c r="A58" s="12"/>
      <c r="B58" s="44">
        <v>744</v>
      </c>
      <c r="C58" s="20" t="s">
        <v>76</v>
      </c>
      <c r="D58" s="46">
        <v>46190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46190</v>
      </c>
      <c r="O58" s="47">
        <f t="shared" si="11"/>
        <v>1.1206812888198758</v>
      </c>
      <c r="P58" s="9"/>
    </row>
    <row r="59" spans="1:119" ht="15.75" thickBot="1">
      <c r="A59" s="12"/>
      <c r="B59" s="44">
        <v>764</v>
      </c>
      <c r="C59" s="20" t="s">
        <v>77</v>
      </c>
      <c r="D59" s="46">
        <v>197651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197651</v>
      </c>
      <c r="O59" s="47">
        <f t="shared" si="11"/>
        <v>4.7954920419254661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6">SUM(D5,D12,D19,D26,D29,D33,D36,D39,D43)</f>
        <v>45728396</v>
      </c>
      <c r="E60" s="15">
        <f t="shared" si="16"/>
        <v>18736270</v>
      </c>
      <c r="F60" s="15">
        <f t="shared" si="16"/>
        <v>0</v>
      </c>
      <c r="G60" s="15">
        <f t="shared" si="16"/>
        <v>4100084</v>
      </c>
      <c r="H60" s="15">
        <f t="shared" si="16"/>
        <v>0</v>
      </c>
      <c r="I60" s="15">
        <f t="shared" si="16"/>
        <v>1719058</v>
      </c>
      <c r="J60" s="15">
        <f t="shared" si="16"/>
        <v>0</v>
      </c>
      <c r="K60" s="15">
        <f t="shared" si="16"/>
        <v>0</v>
      </c>
      <c r="L60" s="15">
        <f t="shared" si="16"/>
        <v>0</v>
      </c>
      <c r="M60" s="15">
        <f t="shared" si="16"/>
        <v>151220</v>
      </c>
      <c r="N60" s="15">
        <f>SUM(D60:M60)</f>
        <v>70435028</v>
      </c>
      <c r="O60" s="37">
        <f t="shared" si="11"/>
        <v>1708.9243982919254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100</v>
      </c>
      <c r="M62" s="48"/>
      <c r="N62" s="48"/>
      <c r="O62" s="41">
        <v>41216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13799454</v>
      </c>
      <c r="E5" s="26">
        <f t="shared" si="0"/>
        <v>966990</v>
      </c>
      <c r="F5" s="26">
        <f t="shared" si="0"/>
        <v>0</v>
      </c>
      <c r="G5" s="26">
        <f t="shared" si="0"/>
        <v>657624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15424068</v>
      </c>
      <c r="O5" s="32">
        <f t="shared" ref="O5:O36" si="2">(N5/O$64)</f>
        <v>388.99568737232352</v>
      </c>
      <c r="P5" s="6"/>
    </row>
    <row r="6" spans="1:133">
      <c r="A6" s="12"/>
      <c r="B6" s="44">
        <v>511</v>
      </c>
      <c r="C6" s="20" t="s">
        <v>20</v>
      </c>
      <c r="D6" s="46">
        <v>806069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806069</v>
      </c>
      <c r="O6" s="47">
        <f t="shared" si="2"/>
        <v>20.329096365791532</v>
      </c>
      <c r="P6" s="9"/>
    </row>
    <row r="7" spans="1:133">
      <c r="A7" s="12"/>
      <c r="B7" s="44">
        <v>512</v>
      </c>
      <c r="C7" s="20" t="s">
        <v>21</v>
      </c>
      <c r="D7" s="46">
        <v>377164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377164</v>
      </c>
      <c r="O7" s="47">
        <f t="shared" si="2"/>
        <v>9.5120930115255611</v>
      </c>
      <c r="P7" s="9"/>
    </row>
    <row r="8" spans="1:133">
      <c r="A8" s="12"/>
      <c r="B8" s="44">
        <v>513</v>
      </c>
      <c r="C8" s="20" t="s">
        <v>22</v>
      </c>
      <c r="D8" s="46">
        <v>9616042</v>
      </c>
      <c r="E8" s="46">
        <v>300733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9916775</v>
      </c>
      <c r="O8" s="47">
        <f t="shared" si="2"/>
        <v>250.10151068068902</v>
      </c>
      <c r="P8" s="9"/>
    </row>
    <row r="9" spans="1:133">
      <c r="A9" s="12"/>
      <c r="B9" s="44">
        <v>514</v>
      </c>
      <c r="C9" s="20" t="s">
        <v>23</v>
      </c>
      <c r="D9" s="46">
        <v>298367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298367</v>
      </c>
      <c r="O9" s="47">
        <f t="shared" si="2"/>
        <v>7.5248291341958593</v>
      </c>
      <c r="P9" s="9"/>
    </row>
    <row r="10" spans="1:133">
      <c r="A10" s="12"/>
      <c r="B10" s="44">
        <v>515</v>
      </c>
      <c r="C10" s="20" t="s">
        <v>24</v>
      </c>
      <c r="D10" s="46">
        <v>544921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544921</v>
      </c>
      <c r="O10" s="47">
        <f t="shared" si="2"/>
        <v>13.742932082419106</v>
      </c>
      <c r="P10" s="9"/>
    </row>
    <row r="11" spans="1:133">
      <c r="A11" s="12"/>
      <c r="B11" s="44">
        <v>519</v>
      </c>
      <c r="C11" s="20" t="s">
        <v>25</v>
      </c>
      <c r="D11" s="46">
        <v>2156891</v>
      </c>
      <c r="E11" s="46">
        <v>666257</v>
      </c>
      <c r="F11" s="46">
        <v>0</v>
      </c>
      <c r="G11" s="46">
        <v>657624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3480772</v>
      </c>
      <c r="O11" s="47">
        <f t="shared" si="2"/>
        <v>87.785226097702449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15538127</v>
      </c>
      <c r="E12" s="31">
        <f t="shared" si="3"/>
        <v>2630486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18168613</v>
      </c>
      <c r="O12" s="43">
        <f t="shared" si="2"/>
        <v>458.21323547955916</v>
      </c>
      <c r="P12" s="10"/>
    </row>
    <row r="13" spans="1:133">
      <c r="A13" s="12"/>
      <c r="B13" s="44">
        <v>521</v>
      </c>
      <c r="C13" s="20" t="s">
        <v>27</v>
      </c>
      <c r="D13" s="46">
        <v>8128088</v>
      </c>
      <c r="E13" s="46">
        <v>428475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8556563</v>
      </c>
      <c r="O13" s="47">
        <f t="shared" si="2"/>
        <v>215.79690297848731</v>
      </c>
      <c r="P13" s="9"/>
    </row>
    <row r="14" spans="1:133">
      <c r="A14" s="12"/>
      <c r="B14" s="44">
        <v>522</v>
      </c>
      <c r="C14" s="20" t="s">
        <v>28</v>
      </c>
      <c r="D14" s="46">
        <v>176958</v>
      </c>
      <c r="E14" s="46">
        <v>1468244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1645202</v>
      </c>
      <c r="O14" s="47">
        <f t="shared" si="2"/>
        <v>41.492068295881566</v>
      </c>
      <c r="P14" s="9"/>
    </row>
    <row r="15" spans="1:133">
      <c r="A15" s="12"/>
      <c r="B15" s="44">
        <v>523</v>
      </c>
      <c r="C15" s="20" t="s">
        <v>29</v>
      </c>
      <c r="D15" s="46">
        <v>2944099</v>
      </c>
      <c r="E15" s="46">
        <v>107592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3051691</v>
      </c>
      <c r="O15" s="47">
        <f t="shared" si="2"/>
        <v>76.963784015535552</v>
      </c>
      <c r="P15" s="9"/>
    </row>
    <row r="16" spans="1:133">
      <c r="A16" s="12"/>
      <c r="B16" s="44">
        <v>524</v>
      </c>
      <c r="C16" s="20" t="s">
        <v>30</v>
      </c>
      <c r="D16" s="46">
        <v>1176409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1176409</v>
      </c>
      <c r="O16" s="47">
        <f t="shared" si="2"/>
        <v>29.669087790976267</v>
      </c>
      <c r="P16" s="9"/>
    </row>
    <row r="17" spans="1:16">
      <c r="A17" s="12"/>
      <c r="B17" s="44">
        <v>525</v>
      </c>
      <c r="C17" s="20" t="s">
        <v>31</v>
      </c>
      <c r="D17" s="46">
        <v>221026</v>
      </c>
      <c r="E17" s="46">
        <v>531514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752540</v>
      </c>
      <c r="O17" s="47">
        <f t="shared" si="2"/>
        <v>18.979092582784798</v>
      </c>
      <c r="P17" s="9"/>
    </row>
    <row r="18" spans="1:16">
      <c r="A18" s="12"/>
      <c r="B18" s="44">
        <v>526</v>
      </c>
      <c r="C18" s="20" t="s">
        <v>32</v>
      </c>
      <c r="D18" s="46">
        <v>2891547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2891547</v>
      </c>
      <c r="O18" s="47">
        <f t="shared" si="2"/>
        <v>72.924945146402365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56784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56784</v>
      </c>
      <c r="O19" s="47">
        <f t="shared" si="2"/>
        <v>1.4320950291291519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37877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37877</v>
      </c>
      <c r="O20" s="47">
        <f t="shared" si="2"/>
        <v>0.95525964036215982</v>
      </c>
      <c r="P20" s="9"/>
    </row>
    <row r="21" spans="1:16" ht="15.75">
      <c r="A21" s="28" t="s">
        <v>34</v>
      </c>
      <c r="B21" s="29"/>
      <c r="C21" s="30"/>
      <c r="D21" s="31">
        <f>SUM(D22:D27)</f>
        <v>604292</v>
      </c>
      <c r="E21" s="31">
        <f t="shared" ref="E21:M21" si="5">SUM(E22:E27)</f>
        <v>3601169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1893899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6099360</v>
      </c>
      <c r="O21" s="43">
        <f t="shared" si="2"/>
        <v>153.82613301051677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44911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44911</v>
      </c>
      <c r="O22" s="47">
        <f t="shared" si="2"/>
        <v>1.1326574361302364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2659364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2659364</v>
      </c>
      <c r="O23" s="47">
        <f t="shared" si="2"/>
        <v>67.069279463317443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1893899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1893899</v>
      </c>
      <c r="O24" s="47">
        <f t="shared" si="2"/>
        <v>47.764217800307684</v>
      </c>
      <c r="P24" s="9"/>
    </row>
    <row r="25" spans="1:16">
      <c r="A25" s="12"/>
      <c r="B25" s="44">
        <v>537</v>
      </c>
      <c r="C25" s="20" t="s">
        <v>38</v>
      </c>
      <c r="D25" s="46">
        <v>416445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416445</v>
      </c>
      <c r="O25" s="47">
        <f t="shared" si="2"/>
        <v>10.502761594915638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691659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691659</v>
      </c>
      <c r="O26" s="47">
        <f t="shared" si="2"/>
        <v>17.443671029734432</v>
      </c>
      <c r="P26" s="9"/>
    </row>
    <row r="27" spans="1:16">
      <c r="A27" s="12"/>
      <c r="B27" s="44">
        <v>539</v>
      </c>
      <c r="C27" s="20" t="s">
        <v>40</v>
      </c>
      <c r="D27" s="46">
        <v>187847</v>
      </c>
      <c r="E27" s="46">
        <v>205235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393082</v>
      </c>
      <c r="O27" s="47">
        <f t="shared" si="2"/>
        <v>9.9135456861113216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71468</v>
      </c>
      <c r="E28" s="31">
        <f t="shared" si="7"/>
        <v>10784929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10856397</v>
      </c>
      <c r="O28" s="43">
        <f t="shared" si="2"/>
        <v>273.79881970189905</v>
      </c>
      <c r="P28" s="10"/>
    </row>
    <row r="29" spans="1:16">
      <c r="A29" s="12"/>
      <c r="B29" s="44">
        <v>541</v>
      </c>
      <c r="C29" s="20" t="s">
        <v>42</v>
      </c>
      <c r="D29" s="46">
        <v>71394</v>
      </c>
      <c r="E29" s="46">
        <v>8044692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8116086</v>
      </c>
      <c r="O29" s="47">
        <f t="shared" si="2"/>
        <v>204.6880532647348</v>
      </c>
      <c r="P29" s="9"/>
    </row>
    <row r="30" spans="1:16">
      <c r="A30" s="12"/>
      <c r="B30" s="44">
        <v>542</v>
      </c>
      <c r="C30" s="20" t="s">
        <v>43</v>
      </c>
      <c r="D30" s="46">
        <v>74</v>
      </c>
      <c r="E30" s="46">
        <v>2740237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2740311</v>
      </c>
      <c r="O30" s="47">
        <f t="shared" si="2"/>
        <v>69.110766437164258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651868</v>
      </c>
      <c r="E31" s="31">
        <f t="shared" si="9"/>
        <v>887564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169418</v>
      </c>
      <c r="N31" s="31">
        <f t="shared" si="8"/>
        <v>1708850</v>
      </c>
      <c r="O31" s="43">
        <f t="shared" si="2"/>
        <v>43.09727371314721</v>
      </c>
      <c r="P31" s="10"/>
    </row>
    <row r="32" spans="1:16">
      <c r="A32" s="13"/>
      <c r="B32" s="45">
        <v>551</v>
      </c>
      <c r="C32" s="21" t="s">
        <v>45</v>
      </c>
      <c r="D32" s="46">
        <v>446303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169418</v>
      </c>
      <c r="N32" s="46">
        <f t="shared" si="8"/>
        <v>615721</v>
      </c>
      <c r="O32" s="47">
        <f t="shared" si="2"/>
        <v>15.528511260750044</v>
      </c>
      <c r="P32" s="9"/>
    </row>
    <row r="33" spans="1:16">
      <c r="A33" s="13"/>
      <c r="B33" s="45">
        <v>553</v>
      </c>
      <c r="C33" s="21" t="s">
        <v>46</v>
      </c>
      <c r="D33" s="46">
        <v>74774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74774</v>
      </c>
      <c r="O33" s="47">
        <f t="shared" si="2"/>
        <v>1.8858036367304734</v>
      </c>
      <c r="P33" s="9"/>
    </row>
    <row r="34" spans="1:16">
      <c r="A34" s="13"/>
      <c r="B34" s="45">
        <v>554</v>
      </c>
      <c r="C34" s="21" t="s">
        <v>47</v>
      </c>
      <c r="D34" s="46">
        <v>130791</v>
      </c>
      <c r="E34" s="46">
        <v>887564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1018355</v>
      </c>
      <c r="O34" s="47">
        <f t="shared" si="2"/>
        <v>25.682958815666691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1088354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1088354</v>
      </c>
      <c r="O35" s="43">
        <f t="shared" si="2"/>
        <v>27.448336738039394</v>
      </c>
      <c r="P35" s="10"/>
    </row>
    <row r="36" spans="1:16">
      <c r="A36" s="12"/>
      <c r="B36" s="44">
        <v>562</v>
      </c>
      <c r="C36" s="20" t="s">
        <v>49</v>
      </c>
      <c r="D36" s="46">
        <v>486590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486590</v>
      </c>
      <c r="O36" s="47">
        <f t="shared" si="2"/>
        <v>12.271821643842525</v>
      </c>
      <c r="P36" s="9"/>
    </row>
    <row r="37" spans="1:16">
      <c r="A37" s="12"/>
      <c r="B37" s="44">
        <v>564</v>
      </c>
      <c r="C37" s="20" t="s">
        <v>50</v>
      </c>
      <c r="D37" s="46">
        <v>601764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601764</v>
      </c>
      <c r="O37" s="47">
        <f t="shared" ref="O37:O62" si="12">(N37/O$64)</f>
        <v>15.176515094196867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219276</v>
      </c>
      <c r="E38" s="31">
        <f t="shared" si="13"/>
        <v>883040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1102316</v>
      </c>
      <c r="O38" s="43">
        <f t="shared" si="12"/>
        <v>27.800459004817029</v>
      </c>
      <c r="P38" s="9"/>
    </row>
    <row r="39" spans="1:16">
      <c r="A39" s="12"/>
      <c r="B39" s="44">
        <v>571</v>
      </c>
      <c r="C39" s="20" t="s">
        <v>52</v>
      </c>
      <c r="D39" s="46">
        <v>200016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200016</v>
      </c>
      <c r="O39" s="47">
        <f t="shared" si="12"/>
        <v>5.044412499054248</v>
      </c>
      <c r="P39" s="9"/>
    </row>
    <row r="40" spans="1:16">
      <c r="A40" s="12"/>
      <c r="B40" s="44">
        <v>572</v>
      </c>
      <c r="C40" s="20" t="s">
        <v>53</v>
      </c>
      <c r="D40" s="46">
        <v>19260</v>
      </c>
      <c r="E40" s="46">
        <v>883040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902300</v>
      </c>
      <c r="O40" s="47">
        <f t="shared" si="12"/>
        <v>22.756046505762779</v>
      </c>
      <c r="P40" s="9"/>
    </row>
    <row r="41" spans="1:16" ht="15.75">
      <c r="A41" s="28" t="s">
        <v>75</v>
      </c>
      <c r="B41" s="29"/>
      <c r="C41" s="30"/>
      <c r="D41" s="31">
        <f t="shared" ref="D41:M41" si="14">SUM(D42:D42)</f>
        <v>12179468</v>
      </c>
      <c r="E41" s="31">
        <f t="shared" si="14"/>
        <v>30786</v>
      </c>
      <c r="F41" s="31">
        <f t="shared" si="14"/>
        <v>1851748</v>
      </c>
      <c r="G41" s="31">
        <f t="shared" si="14"/>
        <v>3888669</v>
      </c>
      <c r="H41" s="31">
        <f t="shared" si="14"/>
        <v>0</v>
      </c>
      <c r="I41" s="31">
        <f t="shared" si="14"/>
        <v>1008637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18959308</v>
      </c>
      <c r="O41" s="43">
        <f t="shared" si="12"/>
        <v>478.15459887518602</v>
      </c>
      <c r="P41" s="9"/>
    </row>
    <row r="42" spans="1:16">
      <c r="A42" s="12"/>
      <c r="B42" s="44">
        <v>581</v>
      </c>
      <c r="C42" s="20" t="s">
        <v>54</v>
      </c>
      <c r="D42" s="46">
        <v>12179468</v>
      </c>
      <c r="E42" s="46">
        <v>30786</v>
      </c>
      <c r="F42" s="46">
        <v>1851748</v>
      </c>
      <c r="G42" s="46">
        <v>3888669</v>
      </c>
      <c r="H42" s="46">
        <v>0</v>
      </c>
      <c r="I42" s="46">
        <v>1008637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18959308</v>
      </c>
      <c r="O42" s="47">
        <f t="shared" si="12"/>
        <v>478.15459887518602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SUM(D44:D61)</f>
        <v>885473</v>
      </c>
      <c r="E43" s="31">
        <f t="shared" si="15"/>
        <v>235224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1120697</v>
      </c>
      <c r="O43" s="43">
        <f t="shared" si="12"/>
        <v>28.264028649970996</v>
      </c>
      <c r="P43" s="9"/>
    </row>
    <row r="44" spans="1:16">
      <c r="A44" s="12"/>
      <c r="B44" s="44">
        <v>602</v>
      </c>
      <c r="C44" s="20" t="s">
        <v>57</v>
      </c>
      <c r="D44" s="46">
        <v>0</v>
      </c>
      <c r="E44" s="46">
        <v>68655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6">SUM(D44:M44)</f>
        <v>68655</v>
      </c>
      <c r="O44" s="47">
        <f t="shared" si="12"/>
        <v>1.731482182038284</v>
      </c>
      <c r="P44" s="9"/>
    </row>
    <row r="45" spans="1:16">
      <c r="A45" s="12"/>
      <c r="B45" s="44">
        <v>603</v>
      </c>
      <c r="C45" s="20" t="s">
        <v>58</v>
      </c>
      <c r="D45" s="46">
        <v>0</v>
      </c>
      <c r="E45" s="46">
        <v>47689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47689</v>
      </c>
      <c r="O45" s="47">
        <f t="shared" si="12"/>
        <v>1.2027187208393231</v>
      </c>
      <c r="P45" s="9"/>
    </row>
    <row r="46" spans="1:16">
      <c r="A46" s="12"/>
      <c r="B46" s="44">
        <v>604</v>
      </c>
      <c r="C46" s="20" t="s">
        <v>59</v>
      </c>
      <c r="D46" s="46">
        <v>197751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197751</v>
      </c>
      <c r="O46" s="47">
        <f t="shared" si="12"/>
        <v>4.9872890973745934</v>
      </c>
      <c r="P46" s="9"/>
    </row>
    <row r="47" spans="1:16">
      <c r="A47" s="12"/>
      <c r="B47" s="44">
        <v>605</v>
      </c>
      <c r="C47" s="20" t="s">
        <v>60</v>
      </c>
      <c r="D47" s="46">
        <v>0</v>
      </c>
      <c r="E47" s="46">
        <v>17037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17037</v>
      </c>
      <c r="O47" s="47">
        <f t="shared" si="12"/>
        <v>0.42967390481955059</v>
      </c>
      <c r="P47" s="9"/>
    </row>
    <row r="48" spans="1:16">
      <c r="A48" s="12"/>
      <c r="B48" s="44">
        <v>608</v>
      </c>
      <c r="C48" s="20" t="s">
        <v>61</v>
      </c>
      <c r="D48" s="46">
        <v>27601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27601</v>
      </c>
      <c r="O48" s="47">
        <f t="shared" si="12"/>
        <v>0.69609845905525713</v>
      </c>
      <c r="P48" s="9"/>
    </row>
    <row r="49" spans="1:119">
      <c r="A49" s="12"/>
      <c r="B49" s="44">
        <v>614</v>
      </c>
      <c r="C49" s="20" t="s">
        <v>62</v>
      </c>
      <c r="D49" s="46">
        <v>102105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102105</v>
      </c>
      <c r="O49" s="47">
        <f t="shared" si="12"/>
        <v>2.5750926836649768</v>
      </c>
      <c r="P49" s="9"/>
    </row>
    <row r="50" spans="1:119">
      <c r="A50" s="12"/>
      <c r="B50" s="44">
        <v>615</v>
      </c>
      <c r="C50" s="20" t="s">
        <v>63</v>
      </c>
      <c r="D50" s="46">
        <v>0</v>
      </c>
      <c r="E50" s="46">
        <v>-4623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-4623</v>
      </c>
      <c r="O50" s="47">
        <f t="shared" si="12"/>
        <v>-0.11659226753423621</v>
      </c>
      <c r="P50" s="9"/>
    </row>
    <row r="51" spans="1:119">
      <c r="A51" s="12"/>
      <c r="B51" s="44">
        <v>618</v>
      </c>
      <c r="C51" s="20" t="s">
        <v>65</v>
      </c>
      <c r="D51" s="46">
        <v>0</v>
      </c>
      <c r="E51" s="46">
        <v>13597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13597</v>
      </c>
      <c r="O51" s="47">
        <f t="shared" si="12"/>
        <v>0.34291695039217168</v>
      </c>
      <c r="P51" s="9"/>
    </row>
    <row r="52" spans="1:119">
      <c r="A52" s="12"/>
      <c r="B52" s="44">
        <v>629</v>
      </c>
      <c r="C52" s="20" t="s">
        <v>95</v>
      </c>
      <c r="D52" s="46">
        <v>0</v>
      </c>
      <c r="E52" s="46">
        <v>198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198</v>
      </c>
      <c r="O52" s="47">
        <f t="shared" si="12"/>
        <v>4.9935688885526215E-3</v>
      </c>
      <c r="P52" s="9"/>
    </row>
    <row r="53" spans="1:119">
      <c r="A53" s="12"/>
      <c r="B53" s="44">
        <v>634</v>
      </c>
      <c r="C53" s="20" t="s">
        <v>66</v>
      </c>
      <c r="D53" s="46">
        <v>80485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80485</v>
      </c>
      <c r="O53" s="47">
        <f t="shared" si="12"/>
        <v>2.0298353131068572</v>
      </c>
      <c r="P53" s="9"/>
    </row>
    <row r="54" spans="1:119">
      <c r="A54" s="12"/>
      <c r="B54" s="44">
        <v>654</v>
      </c>
      <c r="C54" s="20" t="s">
        <v>67</v>
      </c>
      <c r="D54" s="46">
        <v>42698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42698</v>
      </c>
      <c r="O54" s="47">
        <f t="shared" si="12"/>
        <v>1.0768454767849487</v>
      </c>
      <c r="P54" s="9"/>
    </row>
    <row r="55" spans="1:119">
      <c r="A55" s="12"/>
      <c r="B55" s="44">
        <v>674</v>
      </c>
      <c r="C55" s="20" t="s">
        <v>68</v>
      </c>
      <c r="D55" s="46">
        <v>62225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62225</v>
      </c>
      <c r="O55" s="47">
        <f t="shared" si="12"/>
        <v>1.5693172933847823</v>
      </c>
      <c r="P55" s="9"/>
    </row>
    <row r="56" spans="1:119">
      <c r="A56" s="12"/>
      <c r="B56" s="44">
        <v>694</v>
      </c>
      <c r="C56" s="20" t="s">
        <v>70</v>
      </c>
      <c r="D56" s="46">
        <v>35841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35841</v>
      </c>
      <c r="O56" s="47">
        <f t="shared" si="12"/>
        <v>0.9039116289626995</v>
      </c>
      <c r="P56" s="9"/>
    </row>
    <row r="57" spans="1:119">
      <c r="A57" s="12"/>
      <c r="B57" s="44">
        <v>711</v>
      </c>
      <c r="C57" s="20" t="s">
        <v>71</v>
      </c>
      <c r="D57" s="46">
        <v>0</v>
      </c>
      <c r="E57" s="46">
        <v>92021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92021</v>
      </c>
      <c r="O57" s="47">
        <f t="shared" si="12"/>
        <v>2.3207737509772768</v>
      </c>
      <c r="P57" s="9"/>
    </row>
    <row r="58" spans="1:119">
      <c r="A58" s="12"/>
      <c r="B58" s="44">
        <v>724</v>
      </c>
      <c r="C58" s="20" t="s">
        <v>72</v>
      </c>
      <c r="D58" s="46">
        <v>129533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129533</v>
      </c>
      <c r="O58" s="47">
        <f t="shared" si="12"/>
        <v>3.2668280749539735</v>
      </c>
      <c r="P58" s="9"/>
    </row>
    <row r="59" spans="1:119">
      <c r="A59" s="12"/>
      <c r="B59" s="44">
        <v>731</v>
      </c>
      <c r="C59" s="20" t="s">
        <v>99</v>
      </c>
      <c r="D59" s="46">
        <v>0</v>
      </c>
      <c r="E59" s="46">
        <v>650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650</v>
      </c>
      <c r="O59" s="47">
        <f t="shared" si="12"/>
        <v>1.6393029179591938E-2</v>
      </c>
      <c r="P59" s="9"/>
    </row>
    <row r="60" spans="1:119">
      <c r="A60" s="12"/>
      <c r="B60" s="44">
        <v>744</v>
      </c>
      <c r="C60" s="20" t="s">
        <v>76</v>
      </c>
      <c r="D60" s="46">
        <v>50616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50616</v>
      </c>
      <c r="O60" s="47">
        <f t="shared" si="12"/>
        <v>1.2765377922372703</v>
      </c>
      <c r="P60" s="9"/>
    </row>
    <row r="61" spans="1:119" ht="15.75" thickBot="1">
      <c r="A61" s="12"/>
      <c r="B61" s="44">
        <v>764</v>
      </c>
      <c r="C61" s="20" t="s">
        <v>77</v>
      </c>
      <c r="D61" s="46">
        <v>156618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156618</v>
      </c>
      <c r="O61" s="47">
        <f t="shared" si="12"/>
        <v>3.9499129908451236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SUM(D5,D12,D21,D28,D31,D35,D38,D41,D43)</f>
        <v>45037780</v>
      </c>
      <c r="E62" s="15">
        <f t="shared" si="18"/>
        <v>20020188</v>
      </c>
      <c r="F62" s="15">
        <f t="shared" si="18"/>
        <v>1851748</v>
      </c>
      <c r="G62" s="15">
        <f t="shared" si="18"/>
        <v>4546293</v>
      </c>
      <c r="H62" s="15">
        <f t="shared" si="18"/>
        <v>0</v>
      </c>
      <c r="I62" s="15">
        <f t="shared" si="18"/>
        <v>2902536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169418</v>
      </c>
      <c r="N62" s="15">
        <f t="shared" si="17"/>
        <v>74527963</v>
      </c>
      <c r="O62" s="37">
        <f t="shared" si="12"/>
        <v>1879.5985725454591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102</v>
      </c>
      <c r="M64" s="48"/>
      <c r="N64" s="48"/>
      <c r="O64" s="41">
        <v>39651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10346933</v>
      </c>
      <c r="E5" s="26">
        <f t="shared" si="0"/>
        <v>1945786</v>
      </c>
      <c r="F5" s="26">
        <f t="shared" si="0"/>
        <v>0</v>
      </c>
      <c r="G5" s="26">
        <f t="shared" si="0"/>
        <v>2801642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15094361</v>
      </c>
      <c r="O5" s="32">
        <f t="shared" ref="O5:O48" si="2">(N5/O$50)</f>
        <v>390.25701949428617</v>
      </c>
      <c r="P5" s="6"/>
    </row>
    <row r="6" spans="1:133">
      <c r="A6" s="12"/>
      <c r="B6" s="44">
        <v>511</v>
      </c>
      <c r="C6" s="20" t="s">
        <v>20</v>
      </c>
      <c r="D6" s="46">
        <v>874704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874704</v>
      </c>
      <c r="O6" s="47">
        <f t="shared" si="2"/>
        <v>22.615026630125652</v>
      </c>
      <c r="P6" s="9"/>
    </row>
    <row r="7" spans="1:133">
      <c r="A7" s="12"/>
      <c r="B7" s="44">
        <v>512</v>
      </c>
      <c r="C7" s="20" t="s">
        <v>21</v>
      </c>
      <c r="D7" s="46">
        <v>295775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295775</v>
      </c>
      <c r="O7" s="47">
        <f t="shared" si="2"/>
        <v>7.6471120533636689</v>
      </c>
      <c r="P7" s="9"/>
    </row>
    <row r="8" spans="1:133">
      <c r="A8" s="12"/>
      <c r="B8" s="44">
        <v>513</v>
      </c>
      <c r="C8" s="20" t="s">
        <v>22</v>
      </c>
      <c r="D8" s="46">
        <v>6845529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6845529</v>
      </c>
      <c r="O8" s="47">
        <f t="shared" si="2"/>
        <v>176.98766740782875</v>
      </c>
      <c r="P8" s="9"/>
    </row>
    <row r="9" spans="1:133">
      <c r="A9" s="12"/>
      <c r="B9" s="44">
        <v>514</v>
      </c>
      <c r="C9" s="20" t="s">
        <v>23</v>
      </c>
      <c r="D9" s="46">
        <v>427801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427801</v>
      </c>
      <c r="O9" s="47">
        <f t="shared" si="2"/>
        <v>11.060577072237448</v>
      </c>
      <c r="P9" s="9"/>
    </row>
    <row r="10" spans="1:133">
      <c r="A10" s="12"/>
      <c r="B10" s="44">
        <v>515</v>
      </c>
      <c r="C10" s="20" t="s">
        <v>24</v>
      </c>
      <c r="D10" s="46">
        <v>333758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333758</v>
      </c>
      <c r="O10" s="47">
        <f t="shared" si="2"/>
        <v>8.6291431821707434</v>
      </c>
      <c r="P10" s="9"/>
    </row>
    <row r="11" spans="1:133">
      <c r="A11" s="12"/>
      <c r="B11" s="44">
        <v>519</v>
      </c>
      <c r="C11" s="20" t="s">
        <v>25</v>
      </c>
      <c r="D11" s="46">
        <v>1569366</v>
      </c>
      <c r="E11" s="46">
        <v>1945786</v>
      </c>
      <c r="F11" s="46">
        <v>0</v>
      </c>
      <c r="G11" s="46">
        <v>2801642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6316794</v>
      </c>
      <c r="O11" s="47">
        <f t="shared" si="2"/>
        <v>163.31749314855992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SUM(D13:D17)</f>
        <v>15626721</v>
      </c>
      <c r="E12" s="31">
        <f t="shared" si="3"/>
        <v>1770280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17397001</v>
      </c>
      <c r="O12" s="43">
        <f t="shared" si="2"/>
        <v>449.79060447799782</v>
      </c>
      <c r="P12" s="10"/>
    </row>
    <row r="13" spans="1:133">
      <c r="A13" s="12"/>
      <c r="B13" s="44">
        <v>521</v>
      </c>
      <c r="C13" s="20" t="s">
        <v>27</v>
      </c>
      <c r="D13" s="46">
        <v>11212297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11212297</v>
      </c>
      <c r="O13" s="47">
        <f t="shared" si="2"/>
        <v>289.88823103573088</v>
      </c>
      <c r="P13" s="9"/>
    </row>
    <row r="14" spans="1:133">
      <c r="A14" s="12"/>
      <c r="B14" s="44">
        <v>522</v>
      </c>
      <c r="C14" s="20" t="s">
        <v>28</v>
      </c>
      <c r="D14" s="46">
        <v>167102</v>
      </c>
      <c r="E14" s="46">
        <v>1770280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1937382</v>
      </c>
      <c r="O14" s="47">
        <f t="shared" si="2"/>
        <v>50.090025337401109</v>
      </c>
      <c r="P14" s="9"/>
    </row>
    <row r="15" spans="1:133">
      <c r="A15" s="12"/>
      <c r="B15" s="44">
        <v>524</v>
      </c>
      <c r="C15" s="20" t="s">
        <v>30</v>
      </c>
      <c r="D15" s="46">
        <v>890383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890383</v>
      </c>
      <c r="O15" s="47">
        <f t="shared" si="2"/>
        <v>23.020399193339884</v>
      </c>
      <c r="P15" s="9"/>
    </row>
    <row r="16" spans="1:133">
      <c r="A16" s="12"/>
      <c r="B16" s="44">
        <v>525</v>
      </c>
      <c r="C16" s="20" t="s">
        <v>31</v>
      </c>
      <c r="D16" s="46">
        <v>729148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729148</v>
      </c>
      <c r="O16" s="47">
        <f t="shared" si="2"/>
        <v>18.851750349035626</v>
      </c>
      <c r="P16" s="9"/>
    </row>
    <row r="17" spans="1:16">
      <c r="A17" s="12"/>
      <c r="B17" s="44">
        <v>526</v>
      </c>
      <c r="C17" s="20" t="s">
        <v>32</v>
      </c>
      <c r="D17" s="46">
        <v>2627791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2627791</v>
      </c>
      <c r="O17" s="47">
        <f t="shared" si="2"/>
        <v>67.940198562490309</v>
      </c>
      <c r="P17" s="9"/>
    </row>
    <row r="18" spans="1:16" ht="15.75">
      <c r="A18" s="28" t="s">
        <v>34</v>
      </c>
      <c r="B18" s="29"/>
      <c r="C18" s="30"/>
      <c r="D18" s="31">
        <f t="shared" ref="D18:M18" si="4">SUM(D19:D22)</f>
        <v>477959</v>
      </c>
      <c r="E18" s="31">
        <f t="shared" si="4"/>
        <v>3154599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2545019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6177577</v>
      </c>
      <c r="O18" s="43">
        <f t="shared" si="2"/>
        <v>159.71810848544393</v>
      </c>
      <c r="P18" s="10"/>
    </row>
    <row r="19" spans="1:16">
      <c r="A19" s="12"/>
      <c r="B19" s="44">
        <v>534</v>
      </c>
      <c r="C19" s="20" t="s">
        <v>36</v>
      </c>
      <c r="D19" s="46">
        <v>0</v>
      </c>
      <c r="E19" s="46">
        <v>2160989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2160989</v>
      </c>
      <c r="O19" s="47">
        <f t="shared" si="2"/>
        <v>55.871270489684058</v>
      </c>
      <c r="P19" s="9"/>
    </row>
    <row r="20" spans="1:16">
      <c r="A20" s="12"/>
      <c r="B20" s="44">
        <v>536</v>
      </c>
      <c r="C20" s="20" t="s">
        <v>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2545019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2545019</v>
      </c>
      <c r="O20" s="47">
        <f t="shared" si="2"/>
        <v>65.8001706396401</v>
      </c>
      <c r="P20" s="9"/>
    </row>
    <row r="21" spans="1:16">
      <c r="A21" s="12"/>
      <c r="B21" s="44">
        <v>537</v>
      </c>
      <c r="C21" s="20" t="s">
        <v>38</v>
      </c>
      <c r="D21" s="46">
        <v>333418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333418</v>
      </c>
      <c r="O21" s="47">
        <f t="shared" si="2"/>
        <v>8.6203526552562177</v>
      </c>
      <c r="P21" s="9"/>
    </row>
    <row r="22" spans="1:16">
      <c r="A22" s="12"/>
      <c r="B22" s="44">
        <v>539</v>
      </c>
      <c r="C22" s="20" t="s">
        <v>40</v>
      </c>
      <c r="D22" s="46">
        <v>144541</v>
      </c>
      <c r="E22" s="46">
        <v>993610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1138151</v>
      </c>
      <c r="O22" s="47">
        <f t="shared" si="2"/>
        <v>29.426314700863539</v>
      </c>
      <c r="P22" s="9"/>
    </row>
    <row r="23" spans="1:16" ht="15.75">
      <c r="A23" s="28" t="s">
        <v>41</v>
      </c>
      <c r="B23" s="29"/>
      <c r="C23" s="30"/>
      <c r="D23" s="31">
        <f t="shared" ref="D23:M23" si="5">SUM(D24:D25)</f>
        <v>45684</v>
      </c>
      <c r="E23" s="31">
        <f t="shared" si="5"/>
        <v>7101567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0" si="6">SUM(D23:M23)</f>
        <v>7147251</v>
      </c>
      <c r="O23" s="43">
        <f t="shared" si="2"/>
        <v>184.78853611872381</v>
      </c>
      <c r="P23" s="10"/>
    </row>
    <row r="24" spans="1:16">
      <c r="A24" s="12"/>
      <c r="B24" s="44">
        <v>541</v>
      </c>
      <c r="C24" s="20" t="s">
        <v>42</v>
      </c>
      <c r="D24" s="46">
        <v>45484</v>
      </c>
      <c r="E24" s="46">
        <v>7101567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7147051</v>
      </c>
      <c r="O24" s="47">
        <f t="shared" si="2"/>
        <v>184.7833652205388</v>
      </c>
      <c r="P24" s="9"/>
    </row>
    <row r="25" spans="1:16">
      <c r="A25" s="12"/>
      <c r="B25" s="44">
        <v>542</v>
      </c>
      <c r="C25" s="20" t="s">
        <v>43</v>
      </c>
      <c r="D25" s="46">
        <v>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</v>
      </c>
      <c r="O25" s="47">
        <f t="shared" si="2"/>
        <v>5.1708981850147372E-3</v>
      </c>
      <c r="P25" s="9"/>
    </row>
    <row r="26" spans="1:16" ht="15.75">
      <c r="A26" s="28" t="s">
        <v>44</v>
      </c>
      <c r="B26" s="29"/>
      <c r="C26" s="30"/>
      <c r="D26" s="31">
        <f t="shared" ref="D26:M26" si="7">SUM(D27:D29)</f>
        <v>482236</v>
      </c>
      <c r="E26" s="31">
        <f t="shared" si="7"/>
        <v>424042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157320</v>
      </c>
      <c r="N26" s="31">
        <f t="shared" si="6"/>
        <v>1063598</v>
      </c>
      <c r="O26" s="43">
        <f t="shared" si="2"/>
        <v>27.498784838926522</v>
      </c>
      <c r="P26" s="10"/>
    </row>
    <row r="27" spans="1:16">
      <c r="A27" s="13"/>
      <c r="B27" s="45">
        <v>551</v>
      </c>
      <c r="C27" s="21" t="s">
        <v>45</v>
      </c>
      <c r="D27" s="46">
        <v>391691</v>
      </c>
      <c r="E27" s="46">
        <v>424042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157320</v>
      </c>
      <c r="N27" s="46">
        <f t="shared" si="6"/>
        <v>973053</v>
      </c>
      <c r="O27" s="47">
        <f t="shared" si="2"/>
        <v>25.157789958115725</v>
      </c>
      <c r="P27" s="9"/>
    </row>
    <row r="28" spans="1:16">
      <c r="A28" s="13"/>
      <c r="B28" s="45">
        <v>553</v>
      </c>
      <c r="C28" s="21" t="s">
        <v>46</v>
      </c>
      <c r="D28" s="46">
        <v>32467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32467</v>
      </c>
      <c r="O28" s="47">
        <f t="shared" si="2"/>
        <v>0.83941775686436737</v>
      </c>
      <c r="P28" s="9"/>
    </row>
    <row r="29" spans="1:16">
      <c r="A29" s="13"/>
      <c r="B29" s="45">
        <v>554</v>
      </c>
      <c r="C29" s="21" t="s">
        <v>47</v>
      </c>
      <c r="D29" s="46">
        <v>58078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58078</v>
      </c>
      <c r="O29" s="47">
        <f t="shared" si="2"/>
        <v>1.5015771239464295</v>
      </c>
      <c r="P29" s="9"/>
    </row>
    <row r="30" spans="1:16" ht="15.75">
      <c r="A30" s="28" t="s">
        <v>48</v>
      </c>
      <c r="B30" s="29"/>
      <c r="C30" s="30"/>
      <c r="D30" s="31">
        <f t="shared" ref="D30:M30" si="8">SUM(D31:D32)</f>
        <v>1297012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1297012</v>
      </c>
      <c r="O30" s="43">
        <f t="shared" si="2"/>
        <v>33.53358498371167</v>
      </c>
      <c r="P30" s="10"/>
    </row>
    <row r="31" spans="1:16">
      <c r="A31" s="12"/>
      <c r="B31" s="44">
        <v>562</v>
      </c>
      <c r="C31" s="20" t="s">
        <v>49</v>
      </c>
      <c r="D31" s="46">
        <v>600221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9">SUM(D31:M31)</f>
        <v>600221</v>
      </c>
      <c r="O31" s="47">
        <f t="shared" si="2"/>
        <v>15.518408397538652</v>
      </c>
      <c r="P31" s="9"/>
    </row>
    <row r="32" spans="1:16">
      <c r="A32" s="12"/>
      <c r="B32" s="44">
        <v>564</v>
      </c>
      <c r="C32" s="20" t="s">
        <v>50</v>
      </c>
      <c r="D32" s="46">
        <v>696791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696791</v>
      </c>
      <c r="O32" s="47">
        <f t="shared" si="2"/>
        <v>18.01517658617302</v>
      </c>
      <c r="P32" s="9"/>
    </row>
    <row r="33" spans="1:119" ht="15.75">
      <c r="A33" s="28" t="s">
        <v>51</v>
      </c>
      <c r="B33" s="29"/>
      <c r="C33" s="30"/>
      <c r="D33" s="31">
        <f t="shared" ref="D33:M33" si="10">SUM(D34:D35)</f>
        <v>452601</v>
      </c>
      <c r="E33" s="31">
        <f t="shared" si="10"/>
        <v>440310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9"/>
        <v>892911</v>
      </c>
      <c r="O33" s="43">
        <f t="shared" si="2"/>
        <v>23.085759346398468</v>
      </c>
      <c r="P33" s="9"/>
    </row>
    <row r="34" spans="1:119">
      <c r="A34" s="12"/>
      <c r="B34" s="44">
        <v>571</v>
      </c>
      <c r="C34" s="20" t="s">
        <v>52</v>
      </c>
      <c r="D34" s="46">
        <v>304438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304438</v>
      </c>
      <c r="O34" s="47">
        <f t="shared" si="2"/>
        <v>7.8710895082475822</v>
      </c>
      <c r="P34" s="9"/>
    </row>
    <row r="35" spans="1:119">
      <c r="A35" s="12"/>
      <c r="B35" s="44">
        <v>572</v>
      </c>
      <c r="C35" s="20" t="s">
        <v>53</v>
      </c>
      <c r="D35" s="46">
        <v>148163</v>
      </c>
      <c r="E35" s="46">
        <v>440310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588473</v>
      </c>
      <c r="O35" s="47">
        <f t="shared" si="2"/>
        <v>15.214669838150886</v>
      </c>
      <c r="P35" s="9"/>
    </row>
    <row r="36" spans="1:119" ht="15.75">
      <c r="A36" s="28" t="s">
        <v>75</v>
      </c>
      <c r="B36" s="29"/>
      <c r="C36" s="30"/>
      <c r="D36" s="31">
        <f t="shared" ref="D36:M36" si="11">SUM(D37:D37)</f>
        <v>11342113</v>
      </c>
      <c r="E36" s="31">
        <f t="shared" si="11"/>
        <v>1018868</v>
      </c>
      <c r="F36" s="31">
        <f t="shared" si="11"/>
        <v>3211000</v>
      </c>
      <c r="G36" s="31">
        <f t="shared" si="11"/>
        <v>2031981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17603962</v>
      </c>
      <c r="O36" s="43">
        <f t="shared" si="2"/>
        <v>455.14147577434198</v>
      </c>
      <c r="P36" s="9"/>
    </row>
    <row r="37" spans="1:119">
      <c r="A37" s="12"/>
      <c r="B37" s="44">
        <v>581</v>
      </c>
      <c r="C37" s="20" t="s">
        <v>54</v>
      </c>
      <c r="D37" s="46">
        <v>11342113</v>
      </c>
      <c r="E37" s="46">
        <v>1018868</v>
      </c>
      <c r="F37" s="46">
        <v>3211000</v>
      </c>
      <c r="G37" s="46">
        <v>2031981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17603962</v>
      </c>
      <c r="O37" s="47">
        <f t="shared" si="2"/>
        <v>455.14147577434198</v>
      </c>
      <c r="P37" s="9"/>
    </row>
    <row r="38" spans="1:119" ht="15.75">
      <c r="A38" s="28" t="s">
        <v>56</v>
      </c>
      <c r="B38" s="29"/>
      <c r="C38" s="30"/>
      <c r="D38" s="31">
        <f t="shared" ref="D38:M38" si="12">SUM(D39:D47)</f>
        <v>966431</v>
      </c>
      <c r="E38" s="31">
        <f t="shared" si="12"/>
        <v>182633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9"/>
        <v>1149064</v>
      </c>
      <c r="O38" s="43">
        <f t="shared" si="2"/>
        <v>29.708464760328869</v>
      </c>
      <c r="P38" s="9"/>
    </row>
    <row r="39" spans="1:119">
      <c r="A39" s="12"/>
      <c r="B39" s="44">
        <v>602</v>
      </c>
      <c r="C39" s="20" t="s">
        <v>57</v>
      </c>
      <c r="D39" s="46">
        <v>0</v>
      </c>
      <c r="E39" s="46">
        <v>41846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3">SUM(D39:M39)</f>
        <v>41846</v>
      </c>
      <c r="O39" s="47">
        <f t="shared" si="2"/>
        <v>1.0819070272506335</v>
      </c>
      <c r="P39" s="9"/>
    </row>
    <row r="40" spans="1:119">
      <c r="A40" s="12"/>
      <c r="B40" s="44">
        <v>603</v>
      </c>
      <c r="C40" s="20" t="s">
        <v>58</v>
      </c>
      <c r="D40" s="46">
        <v>0</v>
      </c>
      <c r="E40" s="46">
        <v>29646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29646</v>
      </c>
      <c r="O40" s="47">
        <f t="shared" si="2"/>
        <v>0.76648223796473447</v>
      </c>
      <c r="P40" s="9"/>
    </row>
    <row r="41" spans="1:119">
      <c r="A41" s="12"/>
      <c r="B41" s="44">
        <v>605</v>
      </c>
      <c r="C41" s="20" t="s">
        <v>60</v>
      </c>
      <c r="D41" s="46">
        <v>0</v>
      </c>
      <c r="E41" s="46">
        <v>14567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14567</v>
      </c>
      <c r="O41" s="47">
        <f t="shared" si="2"/>
        <v>0.37662236930554838</v>
      </c>
      <c r="P41" s="9"/>
    </row>
    <row r="42" spans="1:119">
      <c r="A42" s="12"/>
      <c r="B42" s="44">
        <v>615</v>
      </c>
      <c r="C42" s="20" t="s">
        <v>63</v>
      </c>
      <c r="D42" s="46">
        <v>0</v>
      </c>
      <c r="E42" s="46">
        <v>2414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2414</v>
      </c>
      <c r="O42" s="47">
        <f t="shared" si="2"/>
        <v>6.2412741093127874E-2</v>
      </c>
      <c r="P42" s="9"/>
    </row>
    <row r="43" spans="1:119">
      <c r="A43" s="12"/>
      <c r="B43" s="44">
        <v>618</v>
      </c>
      <c r="C43" s="20" t="s">
        <v>65</v>
      </c>
      <c r="D43" s="46">
        <v>0</v>
      </c>
      <c r="E43" s="46">
        <v>1227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1227</v>
      </c>
      <c r="O43" s="47">
        <f t="shared" si="2"/>
        <v>3.172346036506541E-2</v>
      </c>
      <c r="P43" s="9"/>
    </row>
    <row r="44" spans="1:119">
      <c r="A44" s="12"/>
      <c r="B44" s="44">
        <v>621</v>
      </c>
      <c r="C44" s="20" t="s">
        <v>94</v>
      </c>
      <c r="D44" s="46">
        <v>0</v>
      </c>
      <c r="E44" s="46">
        <v>9884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9884</v>
      </c>
      <c r="O44" s="47">
        <f t="shared" si="2"/>
        <v>0.25554578830342828</v>
      </c>
      <c r="P44" s="9"/>
    </row>
    <row r="45" spans="1:119">
      <c r="A45" s="12"/>
      <c r="B45" s="44">
        <v>629</v>
      </c>
      <c r="C45" s="20" t="s">
        <v>95</v>
      </c>
      <c r="D45" s="46">
        <v>0</v>
      </c>
      <c r="E45" s="46">
        <v>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75</v>
      </c>
      <c r="O45" s="47">
        <f t="shared" si="2"/>
        <v>1.9390868193805263E-3</v>
      </c>
      <c r="P45" s="9"/>
    </row>
    <row r="46" spans="1:119">
      <c r="A46" s="12"/>
      <c r="B46" s="44">
        <v>711</v>
      </c>
      <c r="C46" s="20" t="s">
        <v>71</v>
      </c>
      <c r="D46" s="46">
        <v>966431</v>
      </c>
      <c r="E46" s="46">
        <v>82950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1049381</v>
      </c>
      <c r="O46" s="47">
        <f t="shared" si="2"/>
        <v>27.131211541444749</v>
      </c>
      <c r="P46" s="9"/>
    </row>
    <row r="47" spans="1:119" ht="15.75" thickBot="1">
      <c r="A47" s="12"/>
      <c r="B47" s="44">
        <v>721</v>
      </c>
      <c r="C47" s="20" t="s">
        <v>97</v>
      </c>
      <c r="D47" s="46">
        <v>0</v>
      </c>
      <c r="E47" s="46">
        <v>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</v>
      </c>
      <c r="O47" s="47">
        <f t="shared" si="2"/>
        <v>6.2050778220176849E-4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4">SUM(D5,D12,D18,D23,D26,D30,D33,D36,D38)</f>
        <v>41037690</v>
      </c>
      <c r="E48" s="15">
        <f t="shared" si="14"/>
        <v>16038085</v>
      </c>
      <c r="F48" s="15">
        <f t="shared" si="14"/>
        <v>3211000</v>
      </c>
      <c r="G48" s="15">
        <f t="shared" si="14"/>
        <v>4833623</v>
      </c>
      <c r="H48" s="15">
        <f t="shared" si="14"/>
        <v>0</v>
      </c>
      <c r="I48" s="15">
        <f t="shared" si="14"/>
        <v>2545019</v>
      </c>
      <c r="J48" s="15">
        <f t="shared" si="14"/>
        <v>0</v>
      </c>
      <c r="K48" s="15">
        <f t="shared" si="14"/>
        <v>0</v>
      </c>
      <c r="L48" s="15">
        <f t="shared" si="14"/>
        <v>0</v>
      </c>
      <c r="M48" s="15">
        <f t="shared" si="14"/>
        <v>157320</v>
      </c>
      <c r="N48" s="15">
        <f>SUM(D48:M48)</f>
        <v>67822737</v>
      </c>
      <c r="O48" s="37">
        <f t="shared" si="2"/>
        <v>1753.5223382801594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104</v>
      </c>
      <c r="M50" s="48"/>
      <c r="N50" s="48"/>
      <c r="O50" s="41">
        <v>38678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9862875</v>
      </c>
      <c r="E5" s="26">
        <f t="shared" si="0"/>
        <v>0</v>
      </c>
      <c r="F5" s="26">
        <f t="shared" si="0"/>
        <v>0</v>
      </c>
      <c r="G5" s="26">
        <f t="shared" si="0"/>
        <v>446822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10309697</v>
      </c>
      <c r="O5" s="32">
        <f t="shared" ref="O5:O36" si="2">(N5/O$58)</f>
        <v>268.64959870752551</v>
      </c>
      <c r="P5" s="6"/>
    </row>
    <row r="6" spans="1:133">
      <c r="A6" s="12"/>
      <c r="B6" s="44">
        <v>511</v>
      </c>
      <c r="C6" s="20" t="s">
        <v>20</v>
      </c>
      <c r="D6" s="46">
        <v>769206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769206</v>
      </c>
      <c r="O6" s="47">
        <f t="shared" si="2"/>
        <v>20.043933708567856</v>
      </c>
      <c r="P6" s="9"/>
    </row>
    <row r="7" spans="1:133">
      <c r="A7" s="12"/>
      <c r="B7" s="44">
        <v>512</v>
      </c>
      <c r="C7" s="20" t="s">
        <v>21</v>
      </c>
      <c r="D7" s="46">
        <v>252032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252032</v>
      </c>
      <c r="O7" s="47">
        <f t="shared" si="2"/>
        <v>6.5674379820721285</v>
      </c>
      <c r="P7" s="9"/>
    </row>
    <row r="8" spans="1:133">
      <c r="A8" s="12"/>
      <c r="B8" s="44">
        <v>513</v>
      </c>
      <c r="C8" s="20" t="s">
        <v>22</v>
      </c>
      <c r="D8" s="46">
        <v>3984677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3984677</v>
      </c>
      <c r="O8" s="47">
        <f t="shared" si="2"/>
        <v>103.83252553679382</v>
      </c>
      <c r="P8" s="9"/>
    </row>
    <row r="9" spans="1:133">
      <c r="A9" s="12"/>
      <c r="B9" s="44">
        <v>514</v>
      </c>
      <c r="C9" s="20" t="s">
        <v>23</v>
      </c>
      <c r="D9" s="46">
        <v>273263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273263</v>
      </c>
      <c r="O9" s="47">
        <f t="shared" si="2"/>
        <v>7.1206743798207217</v>
      </c>
      <c r="P9" s="9"/>
    </row>
    <row r="10" spans="1:133">
      <c r="A10" s="12"/>
      <c r="B10" s="44">
        <v>515</v>
      </c>
      <c r="C10" s="20" t="s">
        <v>24</v>
      </c>
      <c r="D10" s="46">
        <v>214578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214578</v>
      </c>
      <c r="O10" s="47">
        <f t="shared" si="2"/>
        <v>5.5914634146341466</v>
      </c>
      <c r="P10" s="9"/>
    </row>
    <row r="11" spans="1:133">
      <c r="A11" s="12"/>
      <c r="B11" s="44">
        <v>519</v>
      </c>
      <c r="C11" s="20" t="s">
        <v>25</v>
      </c>
      <c r="D11" s="46">
        <v>4369119</v>
      </c>
      <c r="E11" s="46">
        <v>0</v>
      </c>
      <c r="F11" s="46">
        <v>0</v>
      </c>
      <c r="G11" s="46">
        <v>446822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4815941</v>
      </c>
      <c r="O11" s="47">
        <f t="shared" si="2"/>
        <v>125.49356368563686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11344839</v>
      </c>
      <c r="E12" s="31">
        <f t="shared" si="3"/>
        <v>1751119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13095958</v>
      </c>
      <c r="O12" s="43">
        <f t="shared" si="2"/>
        <v>341.25385657702731</v>
      </c>
      <c r="P12" s="10"/>
    </row>
    <row r="13" spans="1:133">
      <c r="A13" s="12"/>
      <c r="B13" s="44">
        <v>521</v>
      </c>
      <c r="C13" s="20" t="s">
        <v>27</v>
      </c>
      <c r="D13" s="46">
        <v>7707091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7707091</v>
      </c>
      <c r="O13" s="47">
        <f t="shared" si="2"/>
        <v>200.83101417552638</v>
      </c>
      <c r="P13" s="9"/>
    </row>
    <row r="14" spans="1:133">
      <c r="A14" s="12"/>
      <c r="B14" s="44">
        <v>522</v>
      </c>
      <c r="C14" s="20" t="s">
        <v>28</v>
      </c>
      <c r="D14" s="46">
        <v>132893</v>
      </c>
      <c r="E14" s="46">
        <v>1120200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1253093</v>
      </c>
      <c r="O14" s="47">
        <f t="shared" si="2"/>
        <v>32.653038357306649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73871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73871</v>
      </c>
      <c r="O15" s="47">
        <f t="shared" si="2"/>
        <v>1.9249270377319159</v>
      </c>
      <c r="P15" s="9"/>
    </row>
    <row r="16" spans="1:133">
      <c r="A16" s="12"/>
      <c r="B16" s="44">
        <v>524</v>
      </c>
      <c r="C16" s="20" t="s">
        <v>30</v>
      </c>
      <c r="D16" s="46">
        <v>610938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610938</v>
      </c>
      <c r="O16" s="47">
        <f t="shared" si="2"/>
        <v>15.919793621013133</v>
      </c>
      <c r="P16" s="9"/>
    </row>
    <row r="17" spans="1:16">
      <c r="A17" s="12"/>
      <c r="B17" s="44">
        <v>525</v>
      </c>
      <c r="C17" s="20" t="s">
        <v>31</v>
      </c>
      <c r="D17" s="46">
        <v>371408</v>
      </c>
      <c r="E17" s="46">
        <v>220045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591453</v>
      </c>
      <c r="O17" s="47">
        <f t="shared" si="2"/>
        <v>15.412054409005629</v>
      </c>
      <c r="P17" s="9"/>
    </row>
    <row r="18" spans="1:16">
      <c r="A18" s="12"/>
      <c r="B18" s="44">
        <v>526</v>
      </c>
      <c r="C18" s="20" t="s">
        <v>32</v>
      </c>
      <c r="D18" s="46">
        <v>2522509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2522509</v>
      </c>
      <c r="O18" s="47">
        <f t="shared" si="2"/>
        <v>65.731420679591409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93851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93851</v>
      </c>
      <c r="O19" s="47">
        <f t="shared" si="2"/>
        <v>2.4455649364185947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243152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243152</v>
      </c>
      <c r="O20" s="47">
        <f t="shared" si="2"/>
        <v>6.3360433604336039</v>
      </c>
      <c r="P20" s="9"/>
    </row>
    <row r="21" spans="1:16" ht="15.75">
      <c r="A21" s="28" t="s">
        <v>34</v>
      </c>
      <c r="B21" s="29"/>
      <c r="C21" s="30"/>
      <c r="D21" s="31">
        <f>SUM(D22:D28)</f>
        <v>354868</v>
      </c>
      <c r="E21" s="31">
        <f t="shared" ref="E21:M21" si="5">SUM(E22:E28)</f>
        <v>1729547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1143489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3227904</v>
      </c>
      <c r="O21" s="43">
        <f t="shared" si="2"/>
        <v>84.112570356472801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38857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38857</v>
      </c>
      <c r="O22" s="47">
        <f t="shared" si="2"/>
        <v>1.0125338753387534</v>
      </c>
      <c r="P22" s="9"/>
    </row>
    <row r="23" spans="1:16">
      <c r="A23" s="12"/>
      <c r="B23" s="44">
        <v>533</v>
      </c>
      <c r="C23" s="20" t="s">
        <v>86</v>
      </c>
      <c r="D23" s="46">
        <v>15159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15159</v>
      </c>
      <c r="O23" s="47">
        <f t="shared" si="2"/>
        <v>0.39501250781738589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1002489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1002489</v>
      </c>
      <c r="O24" s="47">
        <f t="shared" si="2"/>
        <v>26.122811131957473</v>
      </c>
      <c r="P24" s="9"/>
    </row>
    <row r="25" spans="1:16">
      <c r="A25" s="12"/>
      <c r="B25" s="44">
        <v>536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1143489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1143489</v>
      </c>
      <c r="O25" s="47">
        <f t="shared" si="2"/>
        <v>29.796982489055658</v>
      </c>
      <c r="P25" s="9"/>
    </row>
    <row r="26" spans="1:16">
      <c r="A26" s="12"/>
      <c r="B26" s="44">
        <v>537</v>
      </c>
      <c r="C26" s="20" t="s">
        <v>38</v>
      </c>
      <c r="D26" s="46">
        <v>259585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259585</v>
      </c>
      <c r="O26" s="47">
        <f t="shared" si="2"/>
        <v>6.7642537002293102</v>
      </c>
      <c r="P26" s="9"/>
    </row>
    <row r="27" spans="1:16">
      <c r="A27" s="12"/>
      <c r="B27" s="44">
        <v>538</v>
      </c>
      <c r="C27" s="20" t="s">
        <v>39</v>
      </c>
      <c r="D27" s="46">
        <v>0</v>
      </c>
      <c r="E27" s="46">
        <v>249083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249083</v>
      </c>
      <c r="O27" s="47">
        <f t="shared" si="2"/>
        <v>6.4905930790077129</v>
      </c>
      <c r="P27" s="9"/>
    </row>
    <row r="28" spans="1:16">
      <c r="A28" s="12"/>
      <c r="B28" s="44">
        <v>539</v>
      </c>
      <c r="C28" s="20" t="s">
        <v>40</v>
      </c>
      <c r="D28" s="46">
        <v>80124</v>
      </c>
      <c r="E28" s="46">
        <v>439118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519242</v>
      </c>
      <c r="O28" s="47">
        <f t="shared" si="2"/>
        <v>13.5303835730665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SUM(D30:D31)</f>
        <v>0</v>
      </c>
      <c r="E29" s="31">
        <f t="shared" si="7"/>
        <v>10488518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10488518</v>
      </c>
      <c r="O29" s="43">
        <f t="shared" si="2"/>
        <v>273.30930790077133</v>
      </c>
      <c r="P29" s="10"/>
    </row>
    <row r="30" spans="1:16">
      <c r="A30" s="12"/>
      <c r="B30" s="44">
        <v>541</v>
      </c>
      <c r="C30" s="20" t="s">
        <v>42</v>
      </c>
      <c r="D30" s="46">
        <v>0</v>
      </c>
      <c r="E30" s="46">
        <v>4973732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4973732</v>
      </c>
      <c r="O30" s="47">
        <f t="shared" si="2"/>
        <v>129.60527412966437</v>
      </c>
      <c r="P30" s="9"/>
    </row>
    <row r="31" spans="1:16">
      <c r="A31" s="12"/>
      <c r="B31" s="44">
        <v>542</v>
      </c>
      <c r="C31" s="20" t="s">
        <v>43</v>
      </c>
      <c r="D31" s="46">
        <v>0</v>
      </c>
      <c r="E31" s="46">
        <v>5514786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5514786</v>
      </c>
      <c r="O31" s="47">
        <f t="shared" si="2"/>
        <v>143.70403377110694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358587</v>
      </c>
      <c r="E32" s="31">
        <f t="shared" si="9"/>
        <v>110455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152595</v>
      </c>
      <c r="N32" s="31">
        <f t="shared" si="8"/>
        <v>621637</v>
      </c>
      <c r="O32" s="43">
        <f t="shared" si="2"/>
        <v>16.198587658953514</v>
      </c>
      <c r="P32" s="10"/>
    </row>
    <row r="33" spans="1:16">
      <c r="A33" s="13"/>
      <c r="B33" s="45">
        <v>551</v>
      </c>
      <c r="C33" s="21" t="s">
        <v>45</v>
      </c>
      <c r="D33" s="46">
        <v>274210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152595</v>
      </c>
      <c r="N33" s="46">
        <f t="shared" si="8"/>
        <v>426805</v>
      </c>
      <c r="O33" s="47">
        <f t="shared" si="2"/>
        <v>11.121664582030435</v>
      </c>
      <c r="P33" s="9"/>
    </row>
    <row r="34" spans="1:16">
      <c r="A34" s="13"/>
      <c r="B34" s="45">
        <v>553</v>
      </c>
      <c r="C34" s="21" t="s">
        <v>46</v>
      </c>
      <c r="D34" s="46">
        <v>37021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37021</v>
      </c>
      <c r="O34" s="47">
        <f t="shared" si="2"/>
        <v>0.96469147383781528</v>
      </c>
      <c r="P34" s="9"/>
    </row>
    <row r="35" spans="1:16">
      <c r="A35" s="13"/>
      <c r="B35" s="45">
        <v>554</v>
      </c>
      <c r="C35" s="21" t="s">
        <v>47</v>
      </c>
      <c r="D35" s="46">
        <v>47356</v>
      </c>
      <c r="E35" s="46">
        <v>110455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157811</v>
      </c>
      <c r="O35" s="47">
        <f t="shared" si="2"/>
        <v>4.1122316030852613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SUM(D37:D39)</f>
        <v>1324930</v>
      </c>
      <c r="E36" s="31">
        <f t="shared" si="10"/>
        <v>144548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1469478</v>
      </c>
      <c r="O36" s="43">
        <f t="shared" si="2"/>
        <v>38.291588492808003</v>
      </c>
      <c r="P36" s="10"/>
    </row>
    <row r="37" spans="1:16">
      <c r="A37" s="12"/>
      <c r="B37" s="44">
        <v>562</v>
      </c>
      <c r="C37" s="20" t="s">
        <v>49</v>
      </c>
      <c r="D37" s="46">
        <v>436359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436359</v>
      </c>
      <c r="O37" s="47">
        <f t="shared" ref="O37:O56" si="12">(N37/O$58)</f>
        <v>11.370622263914948</v>
      </c>
      <c r="P37" s="9"/>
    </row>
    <row r="38" spans="1:16">
      <c r="A38" s="12"/>
      <c r="B38" s="44">
        <v>564</v>
      </c>
      <c r="C38" s="20" t="s">
        <v>50</v>
      </c>
      <c r="D38" s="46">
        <v>574599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574599</v>
      </c>
      <c r="O38" s="47">
        <f t="shared" si="12"/>
        <v>14.972873671044402</v>
      </c>
      <c r="P38" s="9"/>
    </row>
    <row r="39" spans="1:16">
      <c r="A39" s="12"/>
      <c r="B39" s="44">
        <v>569</v>
      </c>
      <c r="C39" s="20" t="s">
        <v>88</v>
      </c>
      <c r="D39" s="46">
        <v>313972</v>
      </c>
      <c r="E39" s="46">
        <v>144548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458520</v>
      </c>
      <c r="O39" s="47">
        <f t="shared" si="12"/>
        <v>11.948092557848655</v>
      </c>
      <c r="P39" s="9"/>
    </row>
    <row r="40" spans="1:16" ht="15.75">
      <c r="A40" s="28" t="s">
        <v>51</v>
      </c>
      <c r="B40" s="29"/>
      <c r="C40" s="30"/>
      <c r="D40" s="31">
        <f t="shared" ref="D40:M40" si="13">SUM(D41:D42)</f>
        <v>244447</v>
      </c>
      <c r="E40" s="31">
        <f t="shared" si="13"/>
        <v>712477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956924</v>
      </c>
      <c r="O40" s="43">
        <f t="shared" si="12"/>
        <v>24.935480508651242</v>
      </c>
      <c r="P40" s="9"/>
    </row>
    <row r="41" spans="1:16">
      <c r="A41" s="12"/>
      <c r="B41" s="44">
        <v>571</v>
      </c>
      <c r="C41" s="20" t="s">
        <v>52</v>
      </c>
      <c r="D41" s="46">
        <v>225557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225557</v>
      </c>
      <c r="O41" s="47">
        <f t="shared" si="12"/>
        <v>5.8775536793829479</v>
      </c>
      <c r="P41" s="9"/>
    </row>
    <row r="42" spans="1:16">
      <c r="A42" s="12"/>
      <c r="B42" s="44">
        <v>572</v>
      </c>
      <c r="C42" s="20" t="s">
        <v>53</v>
      </c>
      <c r="D42" s="46">
        <v>18890</v>
      </c>
      <c r="E42" s="46">
        <v>712477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731367</v>
      </c>
      <c r="O42" s="47">
        <f t="shared" si="12"/>
        <v>19.057926829268293</v>
      </c>
      <c r="P42" s="9"/>
    </row>
    <row r="43" spans="1:16" ht="15.75">
      <c r="A43" s="28" t="s">
        <v>75</v>
      </c>
      <c r="B43" s="29"/>
      <c r="C43" s="30"/>
      <c r="D43" s="31">
        <f t="shared" ref="D43:M43" si="14">SUM(D44:D44)</f>
        <v>0</v>
      </c>
      <c r="E43" s="31">
        <f t="shared" si="14"/>
        <v>22419</v>
      </c>
      <c r="F43" s="31">
        <f t="shared" si="14"/>
        <v>648215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670634</v>
      </c>
      <c r="O43" s="43">
        <f t="shared" si="12"/>
        <v>17.475349176568688</v>
      </c>
      <c r="P43" s="9"/>
    </row>
    <row r="44" spans="1:16">
      <c r="A44" s="12"/>
      <c r="B44" s="44">
        <v>581</v>
      </c>
      <c r="C44" s="20" t="s">
        <v>54</v>
      </c>
      <c r="D44" s="46">
        <v>0</v>
      </c>
      <c r="E44" s="46">
        <v>22419</v>
      </c>
      <c r="F44" s="46">
        <v>648215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670634</v>
      </c>
      <c r="O44" s="47">
        <f t="shared" si="12"/>
        <v>17.475349176568688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SUM(D46:D55)</f>
        <v>812633</v>
      </c>
      <c r="E45" s="31">
        <f t="shared" si="15"/>
        <v>176872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989505</v>
      </c>
      <c r="O45" s="43">
        <f t="shared" si="12"/>
        <v>25.784474671669795</v>
      </c>
      <c r="P45" s="9"/>
    </row>
    <row r="46" spans="1:16">
      <c r="A46" s="12"/>
      <c r="B46" s="44">
        <v>602</v>
      </c>
      <c r="C46" s="20" t="s">
        <v>57</v>
      </c>
      <c r="D46" s="46">
        <v>0</v>
      </c>
      <c r="E46" s="46">
        <v>39195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6">SUM(D46:M46)</f>
        <v>39195</v>
      </c>
      <c r="O46" s="47">
        <f t="shared" si="12"/>
        <v>1.0213414634146341</v>
      </c>
      <c r="P46" s="9"/>
    </row>
    <row r="47" spans="1:16">
      <c r="A47" s="12"/>
      <c r="B47" s="44">
        <v>603</v>
      </c>
      <c r="C47" s="20" t="s">
        <v>58</v>
      </c>
      <c r="D47" s="46">
        <v>0</v>
      </c>
      <c r="E47" s="46">
        <v>8279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8279</v>
      </c>
      <c r="O47" s="47">
        <f t="shared" si="12"/>
        <v>0.21573379195330414</v>
      </c>
      <c r="P47" s="9"/>
    </row>
    <row r="48" spans="1:16">
      <c r="A48" s="12"/>
      <c r="B48" s="44">
        <v>605</v>
      </c>
      <c r="C48" s="20" t="s">
        <v>60</v>
      </c>
      <c r="D48" s="46">
        <v>0</v>
      </c>
      <c r="E48" s="46">
        <v>14083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14083</v>
      </c>
      <c r="O48" s="47">
        <f t="shared" si="12"/>
        <v>0.3669741505107359</v>
      </c>
      <c r="P48" s="9"/>
    </row>
    <row r="49" spans="1:119">
      <c r="A49" s="12"/>
      <c r="B49" s="44">
        <v>615</v>
      </c>
      <c r="C49" s="20" t="s">
        <v>63</v>
      </c>
      <c r="D49" s="46">
        <v>0</v>
      </c>
      <c r="E49" s="46">
        <v>1050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1050</v>
      </c>
      <c r="O49" s="47">
        <f t="shared" si="12"/>
        <v>2.7360850531582239E-2</v>
      </c>
      <c r="P49" s="9"/>
    </row>
    <row r="50" spans="1:119">
      <c r="A50" s="12"/>
      <c r="B50" s="44">
        <v>618</v>
      </c>
      <c r="C50" s="20" t="s">
        <v>65</v>
      </c>
      <c r="D50" s="46">
        <v>0</v>
      </c>
      <c r="E50" s="46">
        <v>277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277</v>
      </c>
      <c r="O50" s="47">
        <f t="shared" si="12"/>
        <v>7.2180529497602669E-3</v>
      </c>
      <c r="P50" s="9"/>
    </row>
    <row r="51" spans="1:119">
      <c r="A51" s="12"/>
      <c r="B51" s="44">
        <v>621</v>
      </c>
      <c r="C51" s="20" t="s">
        <v>94</v>
      </c>
      <c r="D51" s="46">
        <v>0</v>
      </c>
      <c r="E51" s="46">
        <v>11939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11939</v>
      </c>
      <c r="O51" s="47">
        <f t="shared" si="12"/>
        <v>0.31110589952053369</v>
      </c>
      <c r="P51" s="9"/>
    </row>
    <row r="52" spans="1:119">
      <c r="A52" s="12"/>
      <c r="B52" s="44">
        <v>629</v>
      </c>
      <c r="C52" s="20" t="s">
        <v>95</v>
      </c>
      <c r="D52" s="46">
        <v>0</v>
      </c>
      <c r="E52" s="46">
        <v>301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301</v>
      </c>
      <c r="O52" s="47">
        <f t="shared" si="12"/>
        <v>7.8434438190535753E-3</v>
      </c>
      <c r="P52" s="9"/>
    </row>
    <row r="53" spans="1:119">
      <c r="A53" s="12"/>
      <c r="B53" s="44">
        <v>711</v>
      </c>
      <c r="C53" s="20" t="s">
        <v>71</v>
      </c>
      <c r="D53" s="46">
        <v>0</v>
      </c>
      <c r="E53" s="46">
        <v>101573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101573</v>
      </c>
      <c r="O53" s="47">
        <f t="shared" si="12"/>
        <v>2.6467844486137171</v>
      </c>
      <c r="P53" s="9"/>
    </row>
    <row r="54" spans="1:119">
      <c r="A54" s="12"/>
      <c r="B54" s="44">
        <v>721</v>
      </c>
      <c r="C54" s="20" t="s">
        <v>97</v>
      </c>
      <c r="D54" s="46">
        <v>812633</v>
      </c>
      <c r="E54" s="46">
        <v>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812731</v>
      </c>
      <c r="O54" s="47">
        <f t="shared" si="12"/>
        <v>21.178106107984156</v>
      </c>
      <c r="P54" s="9"/>
    </row>
    <row r="55" spans="1:119" ht="15.75" thickBot="1">
      <c r="A55" s="12"/>
      <c r="B55" s="44">
        <v>728</v>
      </c>
      <c r="C55" s="20" t="s">
        <v>74</v>
      </c>
      <c r="D55" s="46">
        <v>0</v>
      </c>
      <c r="E55" s="46">
        <v>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77</v>
      </c>
      <c r="O55" s="47">
        <f t="shared" si="12"/>
        <v>2.006462372316031E-3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7">SUM(D5,D12,D21,D29,D32,D36,D40,D43,D45)</f>
        <v>24303179</v>
      </c>
      <c r="E56" s="15">
        <f t="shared" si="17"/>
        <v>15135955</v>
      </c>
      <c r="F56" s="15">
        <f t="shared" si="17"/>
        <v>648215</v>
      </c>
      <c r="G56" s="15">
        <f t="shared" si="17"/>
        <v>446822</v>
      </c>
      <c r="H56" s="15">
        <f t="shared" si="17"/>
        <v>0</v>
      </c>
      <c r="I56" s="15">
        <f t="shared" si="17"/>
        <v>1143489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152595</v>
      </c>
      <c r="N56" s="15">
        <f>SUM(D56:M56)</f>
        <v>41830255</v>
      </c>
      <c r="O56" s="37">
        <f t="shared" si="12"/>
        <v>1090.0108140504483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106</v>
      </c>
      <c r="M58" s="48"/>
      <c r="N58" s="48"/>
      <c r="O58" s="41">
        <v>38376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6351566</v>
      </c>
      <c r="E5" s="26">
        <f t="shared" si="0"/>
        <v>0</v>
      </c>
      <c r="F5" s="26">
        <f t="shared" si="0"/>
        <v>0</v>
      </c>
      <c r="G5" s="26">
        <f t="shared" si="0"/>
        <v>551042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6902608</v>
      </c>
      <c r="O5" s="32">
        <f t="shared" ref="O5:O36" si="2">(N5/O$63)</f>
        <v>184.59132481146708</v>
      </c>
      <c r="P5" s="6"/>
    </row>
    <row r="6" spans="1:133">
      <c r="A6" s="12"/>
      <c r="B6" s="44">
        <v>511</v>
      </c>
      <c r="C6" s="20" t="s">
        <v>20</v>
      </c>
      <c r="D6" s="46">
        <v>550683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550683</v>
      </c>
      <c r="O6" s="47">
        <f t="shared" si="2"/>
        <v>14.726506926244852</v>
      </c>
      <c r="P6" s="9"/>
    </row>
    <row r="7" spans="1:133">
      <c r="A7" s="12"/>
      <c r="B7" s="44">
        <v>512</v>
      </c>
      <c r="C7" s="20" t="s">
        <v>21</v>
      </c>
      <c r="D7" s="46">
        <v>257973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257973</v>
      </c>
      <c r="O7" s="47">
        <f t="shared" si="2"/>
        <v>6.8987805530298978</v>
      </c>
      <c r="P7" s="9"/>
    </row>
    <row r="8" spans="1:133">
      <c r="A8" s="12"/>
      <c r="B8" s="44">
        <v>513</v>
      </c>
      <c r="C8" s="20" t="s">
        <v>22</v>
      </c>
      <c r="D8" s="46">
        <v>3603521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3603521</v>
      </c>
      <c r="O8" s="47">
        <f t="shared" si="2"/>
        <v>96.366288709418626</v>
      </c>
      <c r="P8" s="9"/>
    </row>
    <row r="9" spans="1:133">
      <c r="A9" s="12"/>
      <c r="B9" s="44">
        <v>514</v>
      </c>
      <c r="C9" s="20" t="s">
        <v>23</v>
      </c>
      <c r="D9" s="46">
        <v>212002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212002</v>
      </c>
      <c r="O9" s="47">
        <f t="shared" si="2"/>
        <v>5.669412205166604</v>
      </c>
      <c r="P9" s="9"/>
    </row>
    <row r="10" spans="1:133">
      <c r="A10" s="12"/>
      <c r="B10" s="44">
        <v>515</v>
      </c>
      <c r="C10" s="20" t="s">
        <v>24</v>
      </c>
      <c r="D10" s="46">
        <v>311731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311731</v>
      </c>
      <c r="O10" s="47">
        <f t="shared" si="2"/>
        <v>8.3363908648446277</v>
      </c>
      <c r="P10" s="9"/>
    </row>
    <row r="11" spans="1:133">
      <c r="A11" s="12"/>
      <c r="B11" s="44">
        <v>519</v>
      </c>
      <c r="C11" s="20" t="s">
        <v>25</v>
      </c>
      <c r="D11" s="46">
        <v>1415656</v>
      </c>
      <c r="E11" s="46">
        <v>0</v>
      </c>
      <c r="F11" s="46">
        <v>0</v>
      </c>
      <c r="G11" s="46">
        <v>551042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1966698</v>
      </c>
      <c r="O11" s="47">
        <f t="shared" si="2"/>
        <v>52.593945552762477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3118051</v>
      </c>
      <c r="E12" s="31">
        <f t="shared" si="3"/>
        <v>4047551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7165602</v>
      </c>
      <c r="O12" s="43">
        <f t="shared" si="2"/>
        <v>191.62437824249881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431440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431440</v>
      </c>
      <c r="O13" s="47">
        <f t="shared" si="2"/>
        <v>11.537679841685833</v>
      </c>
      <c r="P13" s="9"/>
    </row>
    <row r="14" spans="1:133">
      <c r="A14" s="12"/>
      <c r="B14" s="44">
        <v>522</v>
      </c>
      <c r="C14" s="20" t="s">
        <v>28</v>
      </c>
      <c r="D14" s="46">
        <v>49042</v>
      </c>
      <c r="E14" s="46">
        <v>1196150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1245192</v>
      </c>
      <c r="O14" s="47">
        <f t="shared" si="2"/>
        <v>33.299245868321123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2211963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2211963</v>
      </c>
      <c r="O15" s="47">
        <f t="shared" si="2"/>
        <v>59.152885489650743</v>
      </c>
      <c r="P15" s="9"/>
    </row>
    <row r="16" spans="1:133">
      <c r="A16" s="12"/>
      <c r="B16" s="44">
        <v>524</v>
      </c>
      <c r="C16" s="20" t="s">
        <v>30</v>
      </c>
      <c r="D16" s="46">
        <v>467176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467176</v>
      </c>
      <c r="O16" s="47">
        <f t="shared" si="2"/>
        <v>12.493341177729047</v>
      </c>
      <c r="P16" s="9"/>
    </row>
    <row r="17" spans="1:16">
      <c r="A17" s="12"/>
      <c r="B17" s="44">
        <v>525</v>
      </c>
      <c r="C17" s="20" t="s">
        <v>31</v>
      </c>
      <c r="D17" s="46">
        <v>180486</v>
      </c>
      <c r="E17" s="46">
        <v>158413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338899</v>
      </c>
      <c r="O17" s="47">
        <f t="shared" si="2"/>
        <v>9.0629245333475961</v>
      </c>
      <c r="P17" s="9"/>
    </row>
    <row r="18" spans="1:16">
      <c r="A18" s="12"/>
      <c r="B18" s="44">
        <v>526</v>
      </c>
      <c r="C18" s="20" t="s">
        <v>32</v>
      </c>
      <c r="D18" s="46">
        <v>2421347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2421347</v>
      </c>
      <c r="O18" s="47">
        <f t="shared" si="2"/>
        <v>64.752286463068941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35383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35383</v>
      </c>
      <c r="O19" s="47">
        <f t="shared" si="2"/>
        <v>0.9462213189281703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14202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14202</v>
      </c>
      <c r="O20" s="47">
        <f t="shared" si="2"/>
        <v>0.37979354976734236</v>
      </c>
      <c r="P20" s="9"/>
    </row>
    <row r="21" spans="1:16" ht="15.75">
      <c r="A21" s="28" t="s">
        <v>34</v>
      </c>
      <c r="B21" s="29"/>
      <c r="C21" s="30"/>
      <c r="D21" s="31">
        <f>SUM(D22:D27)</f>
        <v>562850</v>
      </c>
      <c r="E21" s="31">
        <f t="shared" ref="E21:M21" si="5">SUM(E22:E27)</f>
        <v>1592151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1566104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3721105</v>
      </c>
      <c r="O21" s="43">
        <f t="shared" si="2"/>
        <v>99.510750387762741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44832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44832</v>
      </c>
      <c r="O22" s="47">
        <f t="shared" si="2"/>
        <v>1.198908915868856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984161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984161</v>
      </c>
      <c r="O23" s="47">
        <f t="shared" si="2"/>
        <v>26.318687489971655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1566104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1566104</v>
      </c>
      <c r="O24" s="47">
        <f t="shared" si="2"/>
        <v>41.881157404931272</v>
      </c>
      <c r="P24" s="9"/>
    </row>
    <row r="25" spans="1:16">
      <c r="A25" s="12"/>
      <c r="B25" s="44">
        <v>537</v>
      </c>
      <c r="C25" s="20" t="s">
        <v>38</v>
      </c>
      <c r="D25" s="46">
        <v>337542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337542</v>
      </c>
      <c r="O25" s="47">
        <f t="shared" si="2"/>
        <v>9.02663528908381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373889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373889</v>
      </c>
      <c r="O26" s="47">
        <f t="shared" si="2"/>
        <v>9.9986361448360697</v>
      </c>
      <c r="P26" s="9"/>
    </row>
    <row r="27" spans="1:16">
      <c r="A27" s="12"/>
      <c r="B27" s="44">
        <v>539</v>
      </c>
      <c r="C27" s="20" t="s">
        <v>40</v>
      </c>
      <c r="D27" s="46">
        <v>225308</v>
      </c>
      <c r="E27" s="46">
        <v>189269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414577</v>
      </c>
      <c r="O27" s="47">
        <f t="shared" si="2"/>
        <v>11.086725143071082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8993350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8993350</v>
      </c>
      <c r="O28" s="43">
        <f t="shared" si="2"/>
        <v>240.5024870300048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7479141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7479141</v>
      </c>
      <c r="O29" s="47">
        <f t="shared" si="2"/>
        <v>200.00911911001765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1514209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1514209</v>
      </c>
      <c r="O30" s="47">
        <f t="shared" si="2"/>
        <v>40.493367919987165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282594</v>
      </c>
      <c r="E31" s="31">
        <f t="shared" si="9"/>
        <v>426210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67363</v>
      </c>
      <c r="N31" s="31">
        <f t="shared" si="8"/>
        <v>776167</v>
      </c>
      <c r="O31" s="43">
        <f t="shared" si="2"/>
        <v>20.75645825533508</v>
      </c>
      <c r="P31" s="10"/>
    </row>
    <row r="32" spans="1:16">
      <c r="A32" s="13"/>
      <c r="B32" s="45">
        <v>551</v>
      </c>
      <c r="C32" s="21" t="s">
        <v>45</v>
      </c>
      <c r="D32" s="46">
        <v>169135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67363</v>
      </c>
      <c r="N32" s="46">
        <f t="shared" si="8"/>
        <v>236498</v>
      </c>
      <c r="O32" s="47">
        <f t="shared" si="2"/>
        <v>6.3244905599828849</v>
      </c>
      <c r="P32" s="9"/>
    </row>
    <row r="33" spans="1:16">
      <c r="A33" s="13"/>
      <c r="B33" s="45">
        <v>553</v>
      </c>
      <c r="C33" s="21" t="s">
        <v>46</v>
      </c>
      <c r="D33" s="46">
        <v>61212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61212</v>
      </c>
      <c r="O33" s="47">
        <f t="shared" si="2"/>
        <v>1.636947103813446</v>
      </c>
      <c r="P33" s="9"/>
    </row>
    <row r="34" spans="1:16">
      <c r="A34" s="13"/>
      <c r="B34" s="45">
        <v>554</v>
      </c>
      <c r="C34" s="21" t="s">
        <v>47</v>
      </c>
      <c r="D34" s="46">
        <v>52247</v>
      </c>
      <c r="E34" s="46">
        <v>426210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478457</v>
      </c>
      <c r="O34" s="47">
        <f t="shared" si="2"/>
        <v>12.79502059153875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SUM(D36:D38)</f>
        <v>1224186</v>
      </c>
      <c r="E35" s="31">
        <f t="shared" si="10"/>
        <v>80182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1304368</v>
      </c>
      <c r="O35" s="43">
        <f t="shared" si="2"/>
        <v>34.881745734609829</v>
      </c>
      <c r="P35" s="10"/>
    </row>
    <row r="36" spans="1:16">
      <c r="A36" s="12"/>
      <c r="B36" s="44">
        <v>562</v>
      </c>
      <c r="C36" s="20" t="s">
        <v>49</v>
      </c>
      <c r="D36" s="46">
        <v>669057</v>
      </c>
      <c r="E36" s="46">
        <v>80182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1">SUM(D36:M36)</f>
        <v>749239</v>
      </c>
      <c r="O36" s="47">
        <f t="shared" si="2"/>
        <v>20.036342728780017</v>
      </c>
      <c r="P36" s="9"/>
    </row>
    <row r="37" spans="1:16">
      <c r="A37" s="12"/>
      <c r="B37" s="44">
        <v>564</v>
      </c>
      <c r="C37" s="20" t="s">
        <v>50</v>
      </c>
      <c r="D37" s="46">
        <v>527733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527733</v>
      </c>
      <c r="O37" s="47">
        <f t="shared" ref="O37:O61" si="12">(N37/O$63)</f>
        <v>14.112772102476333</v>
      </c>
      <c r="P37" s="9"/>
    </row>
    <row r="38" spans="1:16">
      <c r="A38" s="12"/>
      <c r="B38" s="44">
        <v>569</v>
      </c>
      <c r="C38" s="20" t="s">
        <v>88</v>
      </c>
      <c r="D38" s="46">
        <v>27396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27396</v>
      </c>
      <c r="O38" s="47">
        <f t="shared" si="12"/>
        <v>0.73263090335347913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211099</v>
      </c>
      <c r="E39" s="31">
        <f t="shared" si="13"/>
        <v>479933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691032</v>
      </c>
      <c r="O39" s="43">
        <f t="shared" si="12"/>
        <v>18.47975611060598</v>
      </c>
      <c r="P39" s="9"/>
    </row>
    <row r="40" spans="1:16">
      <c r="A40" s="12"/>
      <c r="B40" s="44">
        <v>571</v>
      </c>
      <c r="C40" s="20" t="s">
        <v>52</v>
      </c>
      <c r="D40" s="46">
        <v>185192</v>
      </c>
      <c r="E40" s="46">
        <v>73499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258691</v>
      </c>
      <c r="O40" s="47">
        <f t="shared" si="12"/>
        <v>6.9179814943573836</v>
      </c>
      <c r="P40" s="9"/>
    </row>
    <row r="41" spans="1:16">
      <c r="A41" s="12"/>
      <c r="B41" s="44">
        <v>572</v>
      </c>
      <c r="C41" s="20" t="s">
        <v>53</v>
      </c>
      <c r="D41" s="46">
        <v>25907</v>
      </c>
      <c r="E41" s="46">
        <v>406434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432341</v>
      </c>
      <c r="O41" s="47">
        <f t="shared" si="12"/>
        <v>11.561774616248597</v>
      </c>
      <c r="P41" s="9"/>
    </row>
    <row r="42" spans="1:16" ht="15.75">
      <c r="A42" s="28" t="s">
        <v>75</v>
      </c>
      <c r="B42" s="29"/>
      <c r="C42" s="30"/>
      <c r="D42" s="31">
        <f t="shared" ref="D42:M42" si="14">SUM(D43:D44)</f>
        <v>1124422</v>
      </c>
      <c r="E42" s="31">
        <f t="shared" si="14"/>
        <v>8039827</v>
      </c>
      <c r="F42" s="31">
        <f t="shared" si="14"/>
        <v>1910674</v>
      </c>
      <c r="G42" s="31">
        <f t="shared" si="14"/>
        <v>3275974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14350897</v>
      </c>
      <c r="O42" s="43">
        <f t="shared" si="12"/>
        <v>383.77539177408141</v>
      </c>
      <c r="P42" s="9"/>
    </row>
    <row r="43" spans="1:16">
      <c r="A43" s="12"/>
      <c r="B43" s="44">
        <v>581</v>
      </c>
      <c r="C43" s="20" t="s">
        <v>54</v>
      </c>
      <c r="D43" s="46">
        <v>1124422</v>
      </c>
      <c r="E43" s="46">
        <v>8039827</v>
      </c>
      <c r="F43" s="46">
        <v>1476178</v>
      </c>
      <c r="G43" s="46">
        <v>3275974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13916401</v>
      </c>
      <c r="O43" s="47">
        <f t="shared" si="12"/>
        <v>372.15598759159224</v>
      </c>
      <c r="P43" s="9"/>
    </row>
    <row r="44" spans="1:16">
      <c r="A44" s="12"/>
      <c r="B44" s="44">
        <v>583</v>
      </c>
      <c r="C44" s="20" t="s">
        <v>90</v>
      </c>
      <c r="D44" s="46">
        <v>0</v>
      </c>
      <c r="E44" s="46">
        <v>0</v>
      </c>
      <c r="F44" s="46">
        <v>434496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15">SUM(D44:M44)</f>
        <v>434496</v>
      </c>
      <c r="O44" s="47">
        <f t="shared" si="12"/>
        <v>11.61940418248917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SUM(D46:D60)</f>
        <v>0</v>
      </c>
      <c r="E45" s="31">
        <f t="shared" si="16"/>
        <v>530750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530750</v>
      </c>
      <c r="O45" s="43">
        <f t="shared" si="12"/>
        <v>14.193453495213136</v>
      </c>
      <c r="P45" s="9"/>
    </row>
    <row r="46" spans="1:16">
      <c r="A46" s="12"/>
      <c r="B46" s="44">
        <v>602</v>
      </c>
      <c r="C46" s="20" t="s">
        <v>57</v>
      </c>
      <c r="D46" s="46">
        <v>0</v>
      </c>
      <c r="E46" s="46">
        <v>55023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55023</v>
      </c>
      <c r="O46" s="47">
        <f t="shared" si="12"/>
        <v>1.471439268331818</v>
      </c>
      <c r="P46" s="9"/>
    </row>
    <row r="47" spans="1:16">
      <c r="A47" s="12"/>
      <c r="B47" s="44">
        <v>603</v>
      </c>
      <c r="C47" s="20" t="s">
        <v>58</v>
      </c>
      <c r="D47" s="46">
        <v>0</v>
      </c>
      <c r="E47" s="46">
        <v>28212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28212</v>
      </c>
      <c r="O47" s="47">
        <f t="shared" si="12"/>
        <v>0.75445258597635989</v>
      </c>
      <c r="P47" s="9"/>
    </row>
    <row r="48" spans="1:16">
      <c r="A48" s="12"/>
      <c r="B48" s="44">
        <v>605</v>
      </c>
      <c r="C48" s="20" t="s">
        <v>60</v>
      </c>
      <c r="D48" s="46">
        <v>0</v>
      </c>
      <c r="E48" s="46">
        <v>17265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17265</v>
      </c>
      <c r="O48" s="47">
        <f t="shared" si="12"/>
        <v>0.46170508637749369</v>
      </c>
      <c r="P48" s="9"/>
    </row>
    <row r="49" spans="1:119">
      <c r="A49" s="12"/>
      <c r="B49" s="44">
        <v>615</v>
      </c>
      <c r="C49" s="20" t="s">
        <v>63</v>
      </c>
      <c r="D49" s="46">
        <v>0</v>
      </c>
      <c r="E49" s="46">
        <v>41086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41086</v>
      </c>
      <c r="O49" s="47">
        <f t="shared" si="12"/>
        <v>1.0987324169652886</v>
      </c>
      <c r="P49" s="9"/>
    </row>
    <row r="50" spans="1:119">
      <c r="A50" s="12"/>
      <c r="B50" s="44">
        <v>616</v>
      </c>
      <c r="C50" s="20" t="s">
        <v>92</v>
      </c>
      <c r="D50" s="46">
        <v>0</v>
      </c>
      <c r="E50" s="46">
        <v>5330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5330</v>
      </c>
      <c r="O50" s="47">
        <f t="shared" si="12"/>
        <v>0.14253623575974755</v>
      </c>
      <c r="P50" s="9"/>
    </row>
    <row r="51" spans="1:119">
      <c r="A51" s="12"/>
      <c r="B51" s="44">
        <v>617</v>
      </c>
      <c r="C51" s="20" t="s">
        <v>64</v>
      </c>
      <c r="D51" s="46">
        <v>0</v>
      </c>
      <c r="E51" s="46">
        <v>5332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5332</v>
      </c>
      <c r="O51" s="47">
        <f t="shared" si="12"/>
        <v>0.1425897202759801</v>
      </c>
      <c r="P51" s="9"/>
    </row>
    <row r="52" spans="1:119">
      <c r="A52" s="12"/>
      <c r="B52" s="44">
        <v>618</v>
      </c>
      <c r="C52" s="20" t="s">
        <v>65</v>
      </c>
      <c r="D52" s="46">
        <v>0</v>
      </c>
      <c r="E52" s="46">
        <v>166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166</v>
      </c>
      <c r="O52" s="47">
        <f t="shared" si="12"/>
        <v>4.4392148473017066E-3</v>
      </c>
      <c r="P52" s="9"/>
    </row>
    <row r="53" spans="1:119">
      <c r="A53" s="12"/>
      <c r="B53" s="44">
        <v>619</v>
      </c>
      <c r="C53" s="20" t="s">
        <v>93</v>
      </c>
      <c r="D53" s="46">
        <v>0</v>
      </c>
      <c r="E53" s="46">
        <v>2771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2771</v>
      </c>
      <c r="O53" s="47">
        <f t="shared" si="12"/>
        <v>7.4102797240198956E-2</v>
      </c>
      <c r="P53" s="9"/>
    </row>
    <row r="54" spans="1:119">
      <c r="A54" s="12"/>
      <c r="B54" s="44">
        <v>621</v>
      </c>
      <c r="C54" s="20" t="s">
        <v>94</v>
      </c>
      <c r="D54" s="46">
        <v>0</v>
      </c>
      <c r="E54" s="46">
        <v>196238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196238</v>
      </c>
      <c r="O54" s="47">
        <f t="shared" si="12"/>
        <v>5.2478472482216398</v>
      </c>
      <c r="P54" s="9"/>
    </row>
    <row r="55" spans="1:119">
      <c r="A55" s="12"/>
      <c r="B55" s="44">
        <v>629</v>
      </c>
      <c r="C55" s="20" t="s">
        <v>95</v>
      </c>
      <c r="D55" s="46">
        <v>0</v>
      </c>
      <c r="E55" s="46">
        <v>1835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1835</v>
      </c>
      <c r="O55" s="47">
        <f t="shared" si="12"/>
        <v>4.9072043643365246E-2</v>
      </c>
      <c r="P55" s="9"/>
    </row>
    <row r="56" spans="1:119">
      <c r="A56" s="12"/>
      <c r="B56" s="44">
        <v>711</v>
      </c>
      <c r="C56" s="20" t="s">
        <v>71</v>
      </c>
      <c r="D56" s="46">
        <v>0</v>
      </c>
      <c r="E56" s="46">
        <v>173414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173414</v>
      </c>
      <c r="O56" s="47">
        <f t="shared" si="12"/>
        <v>4.6374819489757719</v>
      </c>
      <c r="P56" s="9"/>
    </row>
    <row r="57" spans="1:119">
      <c r="A57" s="12"/>
      <c r="B57" s="44">
        <v>721</v>
      </c>
      <c r="C57" s="20" t="s">
        <v>97</v>
      </c>
      <c r="D57" s="46">
        <v>0</v>
      </c>
      <c r="E57" s="46">
        <v>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</v>
      </c>
      <c r="O57" s="47">
        <f t="shared" si="12"/>
        <v>2.6742258116275341E-4</v>
      </c>
      <c r="P57" s="9"/>
    </row>
    <row r="58" spans="1:119">
      <c r="A58" s="12"/>
      <c r="B58" s="44">
        <v>727</v>
      </c>
      <c r="C58" s="20" t="s">
        <v>73</v>
      </c>
      <c r="D58" s="46">
        <v>0</v>
      </c>
      <c r="E58" s="46">
        <v>3009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3009</v>
      </c>
      <c r="O58" s="47">
        <f t="shared" si="12"/>
        <v>8.0467454671872496E-2</v>
      </c>
      <c r="P58" s="9"/>
    </row>
    <row r="59" spans="1:119">
      <c r="A59" s="12"/>
      <c r="B59" s="44">
        <v>728</v>
      </c>
      <c r="C59" s="20" t="s">
        <v>74</v>
      </c>
      <c r="D59" s="46">
        <v>0</v>
      </c>
      <c r="E59" s="46">
        <v>377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377</v>
      </c>
      <c r="O59" s="47">
        <f t="shared" si="12"/>
        <v>1.0081831309835802E-2</v>
      </c>
      <c r="P59" s="9"/>
    </row>
    <row r="60" spans="1:119" ht="15.75" thickBot="1">
      <c r="A60" s="12"/>
      <c r="B60" s="44">
        <v>731</v>
      </c>
      <c r="C60" s="20" t="s">
        <v>99</v>
      </c>
      <c r="D60" s="46">
        <v>0</v>
      </c>
      <c r="E60" s="46">
        <v>682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682</v>
      </c>
      <c r="O60" s="47">
        <f t="shared" si="12"/>
        <v>1.823822003529978E-2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SUM(D5,D12,D21,D28,D31,D35,D39,D42,D45)</f>
        <v>12874768</v>
      </c>
      <c r="E61" s="15">
        <f t="shared" si="18"/>
        <v>24189954</v>
      </c>
      <c r="F61" s="15">
        <f t="shared" si="18"/>
        <v>1910674</v>
      </c>
      <c r="G61" s="15">
        <f t="shared" si="18"/>
        <v>3827016</v>
      </c>
      <c r="H61" s="15">
        <f t="shared" si="18"/>
        <v>0</v>
      </c>
      <c r="I61" s="15">
        <f t="shared" si="18"/>
        <v>1566104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67363</v>
      </c>
      <c r="N61" s="15">
        <f t="shared" si="17"/>
        <v>44435879</v>
      </c>
      <c r="O61" s="37">
        <f t="shared" si="12"/>
        <v>1188.315745841579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108</v>
      </c>
      <c r="M63" s="48"/>
      <c r="N63" s="48"/>
      <c r="O63" s="41">
        <v>37394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14008876</v>
      </c>
      <c r="E5" s="26">
        <f t="shared" si="0"/>
        <v>251427</v>
      </c>
      <c r="F5" s="26">
        <f t="shared" si="0"/>
        <v>0</v>
      </c>
      <c r="G5" s="26">
        <f t="shared" si="0"/>
        <v>2036535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16296838</v>
      </c>
      <c r="P5" s="32">
        <f t="shared" ref="P5:P36" si="2">(O5/P$61)</f>
        <v>401.99403058707452</v>
      </c>
      <c r="Q5" s="6"/>
    </row>
    <row r="6" spans="1:134">
      <c r="A6" s="12"/>
      <c r="B6" s="44">
        <v>511</v>
      </c>
      <c r="C6" s="20" t="s">
        <v>20</v>
      </c>
      <c r="D6" s="46">
        <v>909565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909565</v>
      </c>
      <c r="P6" s="47">
        <f t="shared" si="2"/>
        <v>22.436235816477552</v>
      </c>
      <c r="Q6" s="9"/>
    </row>
    <row r="7" spans="1:134">
      <c r="A7" s="12"/>
      <c r="B7" s="44">
        <v>512</v>
      </c>
      <c r="C7" s="20" t="s">
        <v>21</v>
      </c>
      <c r="D7" s="46">
        <v>376534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376534</v>
      </c>
      <c r="P7" s="47">
        <f t="shared" si="2"/>
        <v>9.2879625061667497</v>
      </c>
      <c r="Q7" s="9"/>
    </row>
    <row r="8" spans="1:134">
      <c r="A8" s="12"/>
      <c r="B8" s="44">
        <v>513</v>
      </c>
      <c r="C8" s="20" t="s">
        <v>22</v>
      </c>
      <c r="D8" s="46">
        <v>9675302</v>
      </c>
      <c r="E8" s="46">
        <v>172708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9848010</v>
      </c>
      <c r="P8" s="47">
        <f t="shared" si="2"/>
        <v>242.9208189442526</v>
      </c>
      <c r="Q8" s="9"/>
    </row>
    <row r="9" spans="1:134">
      <c r="A9" s="12"/>
      <c r="B9" s="44">
        <v>514</v>
      </c>
      <c r="C9" s="20" t="s">
        <v>23</v>
      </c>
      <c r="D9" s="46">
        <v>297601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297601</v>
      </c>
      <c r="P9" s="47">
        <f t="shared" si="2"/>
        <v>7.3409225456339415</v>
      </c>
      <c r="Q9" s="9"/>
    </row>
    <row r="10" spans="1:134">
      <c r="A10" s="12"/>
      <c r="B10" s="44">
        <v>515</v>
      </c>
      <c r="C10" s="20" t="s">
        <v>24</v>
      </c>
      <c r="D10" s="46">
        <v>395517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395517</v>
      </c>
      <c r="P10" s="47">
        <f t="shared" si="2"/>
        <v>9.7562160828811049</v>
      </c>
      <c r="Q10" s="9"/>
    </row>
    <row r="11" spans="1:134">
      <c r="A11" s="12"/>
      <c r="B11" s="44">
        <v>519</v>
      </c>
      <c r="C11" s="20" t="s">
        <v>25</v>
      </c>
      <c r="D11" s="46">
        <v>2354357</v>
      </c>
      <c r="E11" s="46">
        <v>78719</v>
      </c>
      <c r="F11" s="46">
        <v>0</v>
      </c>
      <c r="G11" s="46">
        <v>2036535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4469611</v>
      </c>
      <c r="P11" s="47">
        <f t="shared" si="2"/>
        <v>110.25187469166255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19787042</v>
      </c>
      <c r="E12" s="31">
        <f t="shared" si="3"/>
        <v>6991975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26779017</v>
      </c>
      <c r="P12" s="43">
        <f t="shared" si="2"/>
        <v>660.55789343857919</v>
      </c>
      <c r="Q12" s="10"/>
    </row>
    <row r="13" spans="1:134">
      <c r="A13" s="12"/>
      <c r="B13" s="44">
        <v>521</v>
      </c>
      <c r="C13" s="20" t="s">
        <v>27</v>
      </c>
      <c r="D13" s="46">
        <v>9154612</v>
      </c>
      <c r="E13" s="46">
        <v>17868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9172480</v>
      </c>
      <c r="P13" s="47">
        <f t="shared" si="2"/>
        <v>226.25752343364579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1139101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1139101</v>
      </c>
      <c r="P14" s="47">
        <f t="shared" si="2"/>
        <v>28.098199309324123</v>
      </c>
      <c r="Q14" s="9"/>
    </row>
    <row r="15" spans="1:134">
      <c r="A15" s="12"/>
      <c r="B15" s="44">
        <v>523</v>
      </c>
      <c r="C15" s="20" t="s">
        <v>29</v>
      </c>
      <c r="D15" s="46">
        <v>6097387</v>
      </c>
      <c r="E15" s="46">
        <v>370087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6467474</v>
      </c>
      <c r="P15" s="47">
        <f t="shared" si="2"/>
        <v>159.53315244203256</v>
      </c>
      <c r="Q15" s="9"/>
    </row>
    <row r="16" spans="1:134">
      <c r="A16" s="12"/>
      <c r="B16" s="44">
        <v>524</v>
      </c>
      <c r="C16" s="20" t="s">
        <v>30</v>
      </c>
      <c r="D16" s="46">
        <v>389147</v>
      </c>
      <c r="E16" s="46">
        <v>713281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1102428</v>
      </c>
      <c r="P16" s="47">
        <f t="shared" si="2"/>
        <v>27.193586581154417</v>
      </c>
      <c r="Q16" s="9"/>
    </row>
    <row r="17" spans="1:17">
      <c r="A17" s="12"/>
      <c r="B17" s="44">
        <v>525</v>
      </c>
      <c r="C17" s="20" t="s">
        <v>31</v>
      </c>
      <c r="D17" s="46">
        <v>623146</v>
      </c>
      <c r="E17" s="46">
        <v>4550950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5174096</v>
      </c>
      <c r="P17" s="47">
        <f t="shared" si="2"/>
        <v>127.62940305870745</v>
      </c>
      <c r="Q17" s="9"/>
    </row>
    <row r="18" spans="1:17">
      <c r="A18" s="12"/>
      <c r="B18" s="44">
        <v>526</v>
      </c>
      <c r="C18" s="20" t="s">
        <v>32</v>
      </c>
      <c r="D18" s="46">
        <v>3104471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3104471</v>
      </c>
      <c r="P18" s="47">
        <f t="shared" si="2"/>
        <v>76.577972372964979</v>
      </c>
      <c r="Q18" s="9"/>
    </row>
    <row r="19" spans="1:17">
      <c r="A19" s="12"/>
      <c r="B19" s="44">
        <v>527</v>
      </c>
      <c r="C19" s="20" t="s">
        <v>33</v>
      </c>
      <c r="D19" s="46">
        <v>0</v>
      </c>
      <c r="E19" s="46">
        <v>185026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185026</v>
      </c>
      <c r="P19" s="47">
        <f t="shared" si="2"/>
        <v>4.5640355204736061</v>
      </c>
      <c r="Q19" s="9"/>
    </row>
    <row r="20" spans="1:17">
      <c r="A20" s="12"/>
      <c r="B20" s="44">
        <v>529</v>
      </c>
      <c r="C20" s="20" t="s">
        <v>83</v>
      </c>
      <c r="D20" s="46">
        <v>418279</v>
      </c>
      <c r="E20" s="46">
        <v>15662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433941</v>
      </c>
      <c r="P20" s="47">
        <f t="shared" si="2"/>
        <v>10.70402072027627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SUM(D22:D27)</f>
        <v>692791</v>
      </c>
      <c r="E21" s="31">
        <f t="shared" si="5"/>
        <v>3593668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3153207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7" si="6">SUM(D21:N21)</f>
        <v>7439666</v>
      </c>
      <c r="P21" s="43">
        <f t="shared" si="2"/>
        <v>183.51420818944251</v>
      </c>
      <c r="Q21" s="10"/>
    </row>
    <row r="22" spans="1:17">
      <c r="A22" s="12"/>
      <c r="B22" s="44">
        <v>531</v>
      </c>
      <c r="C22" s="20" t="s">
        <v>35</v>
      </c>
      <c r="D22" s="46">
        <v>0</v>
      </c>
      <c r="E22" s="46">
        <v>73105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73105</v>
      </c>
      <c r="P22" s="47">
        <f t="shared" si="2"/>
        <v>1.8032807104094721</v>
      </c>
      <c r="Q22" s="9"/>
    </row>
    <row r="23" spans="1:17">
      <c r="A23" s="12"/>
      <c r="B23" s="44">
        <v>534</v>
      </c>
      <c r="C23" s="20" t="s">
        <v>36</v>
      </c>
      <c r="D23" s="46">
        <v>76340</v>
      </c>
      <c r="E23" s="46">
        <v>2575207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2651547</v>
      </c>
      <c r="P23" s="47">
        <f t="shared" si="2"/>
        <v>65.405698075974342</v>
      </c>
      <c r="Q23" s="9"/>
    </row>
    <row r="24" spans="1:17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3153207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3153207</v>
      </c>
      <c r="P24" s="47">
        <f t="shared" si="2"/>
        <v>77.780143068574247</v>
      </c>
      <c r="Q24" s="9"/>
    </row>
    <row r="25" spans="1:17">
      <c r="A25" s="12"/>
      <c r="B25" s="44">
        <v>537</v>
      </c>
      <c r="C25" s="20" t="s">
        <v>38</v>
      </c>
      <c r="D25" s="46">
        <v>399574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399574</v>
      </c>
      <c r="P25" s="47">
        <f t="shared" si="2"/>
        <v>9.8562900838677852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350248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350248</v>
      </c>
      <c r="P26" s="47">
        <f t="shared" si="2"/>
        <v>8.6395658608781449</v>
      </c>
      <c r="Q26" s="9"/>
    </row>
    <row r="27" spans="1:17">
      <c r="A27" s="12"/>
      <c r="B27" s="44">
        <v>539</v>
      </c>
      <c r="C27" s="20" t="s">
        <v>40</v>
      </c>
      <c r="D27" s="46">
        <v>216877</v>
      </c>
      <c r="E27" s="46">
        <v>595108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811985</v>
      </c>
      <c r="P27" s="47">
        <f t="shared" si="2"/>
        <v>20.02923038973853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SUM(D29:D30)</f>
        <v>0</v>
      </c>
      <c r="E28" s="31">
        <f t="shared" si="7"/>
        <v>12328090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4" si="8">SUM(D28:N28)</f>
        <v>12328090</v>
      </c>
      <c r="P28" s="43">
        <f t="shared" si="2"/>
        <v>304.09694129255058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9436670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9436670</v>
      </c>
      <c r="P29" s="47">
        <f t="shared" si="2"/>
        <v>232.77429699062654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2891420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2891420</v>
      </c>
      <c r="P30" s="47">
        <f t="shared" si="2"/>
        <v>71.322644301924029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SUM(D32:D33)</f>
        <v>651089</v>
      </c>
      <c r="E31" s="31">
        <f t="shared" si="9"/>
        <v>680915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8"/>
        <v>1332004</v>
      </c>
      <c r="P31" s="43">
        <f t="shared" si="2"/>
        <v>32.856536753823384</v>
      </c>
      <c r="Q31" s="10"/>
    </row>
    <row r="32" spans="1:17">
      <c r="A32" s="13"/>
      <c r="B32" s="45">
        <v>551</v>
      </c>
      <c r="C32" s="21" t="s">
        <v>45</v>
      </c>
      <c r="D32" s="46">
        <v>554347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554347</v>
      </c>
      <c r="P32" s="47">
        <f t="shared" si="2"/>
        <v>13.674074987666502</v>
      </c>
      <c r="Q32" s="9"/>
    </row>
    <row r="33" spans="1:17">
      <c r="A33" s="13"/>
      <c r="B33" s="45">
        <v>554</v>
      </c>
      <c r="C33" s="21" t="s">
        <v>47</v>
      </c>
      <c r="D33" s="46">
        <v>96742</v>
      </c>
      <c r="E33" s="46">
        <v>680915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777657</v>
      </c>
      <c r="P33" s="47">
        <f t="shared" si="2"/>
        <v>19.182461766156884</v>
      </c>
      <c r="Q33" s="9"/>
    </row>
    <row r="34" spans="1:17" ht="15.75">
      <c r="A34" s="28" t="s">
        <v>48</v>
      </c>
      <c r="B34" s="29"/>
      <c r="C34" s="30"/>
      <c r="D34" s="31">
        <f t="shared" ref="D34:N34" si="10">SUM(D35:D36)</f>
        <v>1321212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8"/>
        <v>1321212</v>
      </c>
      <c r="P34" s="43">
        <f t="shared" si="2"/>
        <v>32.590330537740506</v>
      </c>
      <c r="Q34" s="10"/>
    </row>
    <row r="35" spans="1:17">
      <c r="A35" s="12"/>
      <c r="B35" s="44">
        <v>562</v>
      </c>
      <c r="C35" s="20" t="s">
        <v>49</v>
      </c>
      <c r="D35" s="46">
        <v>223395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1">SUM(D35:N35)</f>
        <v>223395</v>
      </c>
      <c r="P35" s="47">
        <f t="shared" si="2"/>
        <v>5.5104834731129753</v>
      </c>
      <c r="Q35" s="9"/>
    </row>
    <row r="36" spans="1:17">
      <c r="A36" s="12"/>
      <c r="B36" s="44">
        <v>564</v>
      </c>
      <c r="C36" s="20" t="s">
        <v>50</v>
      </c>
      <c r="D36" s="46">
        <v>1097817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1097817</v>
      </c>
      <c r="P36" s="47">
        <f t="shared" si="2"/>
        <v>27.079847064627529</v>
      </c>
      <c r="Q36" s="9"/>
    </row>
    <row r="37" spans="1:17" ht="15.75">
      <c r="A37" s="28" t="s">
        <v>51</v>
      </c>
      <c r="B37" s="29"/>
      <c r="C37" s="30"/>
      <c r="D37" s="31">
        <f t="shared" ref="D37:N37" si="12">SUM(D38:D39)</f>
        <v>118460</v>
      </c>
      <c r="E37" s="31">
        <f t="shared" si="12"/>
        <v>873068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1"/>
        <v>991528</v>
      </c>
      <c r="P37" s="43">
        <f t="shared" ref="P37:P59" si="13">(O37/P$61)</f>
        <v>24.458016773556981</v>
      </c>
      <c r="Q37" s="9"/>
    </row>
    <row r="38" spans="1:17">
      <c r="A38" s="12"/>
      <c r="B38" s="44">
        <v>571</v>
      </c>
      <c r="C38" s="20" t="s">
        <v>52</v>
      </c>
      <c r="D38" s="46">
        <v>118460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118460</v>
      </c>
      <c r="P38" s="47">
        <f t="shared" si="13"/>
        <v>2.9220522940305869</v>
      </c>
      <c r="Q38" s="9"/>
    </row>
    <row r="39" spans="1:17">
      <c r="A39" s="12"/>
      <c r="B39" s="44">
        <v>572</v>
      </c>
      <c r="C39" s="20" t="s">
        <v>53</v>
      </c>
      <c r="D39" s="46">
        <v>0</v>
      </c>
      <c r="E39" s="46">
        <v>873068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873068</v>
      </c>
      <c r="P39" s="47">
        <f t="shared" si="13"/>
        <v>21.535964479526395</v>
      </c>
      <c r="Q39" s="9"/>
    </row>
    <row r="40" spans="1:17" ht="15.75">
      <c r="A40" s="28" t="s">
        <v>75</v>
      </c>
      <c r="B40" s="29"/>
      <c r="C40" s="30"/>
      <c r="D40" s="31">
        <f t="shared" ref="D40:N40" si="14">SUM(D41:D41)</f>
        <v>15958344</v>
      </c>
      <c r="E40" s="31">
        <f t="shared" si="14"/>
        <v>454862</v>
      </c>
      <c r="F40" s="31">
        <f t="shared" si="14"/>
        <v>0</v>
      </c>
      <c r="G40" s="31">
        <f t="shared" si="14"/>
        <v>3502606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4"/>
        <v>0</v>
      </c>
      <c r="O40" s="31">
        <f t="shared" si="11"/>
        <v>19915812</v>
      </c>
      <c r="P40" s="43">
        <f t="shared" si="13"/>
        <v>491.26324617661567</v>
      </c>
      <c r="Q40" s="9"/>
    </row>
    <row r="41" spans="1:17">
      <c r="A41" s="12"/>
      <c r="B41" s="44">
        <v>581</v>
      </c>
      <c r="C41" s="20" t="s">
        <v>168</v>
      </c>
      <c r="D41" s="46">
        <v>15958344</v>
      </c>
      <c r="E41" s="46">
        <v>454862</v>
      </c>
      <c r="F41" s="46">
        <v>0</v>
      </c>
      <c r="G41" s="46">
        <v>3502606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19915812</v>
      </c>
      <c r="P41" s="47">
        <f t="shared" si="13"/>
        <v>491.26324617661567</v>
      </c>
      <c r="Q41" s="9"/>
    </row>
    <row r="42" spans="1:17" ht="15.75">
      <c r="A42" s="28" t="s">
        <v>56</v>
      </c>
      <c r="B42" s="29"/>
      <c r="C42" s="30"/>
      <c r="D42" s="31">
        <f t="shared" ref="D42:N42" si="15">SUM(D43:D58)</f>
        <v>3150348</v>
      </c>
      <c r="E42" s="31">
        <f t="shared" si="15"/>
        <v>5036215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  <c r="O42" s="31">
        <f t="shared" si="11"/>
        <v>8186563</v>
      </c>
      <c r="P42" s="43">
        <f t="shared" si="13"/>
        <v>201.93791317217563</v>
      </c>
      <c r="Q42" s="9"/>
    </row>
    <row r="43" spans="1:17">
      <c r="A43" s="12"/>
      <c r="B43" s="44">
        <v>602</v>
      </c>
      <c r="C43" s="20" t="s">
        <v>57</v>
      </c>
      <c r="D43" s="46">
        <v>0</v>
      </c>
      <c r="E43" s="46">
        <v>63689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16">SUM(D43:N43)</f>
        <v>63689</v>
      </c>
      <c r="P43" s="47">
        <f t="shared" si="13"/>
        <v>1.5710162802170695</v>
      </c>
      <c r="Q43" s="9"/>
    </row>
    <row r="44" spans="1:17">
      <c r="A44" s="12"/>
      <c r="B44" s="44">
        <v>603</v>
      </c>
      <c r="C44" s="20" t="s">
        <v>58</v>
      </c>
      <c r="D44" s="46">
        <v>0</v>
      </c>
      <c r="E44" s="46">
        <v>39415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6"/>
        <v>39415</v>
      </c>
      <c r="P44" s="47">
        <f t="shared" si="13"/>
        <v>0.97224962999506659</v>
      </c>
      <c r="Q44" s="9"/>
    </row>
    <row r="45" spans="1:17">
      <c r="A45" s="12"/>
      <c r="B45" s="44">
        <v>604</v>
      </c>
      <c r="C45" s="20" t="s">
        <v>59</v>
      </c>
      <c r="D45" s="46">
        <v>2012374</v>
      </c>
      <c r="E45" s="46">
        <v>4766817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6"/>
        <v>6779191</v>
      </c>
      <c r="P45" s="47">
        <f t="shared" si="13"/>
        <v>167.22227429699063</v>
      </c>
      <c r="Q45" s="9"/>
    </row>
    <row r="46" spans="1:17">
      <c r="A46" s="12"/>
      <c r="B46" s="44">
        <v>605</v>
      </c>
      <c r="C46" s="20" t="s">
        <v>60</v>
      </c>
      <c r="D46" s="46">
        <v>0</v>
      </c>
      <c r="E46" s="46">
        <v>12570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6"/>
        <v>12570</v>
      </c>
      <c r="P46" s="47">
        <f t="shared" si="13"/>
        <v>0.31006413418845585</v>
      </c>
      <c r="Q46" s="9"/>
    </row>
    <row r="47" spans="1:17">
      <c r="A47" s="12"/>
      <c r="B47" s="44">
        <v>606</v>
      </c>
      <c r="C47" s="20" t="s">
        <v>169</v>
      </c>
      <c r="D47" s="46">
        <v>0</v>
      </c>
      <c r="E47" s="46">
        <v>18295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18295</v>
      </c>
      <c r="P47" s="47">
        <f t="shared" si="13"/>
        <v>0.4512826837691169</v>
      </c>
      <c r="Q47" s="9"/>
    </row>
    <row r="48" spans="1:17">
      <c r="A48" s="12"/>
      <c r="B48" s="44">
        <v>608</v>
      </c>
      <c r="C48" s="20" t="s">
        <v>61</v>
      </c>
      <c r="D48" s="46">
        <v>45600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45600</v>
      </c>
      <c r="P48" s="47">
        <f t="shared" si="13"/>
        <v>1.1248149975333004</v>
      </c>
      <c r="Q48" s="9"/>
    </row>
    <row r="49" spans="1:120">
      <c r="A49" s="12"/>
      <c r="B49" s="44">
        <v>614</v>
      </c>
      <c r="C49" s="20" t="s">
        <v>62</v>
      </c>
      <c r="D49" s="46">
        <v>89366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5" si="17">SUM(D49:N49)</f>
        <v>89366</v>
      </c>
      <c r="P49" s="47">
        <f t="shared" si="13"/>
        <v>2.2043907252096693</v>
      </c>
      <c r="Q49" s="9"/>
    </row>
    <row r="50" spans="1:120">
      <c r="A50" s="12"/>
      <c r="B50" s="44">
        <v>618</v>
      </c>
      <c r="C50" s="20" t="s">
        <v>65</v>
      </c>
      <c r="D50" s="46">
        <v>0</v>
      </c>
      <c r="E50" s="46">
        <v>6659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7"/>
        <v>6659</v>
      </c>
      <c r="P50" s="47">
        <f t="shared" si="13"/>
        <v>0.16425752343364577</v>
      </c>
      <c r="Q50" s="9"/>
    </row>
    <row r="51" spans="1:120">
      <c r="A51" s="12"/>
      <c r="B51" s="44">
        <v>634</v>
      </c>
      <c r="C51" s="20" t="s">
        <v>66</v>
      </c>
      <c r="D51" s="46">
        <v>82052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7"/>
        <v>82052</v>
      </c>
      <c r="P51" s="47">
        <f t="shared" si="13"/>
        <v>2.0239763196842624</v>
      </c>
      <c r="Q51" s="9"/>
    </row>
    <row r="52" spans="1:120">
      <c r="A52" s="12"/>
      <c r="B52" s="44">
        <v>654</v>
      </c>
      <c r="C52" s="20" t="s">
        <v>118</v>
      </c>
      <c r="D52" s="46">
        <v>72525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7"/>
        <v>72525</v>
      </c>
      <c r="P52" s="47">
        <f t="shared" si="13"/>
        <v>1.7889738529847066</v>
      </c>
      <c r="Q52" s="9"/>
    </row>
    <row r="53" spans="1:120">
      <c r="A53" s="12"/>
      <c r="B53" s="44">
        <v>674</v>
      </c>
      <c r="C53" s="20" t="s">
        <v>68</v>
      </c>
      <c r="D53" s="46">
        <v>53973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7"/>
        <v>53973</v>
      </c>
      <c r="P53" s="47">
        <f t="shared" si="13"/>
        <v>1.3313517513566848</v>
      </c>
      <c r="Q53" s="9"/>
    </row>
    <row r="54" spans="1:120">
      <c r="A54" s="12"/>
      <c r="B54" s="44">
        <v>694</v>
      </c>
      <c r="C54" s="20" t="s">
        <v>70</v>
      </c>
      <c r="D54" s="46">
        <v>33338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33338</v>
      </c>
      <c r="P54" s="47">
        <f t="shared" si="13"/>
        <v>0.82234829797730635</v>
      </c>
      <c r="Q54" s="9"/>
    </row>
    <row r="55" spans="1:120">
      <c r="A55" s="12"/>
      <c r="B55" s="44">
        <v>711</v>
      </c>
      <c r="C55" s="20" t="s">
        <v>71</v>
      </c>
      <c r="D55" s="46">
        <v>383848</v>
      </c>
      <c r="E55" s="46">
        <v>128770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512618</v>
      </c>
      <c r="P55" s="47">
        <f t="shared" si="13"/>
        <v>12.644745929945733</v>
      </c>
      <c r="Q55" s="9"/>
    </row>
    <row r="56" spans="1:120">
      <c r="A56" s="12"/>
      <c r="B56" s="44">
        <v>724</v>
      </c>
      <c r="C56" s="20" t="s">
        <v>72</v>
      </c>
      <c r="D56" s="46">
        <v>129833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129833</v>
      </c>
      <c r="P56" s="47">
        <f t="shared" si="13"/>
        <v>3.2025900345337939</v>
      </c>
      <c r="Q56" s="9"/>
    </row>
    <row r="57" spans="1:120">
      <c r="A57" s="12"/>
      <c r="B57" s="44">
        <v>744</v>
      </c>
      <c r="C57" s="20" t="s">
        <v>76</v>
      </c>
      <c r="D57" s="46">
        <v>52779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52779</v>
      </c>
      <c r="P57" s="47">
        <f t="shared" si="13"/>
        <v>1.3018993586581153</v>
      </c>
      <c r="Q57" s="9"/>
    </row>
    <row r="58" spans="1:120" ht="15.75" thickBot="1">
      <c r="A58" s="12"/>
      <c r="B58" s="44">
        <v>764</v>
      </c>
      <c r="C58" s="20" t="s">
        <v>77</v>
      </c>
      <c r="D58" s="46">
        <v>194660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194660</v>
      </c>
      <c r="P58" s="47">
        <f t="shared" si="13"/>
        <v>4.8016773556980761</v>
      </c>
      <c r="Q58" s="9"/>
    </row>
    <row r="59" spans="1:120" ht="16.5" thickBot="1">
      <c r="A59" s="14" t="s">
        <v>10</v>
      </c>
      <c r="B59" s="23"/>
      <c r="C59" s="22"/>
      <c r="D59" s="15">
        <f t="shared" ref="D59:N59" si="18">SUM(D5,D12,D21,D28,D31,D34,D37,D40,D42)</f>
        <v>55688162</v>
      </c>
      <c r="E59" s="15">
        <f t="shared" si="18"/>
        <v>30210220</v>
      </c>
      <c r="F59" s="15">
        <f t="shared" si="18"/>
        <v>0</v>
      </c>
      <c r="G59" s="15">
        <f t="shared" si="18"/>
        <v>5539141</v>
      </c>
      <c r="H59" s="15">
        <f t="shared" si="18"/>
        <v>0</v>
      </c>
      <c r="I59" s="15">
        <f t="shared" si="18"/>
        <v>3153207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8"/>
        <v>0</v>
      </c>
      <c r="O59" s="15">
        <f>SUM(D59:N59)</f>
        <v>94590730</v>
      </c>
      <c r="P59" s="37">
        <f t="shared" si="13"/>
        <v>2333.2691169215591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8" t="s">
        <v>164</v>
      </c>
      <c r="N61" s="48"/>
      <c r="O61" s="48"/>
      <c r="P61" s="41">
        <v>40540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6161462</v>
      </c>
      <c r="E5" s="26">
        <f t="shared" si="0"/>
        <v>0</v>
      </c>
      <c r="F5" s="26">
        <f t="shared" si="0"/>
        <v>440712</v>
      </c>
      <c r="G5" s="26">
        <f t="shared" si="0"/>
        <v>1465793</v>
      </c>
      <c r="H5" s="26">
        <f t="shared" si="0"/>
        <v>0</v>
      </c>
      <c r="I5" s="26">
        <f t="shared" si="0"/>
        <v>7670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8075637</v>
      </c>
      <c r="O5" s="32">
        <f t="shared" ref="O5:O36" si="2">(N5/O$62)</f>
        <v>221.18367067459121</v>
      </c>
      <c r="P5" s="6"/>
    </row>
    <row r="6" spans="1:133">
      <c r="A6" s="12"/>
      <c r="B6" s="44">
        <v>511</v>
      </c>
      <c r="C6" s="20" t="s">
        <v>20</v>
      </c>
      <c r="D6" s="46">
        <v>508223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508223</v>
      </c>
      <c r="O6" s="47">
        <f t="shared" si="2"/>
        <v>13.919722823258743</v>
      </c>
      <c r="P6" s="9"/>
    </row>
    <row r="7" spans="1:133">
      <c r="A7" s="12"/>
      <c r="B7" s="44">
        <v>512</v>
      </c>
      <c r="C7" s="20" t="s">
        <v>21</v>
      </c>
      <c r="D7" s="46">
        <v>201569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201569</v>
      </c>
      <c r="O7" s="47">
        <f t="shared" si="2"/>
        <v>5.5207745610911783</v>
      </c>
      <c r="P7" s="9"/>
    </row>
    <row r="8" spans="1:133">
      <c r="A8" s="12"/>
      <c r="B8" s="44">
        <v>513</v>
      </c>
      <c r="C8" s="20" t="s">
        <v>22</v>
      </c>
      <c r="D8" s="46">
        <v>4242661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4242661</v>
      </c>
      <c r="O8" s="47">
        <f t="shared" si="2"/>
        <v>116.20226780970118</v>
      </c>
      <c r="P8" s="9"/>
    </row>
    <row r="9" spans="1:133">
      <c r="A9" s="12"/>
      <c r="B9" s="44">
        <v>514</v>
      </c>
      <c r="C9" s="20" t="s">
        <v>23</v>
      </c>
      <c r="D9" s="46">
        <v>155141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155141</v>
      </c>
      <c r="O9" s="47">
        <f t="shared" si="2"/>
        <v>4.2491577880638713</v>
      </c>
      <c r="P9" s="9"/>
    </row>
    <row r="10" spans="1:133">
      <c r="A10" s="12"/>
      <c r="B10" s="44">
        <v>515</v>
      </c>
      <c r="C10" s="20" t="s">
        <v>24</v>
      </c>
      <c r="D10" s="46">
        <v>143235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143235</v>
      </c>
      <c r="O10" s="47">
        <f t="shared" si="2"/>
        <v>3.9230642819972061</v>
      </c>
      <c r="P10" s="9"/>
    </row>
    <row r="11" spans="1:133">
      <c r="A11" s="12"/>
      <c r="B11" s="44">
        <v>519</v>
      </c>
      <c r="C11" s="20" t="s">
        <v>25</v>
      </c>
      <c r="D11" s="46">
        <v>910633</v>
      </c>
      <c r="E11" s="46">
        <v>0</v>
      </c>
      <c r="F11" s="46">
        <v>440712</v>
      </c>
      <c r="G11" s="46">
        <v>1465793</v>
      </c>
      <c r="H11" s="46">
        <v>0</v>
      </c>
      <c r="I11" s="46">
        <v>7670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2824808</v>
      </c>
      <c r="O11" s="47">
        <f t="shared" si="2"/>
        <v>77.368683410479036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2971600</v>
      </c>
      <c r="E12" s="31">
        <f t="shared" si="3"/>
        <v>9111043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12082643</v>
      </c>
      <c r="O12" s="43">
        <f t="shared" si="2"/>
        <v>330.93158226287966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5775326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5775326</v>
      </c>
      <c r="O13" s="47">
        <f t="shared" si="2"/>
        <v>158.18043877187696</v>
      </c>
      <c r="P13" s="9"/>
    </row>
    <row r="14" spans="1:133">
      <c r="A14" s="12"/>
      <c r="B14" s="44">
        <v>522</v>
      </c>
      <c r="C14" s="20" t="s">
        <v>28</v>
      </c>
      <c r="D14" s="46">
        <v>138014</v>
      </c>
      <c r="E14" s="46">
        <v>905866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1043880</v>
      </c>
      <c r="O14" s="47">
        <f t="shared" si="2"/>
        <v>28.590835638574678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2131236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2131236</v>
      </c>
      <c r="O15" s="47">
        <f t="shared" si="2"/>
        <v>58.372435704308288</v>
      </c>
      <c r="P15" s="9"/>
    </row>
    <row r="16" spans="1:133">
      <c r="A16" s="12"/>
      <c r="B16" s="44">
        <v>524</v>
      </c>
      <c r="C16" s="20" t="s">
        <v>30</v>
      </c>
      <c r="D16" s="46">
        <v>404669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404669</v>
      </c>
      <c r="O16" s="47">
        <f t="shared" si="2"/>
        <v>11.083481690449453</v>
      </c>
      <c r="P16" s="9"/>
    </row>
    <row r="17" spans="1:16">
      <c r="A17" s="12"/>
      <c r="B17" s="44">
        <v>525</v>
      </c>
      <c r="C17" s="20" t="s">
        <v>31</v>
      </c>
      <c r="D17" s="46">
        <v>159544</v>
      </c>
      <c r="E17" s="46">
        <v>187714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347258</v>
      </c>
      <c r="O17" s="47">
        <f t="shared" si="2"/>
        <v>9.5110514639423727</v>
      </c>
      <c r="P17" s="9"/>
    </row>
    <row r="18" spans="1:16">
      <c r="A18" s="12"/>
      <c r="B18" s="44">
        <v>526</v>
      </c>
      <c r="C18" s="20" t="s">
        <v>32</v>
      </c>
      <c r="D18" s="46">
        <v>2269373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2269373</v>
      </c>
      <c r="O18" s="47">
        <f t="shared" si="2"/>
        <v>62.155870833447452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110901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110901</v>
      </c>
      <c r="O19" s="47">
        <f t="shared" si="2"/>
        <v>3.0374681602804636</v>
      </c>
      <c r="P19" s="9"/>
    </row>
    <row r="20" spans="1:16" ht="15.75">
      <c r="A20" s="28" t="s">
        <v>34</v>
      </c>
      <c r="B20" s="29"/>
      <c r="C20" s="30"/>
      <c r="D20" s="31">
        <f>SUM(D21:D26)</f>
        <v>480181</v>
      </c>
      <c r="E20" s="31">
        <f t="shared" ref="E20:M20" si="5">SUM(E21:E26)</f>
        <v>1046158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931076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6" si="6">SUM(D20:M20)</f>
        <v>2457415</v>
      </c>
      <c r="O20" s="43">
        <f t="shared" si="2"/>
        <v>67.306154309660101</v>
      </c>
      <c r="P20" s="10"/>
    </row>
    <row r="21" spans="1:16">
      <c r="A21" s="12"/>
      <c r="B21" s="44">
        <v>531</v>
      </c>
      <c r="C21" s="20" t="s">
        <v>35</v>
      </c>
      <c r="D21" s="46">
        <v>0</v>
      </c>
      <c r="E21" s="46">
        <v>38618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38618</v>
      </c>
      <c r="O21" s="47">
        <f t="shared" si="2"/>
        <v>1.0577086357536085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758919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758919</v>
      </c>
      <c r="O22" s="47">
        <f t="shared" si="2"/>
        <v>20.786037084714195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931076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931076</v>
      </c>
      <c r="O23" s="47">
        <f t="shared" si="2"/>
        <v>25.501246199775409</v>
      </c>
      <c r="P23" s="9"/>
    </row>
    <row r="24" spans="1:16">
      <c r="A24" s="12"/>
      <c r="B24" s="44">
        <v>537</v>
      </c>
      <c r="C24" s="20" t="s">
        <v>38</v>
      </c>
      <c r="D24" s="46">
        <v>350685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350685</v>
      </c>
      <c r="O24" s="47">
        <f t="shared" si="2"/>
        <v>9.6049135876859033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161989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161989</v>
      </c>
      <c r="O25" s="47">
        <f t="shared" si="2"/>
        <v>4.4367177015146124</v>
      </c>
      <c r="P25" s="9"/>
    </row>
    <row r="26" spans="1:16">
      <c r="A26" s="12"/>
      <c r="B26" s="44">
        <v>539</v>
      </c>
      <c r="C26" s="20" t="s">
        <v>40</v>
      </c>
      <c r="D26" s="46">
        <v>129496</v>
      </c>
      <c r="E26" s="46">
        <v>86632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216128</v>
      </c>
      <c r="O26" s="47">
        <f t="shared" si="2"/>
        <v>5.9195311002163731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377633</v>
      </c>
      <c r="E27" s="31">
        <f t="shared" si="7"/>
        <v>6215257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6592890</v>
      </c>
      <c r="O27" s="43">
        <f t="shared" si="2"/>
        <v>180.57270411656762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5834434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5834434</v>
      </c>
      <c r="O28" s="47">
        <f t="shared" si="2"/>
        <v>159.79934814165594</v>
      </c>
      <c r="P28" s="9"/>
    </row>
    <row r="29" spans="1:16">
      <c r="A29" s="12"/>
      <c r="B29" s="44">
        <v>542</v>
      </c>
      <c r="C29" s="20" t="s">
        <v>43</v>
      </c>
      <c r="D29" s="46">
        <v>377633</v>
      </c>
      <c r="E29" s="46">
        <v>380823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758456</v>
      </c>
      <c r="O29" s="47">
        <f t="shared" si="2"/>
        <v>20.77335597491167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225114</v>
      </c>
      <c r="E30" s="31">
        <f t="shared" si="9"/>
        <v>503921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729035</v>
      </c>
      <c r="O30" s="43">
        <f t="shared" si="2"/>
        <v>19.96754402782723</v>
      </c>
      <c r="P30" s="10"/>
    </row>
    <row r="31" spans="1:16">
      <c r="A31" s="13"/>
      <c r="B31" s="45">
        <v>551</v>
      </c>
      <c r="C31" s="21" t="s">
        <v>45</v>
      </c>
      <c r="D31" s="46">
        <v>131322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131322</v>
      </c>
      <c r="O31" s="47">
        <f t="shared" si="2"/>
        <v>3.5967790528881709</v>
      </c>
      <c r="P31" s="9"/>
    </row>
    <row r="32" spans="1:16">
      <c r="A32" s="13"/>
      <c r="B32" s="45">
        <v>553</v>
      </c>
      <c r="C32" s="21" t="s">
        <v>46</v>
      </c>
      <c r="D32" s="46">
        <v>47407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47407</v>
      </c>
      <c r="O32" s="47">
        <f t="shared" si="2"/>
        <v>1.2984306099531648</v>
      </c>
      <c r="P32" s="9"/>
    </row>
    <row r="33" spans="1:16">
      <c r="A33" s="13"/>
      <c r="B33" s="45">
        <v>554</v>
      </c>
      <c r="C33" s="21" t="s">
        <v>47</v>
      </c>
      <c r="D33" s="46">
        <v>46385</v>
      </c>
      <c r="E33" s="46">
        <v>503921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550306</v>
      </c>
      <c r="O33" s="47">
        <f t="shared" si="2"/>
        <v>15.072334364985895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SUM(D35:D37)</f>
        <v>1255782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1255782</v>
      </c>
      <c r="O34" s="43">
        <f t="shared" si="2"/>
        <v>34.394620799211197</v>
      </c>
      <c r="P34" s="10"/>
    </row>
    <row r="35" spans="1:16">
      <c r="A35" s="12"/>
      <c r="B35" s="44">
        <v>562</v>
      </c>
      <c r="C35" s="20" t="s">
        <v>49</v>
      </c>
      <c r="D35" s="46">
        <v>634857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634857</v>
      </c>
      <c r="O35" s="47">
        <f t="shared" si="2"/>
        <v>17.388102215770591</v>
      </c>
      <c r="P35" s="9"/>
    </row>
    <row r="36" spans="1:16">
      <c r="A36" s="12"/>
      <c r="B36" s="44">
        <v>564</v>
      </c>
      <c r="C36" s="20" t="s">
        <v>50</v>
      </c>
      <c r="D36" s="46">
        <v>494166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494166</v>
      </c>
      <c r="O36" s="47">
        <f t="shared" si="2"/>
        <v>13.53471556517214</v>
      </c>
      <c r="P36" s="9"/>
    </row>
    <row r="37" spans="1:16">
      <c r="A37" s="12"/>
      <c r="B37" s="44">
        <v>569</v>
      </c>
      <c r="C37" s="20" t="s">
        <v>88</v>
      </c>
      <c r="D37" s="46">
        <v>126759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126759</v>
      </c>
      <c r="O37" s="47">
        <f t="shared" ref="O37:O60" si="12">(N37/O$62)</f>
        <v>3.4718030182684672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225205</v>
      </c>
      <c r="E38" s="31">
        <f t="shared" si="13"/>
        <v>479655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704860</v>
      </c>
      <c r="O38" s="43">
        <f t="shared" si="12"/>
        <v>19.305414806496671</v>
      </c>
      <c r="P38" s="9"/>
    </row>
    <row r="39" spans="1:16">
      <c r="A39" s="12"/>
      <c r="B39" s="44">
        <v>571</v>
      </c>
      <c r="C39" s="20" t="s">
        <v>52</v>
      </c>
      <c r="D39" s="46">
        <v>162889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162889</v>
      </c>
      <c r="O39" s="47">
        <f t="shared" si="12"/>
        <v>4.4613678069622855</v>
      </c>
      <c r="P39" s="9"/>
    </row>
    <row r="40" spans="1:16">
      <c r="A40" s="12"/>
      <c r="B40" s="44">
        <v>572</v>
      </c>
      <c r="C40" s="20" t="s">
        <v>53</v>
      </c>
      <c r="D40" s="46">
        <v>60681</v>
      </c>
      <c r="E40" s="46">
        <v>479655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540336</v>
      </c>
      <c r="O40" s="47">
        <f t="shared" si="12"/>
        <v>14.79926597463778</v>
      </c>
      <c r="P40" s="9"/>
    </row>
    <row r="41" spans="1:16">
      <c r="A41" s="12"/>
      <c r="B41" s="44">
        <v>573</v>
      </c>
      <c r="C41" s="20" t="s">
        <v>89</v>
      </c>
      <c r="D41" s="46">
        <v>1635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1635</v>
      </c>
      <c r="O41" s="47">
        <f t="shared" si="12"/>
        <v>4.47810248966065E-2</v>
      </c>
      <c r="P41" s="9"/>
    </row>
    <row r="42" spans="1:16" ht="15.75">
      <c r="A42" s="28" t="s">
        <v>56</v>
      </c>
      <c r="B42" s="29"/>
      <c r="C42" s="30"/>
      <c r="D42" s="31">
        <f t="shared" ref="D42:M42" si="14">SUM(D43:D59)</f>
        <v>550322</v>
      </c>
      <c r="E42" s="31">
        <f t="shared" si="14"/>
        <v>438040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988362</v>
      </c>
      <c r="O42" s="43">
        <f t="shared" si="12"/>
        <v>27.070252800525868</v>
      </c>
      <c r="P42" s="9"/>
    </row>
    <row r="43" spans="1:16">
      <c r="A43" s="12"/>
      <c r="B43" s="44">
        <v>602</v>
      </c>
      <c r="C43" s="20" t="s">
        <v>57</v>
      </c>
      <c r="D43" s="46">
        <v>0</v>
      </c>
      <c r="E43" s="46">
        <v>54211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5">SUM(D43:M43)</f>
        <v>54211</v>
      </c>
      <c r="O43" s="47">
        <f t="shared" si="12"/>
        <v>1.484785407137575</v>
      </c>
      <c r="P43" s="9"/>
    </row>
    <row r="44" spans="1:16">
      <c r="A44" s="12"/>
      <c r="B44" s="44">
        <v>603</v>
      </c>
      <c r="C44" s="20" t="s">
        <v>58</v>
      </c>
      <c r="D44" s="46">
        <v>0</v>
      </c>
      <c r="E44" s="46">
        <v>40373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40373</v>
      </c>
      <c r="O44" s="47">
        <f t="shared" si="12"/>
        <v>1.1057763413765715</v>
      </c>
      <c r="P44" s="9"/>
    </row>
    <row r="45" spans="1:16">
      <c r="A45" s="12"/>
      <c r="B45" s="44">
        <v>604</v>
      </c>
      <c r="C45" s="20" t="s">
        <v>59</v>
      </c>
      <c r="D45" s="46">
        <v>550322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550322</v>
      </c>
      <c r="O45" s="47">
        <f t="shared" si="12"/>
        <v>15.072772589082742</v>
      </c>
      <c r="P45" s="9"/>
    </row>
    <row r="46" spans="1:16">
      <c r="A46" s="12"/>
      <c r="B46" s="44">
        <v>605</v>
      </c>
      <c r="C46" s="20" t="s">
        <v>60</v>
      </c>
      <c r="D46" s="46">
        <v>0</v>
      </c>
      <c r="E46" s="46">
        <v>15379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15379</v>
      </c>
      <c r="O46" s="47">
        <f t="shared" si="12"/>
        <v>0.42121552408863083</v>
      </c>
      <c r="P46" s="9"/>
    </row>
    <row r="47" spans="1:16">
      <c r="A47" s="12"/>
      <c r="B47" s="44">
        <v>615</v>
      </c>
      <c r="C47" s="20" t="s">
        <v>63</v>
      </c>
      <c r="D47" s="46">
        <v>0</v>
      </c>
      <c r="E47" s="46">
        <v>42623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42623</v>
      </c>
      <c r="O47" s="47">
        <f t="shared" si="12"/>
        <v>1.1674016049957547</v>
      </c>
      <c r="P47" s="9"/>
    </row>
    <row r="48" spans="1:16">
      <c r="A48" s="12"/>
      <c r="B48" s="44">
        <v>616</v>
      </c>
      <c r="C48" s="20" t="s">
        <v>92</v>
      </c>
      <c r="D48" s="46">
        <v>0</v>
      </c>
      <c r="E48" s="46">
        <v>7010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7010</v>
      </c>
      <c r="O48" s="47">
        <f t="shared" si="12"/>
        <v>0.19199693243132207</v>
      </c>
      <c r="P48" s="9"/>
    </row>
    <row r="49" spans="1:119">
      <c r="A49" s="12"/>
      <c r="B49" s="44">
        <v>617</v>
      </c>
      <c r="C49" s="20" t="s">
        <v>64</v>
      </c>
      <c r="D49" s="46">
        <v>0</v>
      </c>
      <c r="E49" s="46">
        <v>9845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9845</v>
      </c>
      <c r="O49" s="47">
        <f t="shared" si="12"/>
        <v>0.269644764591493</v>
      </c>
      <c r="P49" s="9"/>
    </row>
    <row r="50" spans="1:119">
      <c r="A50" s="12"/>
      <c r="B50" s="44">
        <v>618</v>
      </c>
      <c r="C50" s="20" t="s">
        <v>65</v>
      </c>
      <c r="D50" s="46">
        <v>0</v>
      </c>
      <c r="E50" s="46">
        <v>520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520</v>
      </c>
      <c r="O50" s="47">
        <f t="shared" si="12"/>
        <v>1.4242283147544575E-2</v>
      </c>
      <c r="P50" s="9"/>
    </row>
    <row r="51" spans="1:119">
      <c r="A51" s="12"/>
      <c r="B51" s="44">
        <v>619</v>
      </c>
      <c r="C51" s="20" t="s">
        <v>93</v>
      </c>
      <c r="D51" s="46">
        <v>0</v>
      </c>
      <c r="E51" s="46">
        <v>6765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6765</v>
      </c>
      <c r="O51" s="47">
        <f t="shared" si="12"/>
        <v>0.18528662594834433</v>
      </c>
      <c r="P51" s="9"/>
    </row>
    <row r="52" spans="1:119">
      <c r="A52" s="12"/>
      <c r="B52" s="44">
        <v>621</v>
      </c>
      <c r="C52" s="20" t="s">
        <v>94</v>
      </c>
      <c r="D52" s="46">
        <v>0</v>
      </c>
      <c r="E52" s="46">
        <v>79690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79690</v>
      </c>
      <c r="O52" s="47">
        <f t="shared" si="12"/>
        <v>2.1826298923612062</v>
      </c>
      <c r="P52" s="9"/>
    </row>
    <row r="53" spans="1:119">
      <c r="A53" s="12"/>
      <c r="B53" s="44">
        <v>629</v>
      </c>
      <c r="C53" s="20" t="s">
        <v>95</v>
      </c>
      <c r="D53" s="46">
        <v>0</v>
      </c>
      <c r="E53" s="46">
        <v>3613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3613</v>
      </c>
      <c r="O53" s="47">
        <f t="shared" si="12"/>
        <v>9.8956478869381831E-2</v>
      </c>
      <c r="P53" s="9"/>
    </row>
    <row r="54" spans="1:119">
      <c r="A54" s="12"/>
      <c r="B54" s="44">
        <v>711</v>
      </c>
      <c r="C54" s="20" t="s">
        <v>71</v>
      </c>
      <c r="D54" s="46">
        <v>0</v>
      </c>
      <c r="E54" s="46">
        <v>172450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172450</v>
      </c>
      <c r="O54" s="47">
        <f t="shared" si="12"/>
        <v>4.7232340938347344</v>
      </c>
      <c r="P54" s="9"/>
    </row>
    <row r="55" spans="1:119">
      <c r="A55" s="12"/>
      <c r="B55" s="44">
        <v>721</v>
      </c>
      <c r="C55" s="20" t="s">
        <v>97</v>
      </c>
      <c r="D55" s="46">
        <v>0</v>
      </c>
      <c r="E55" s="46">
        <v>450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450</v>
      </c>
      <c r="O55" s="47">
        <f t="shared" si="12"/>
        <v>1.2325052723836652E-2</v>
      </c>
      <c r="P55" s="9"/>
    </row>
    <row r="56" spans="1:119">
      <c r="A56" s="12"/>
      <c r="B56" s="44">
        <v>727</v>
      </c>
      <c r="C56" s="20" t="s">
        <v>73</v>
      </c>
      <c r="D56" s="46">
        <v>0</v>
      </c>
      <c r="E56" s="46">
        <v>1959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1959</v>
      </c>
      <c r="O56" s="47">
        <f t="shared" si="12"/>
        <v>5.3655062857768894E-2</v>
      </c>
      <c r="P56" s="9"/>
    </row>
    <row r="57" spans="1:119">
      <c r="A57" s="12"/>
      <c r="B57" s="44">
        <v>728</v>
      </c>
      <c r="C57" s="20" t="s">
        <v>74</v>
      </c>
      <c r="D57" s="46">
        <v>0</v>
      </c>
      <c r="E57" s="46">
        <v>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82</v>
      </c>
      <c r="O57" s="47">
        <f t="shared" si="12"/>
        <v>2.2458984963435679E-3</v>
      </c>
      <c r="P57" s="9"/>
    </row>
    <row r="58" spans="1:119">
      <c r="A58" s="12"/>
      <c r="B58" s="44">
        <v>729</v>
      </c>
      <c r="C58" s="20" t="s">
        <v>98</v>
      </c>
      <c r="D58" s="46">
        <v>0</v>
      </c>
      <c r="E58" s="46">
        <v>350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350</v>
      </c>
      <c r="O58" s="47">
        <f t="shared" si="12"/>
        <v>9.5861521185396179E-3</v>
      </c>
      <c r="P58" s="9"/>
    </row>
    <row r="59" spans="1:119" ht="15.75" thickBot="1">
      <c r="A59" s="12"/>
      <c r="B59" s="44">
        <v>731</v>
      </c>
      <c r="C59" s="20" t="s">
        <v>99</v>
      </c>
      <c r="D59" s="46">
        <v>0</v>
      </c>
      <c r="E59" s="46">
        <v>2720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2720</v>
      </c>
      <c r="O59" s="47">
        <f t="shared" si="12"/>
        <v>7.4498096464079316E-2</v>
      </c>
      <c r="P59" s="9"/>
    </row>
    <row r="60" spans="1:119" ht="16.5" thickBot="1">
      <c r="A60" s="14" t="s">
        <v>10</v>
      </c>
      <c r="B60" s="23"/>
      <c r="C60" s="22"/>
      <c r="D60" s="15">
        <f>SUM(D5,D12,D20,D27,D30,D34,D38,D42)</f>
        <v>12247299</v>
      </c>
      <c r="E60" s="15">
        <f t="shared" ref="E60:M60" si="17">SUM(E5,E12,E20,E27,E30,E34,E38,E42)</f>
        <v>17794074</v>
      </c>
      <c r="F60" s="15">
        <f t="shared" si="17"/>
        <v>440712</v>
      </c>
      <c r="G60" s="15">
        <f t="shared" si="17"/>
        <v>1465793</v>
      </c>
      <c r="H60" s="15">
        <f t="shared" si="17"/>
        <v>0</v>
      </c>
      <c r="I60" s="15">
        <f t="shared" si="17"/>
        <v>938746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32886624</v>
      </c>
      <c r="O60" s="37">
        <f t="shared" si="12"/>
        <v>900.73194379775953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110</v>
      </c>
      <c r="M62" s="48"/>
      <c r="N62" s="48"/>
      <c r="O62" s="41">
        <v>36511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3709701</v>
      </c>
      <c r="E5" s="26">
        <f t="shared" si="0"/>
        <v>889</v>
      </c>
      <c r="F5" s="26">
        <f t="shared" si="0"/>
        <v>0</v>
      </c>
      <c r="G5" s="26">
        <f t="shared" si="0"/>
        <v>763866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4474456</v>
      </c>
      <c r="O5" s="32">
        <f t="shared" ref="O5:O36" si="2">(N5/O$63)</f>
        <v>123.76102229352216</v>
      </c>
      <c r="P5" s="6"/>
    </row>
    <row r="6" spans="1:133">
      <c r="A6" s="12"/>
      <c r="B6" s="44">
        <v>511</v>
      </c>
      <c r="C6" s="20" t="s">
        <v>20</v>
      </c>
      <c r="D6" s="46">
        <v>372538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372538</v>
      </c>
      <c r="O6" s="47">
        <f t="shared" si="2"/>
        <v>10.304198705537424</v>
      </c>
      <c r="P6" s="9"/>
    </row>
    <row r="7" spans="1:133">
      <c r="A7" s="12"/>
      <c r="B7" s="44">
        <v>512</v>
      </c>
      <c r="C7" s="20" t="s">
        <v>21</v>
      </c>
      <c r="D7" s="46">
        <v>253480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253480</v>
      </c>
      <c r="O7" s="47">
        <f t="shared" si="2"/>
        <v>7.0111191016208441</v>
      </c>
      <c r="P7" s="9"/>
    </row>
    <row r="8" spans="1:133">
      <c r="A8" s="12"/>
      <c r="B8" s="44">
        <v>513</v>
      </c>
      <c r="C8" s="20" t="s">
        <v>22</v>
      </c>
      <c r="D8" s="46">
        <v>1981972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1981972</v>
      </c>
      <c r="O8" s="47">
        <f t="shared" si="2"/>
        <v>54.820268849919785</v>
      </c>
      <c r="P8" s="9"/>
    </row>
    <row r="9" spans="1:133">
      <c r="A9" s="12"/>
      <c r="B9" s="44">
        <v>514</v>
      </c>
      <c r="C9" s="20" t="s">
        <v>23</v>
      </c>
      <c r="D9" s="46">
        <v>123672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123672</v>
      </c>
      <c r="O9" s="47">
        <f t="shared" si="2"/>
        <v>3.4207003374453726</v>
      </c>
      <c r="P9" s="9"/>
    </row>
    <row r="10" spans="1:133">
      <c r="A10" s="12"/>
      <c r="B10" s="44">
        <v>515</v>
      </c>
      <c r="C10" s="20" t="s">
        <v>24</v>
      </c>
      <c r="D10" s="46">
        <v>78012</v>
      </c>
      <c r="E10" s="46">
        <v>889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78901</v>
      </c>
      <c r="O10" s="47">
        <f t="shared" si="2"/>
        <v>2.182358798473198</v>
      </c>
      <c r="P10" s="9"/>
    </row>
    <row r="11" spans="1:133">
      <c r="A11" s="12"/>
      <c r="B11" s="44">
        <v>519</v>
      </c>
      <c r="C11" s="20" t="s">
        <v>25</v>
      </c>
      <c r="D11" s="46">
        <v>900027</v>
      </c>
      <c r="E11" s="46">
        <v>0</v>
      </c>
      <c r="F11" s="46">
        <v>0</v>
      </c>
      <c r="G11" s="46">
        <v>763866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1663893</v>
      </c>
      <c r="O11" s="47">
        <f t="shared" si="2"/>
        <v>46.022376500525532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2604654</v>
      </c>
      <c r="E12" s="31">
        <f t="shared" si="3"/>
        <v>10746085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68168</v>
      </c>
      <c r="M12" s="31">
        <f t="shared" si="3"/>
        <v>0</v>
      </c>
      <c r="N12" s="42">
        <f t="shared" si="1"/>
        <v>13418907</v>
      </c>
      <c r="O12" s="43">
        <f t="shared" si="2"/>
        <v>371.15967804392324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9127178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68168</v>
      </c>
      <c r="M13" s="46">
        <v>0</v>
      </c>
      <c r="N13" s="46">
        <f t="shared" si="1"/>
        <v>9195346</v>
      </c>
      <c r="O13" s="47">
        <f t="shared" si="2"/>
        <v>254.33827515627593</v>
      </c>
      <c r="P13" s="9"/>
    </row>
    <row r="14" spans="1:133">
      <c r="A14" s="12"/>
      <c r="B14" s="44">
        <v>522</v>
      </c>
      <c r="C14" s="20" t="s">
        <v>28</v>
      </c>
      <c r="D14" s="46">
        <v>80270</v>
      </c>
      <c r="E14" s="46">
        <v>1335019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1415289</v>
      </c>
      <c r="O14" s="47">
        <f t="shared" si="2"/>
        <v>39.146124910106764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73524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73524</v>
      </c>
      <c r="O15" s="47">
        <f t="shared" si="2"/>
        <v>2.0336338994302152</v>
      </c>
      <c r="P15" s="9"/>
    </row>
    <row r="16" spans="1:133">
      <c r="A16" s="12"/>
      <c r="B16" s="44">
        <v>524</v>
      </c>
      <c r="C16" s="20" t="s">
        <v>30</v>
      </c>
      <c r="D16" s="46">
        <v>403386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403386</v>
      </c>
      <c r="O16" s="47">
        <f t="shared" si="2"/>
        <v>11.157437627924988</v>
      </c>
      <c r="P16" s="9"/>
    </row>
    <row r="17" spans="1:16">
      <c r="A17" s="12"/>
      <c r="B17" s="44">
        <v>525</v>
      </c>
      <c r="C17" s="20" t="s">
        <v>31</v>
      </c>
      <c r="D17" s="46">
        <v>225244</v>
      </c>
      <c r="E17" s="46">
        <v>124345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349589</v>
      </c>
      <c r="O17" s="47">
        <f t="shared" si="2"/>
        <v>9.6694418321624163</v>
      </c>
      <c r="P17" s="9"/>
    </row>
    <row r="18" spans="1:16">
      <c r="A18" s="12"/>
      <c r="B18" s="44">
        <v>526</v>
      </c>
      <c r="C18" s="20" t="s">
        <v>32</v>
      </c>
      <c r="D18" s="46">
        <v>1895754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1895754</v>
      </c>
      <c r="O18" s="47">
        <f t="shared" si="2"/>
        <v>52.435525806273162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86019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86019</v>
      </c>
      <c r="O19" s="47">
        <f t="shared" si="2"/>
        <v>2.3792388117497372</v>
      </c>
      <c r="P19" s="9"/>
    </row>
    <row r="20" spans="1:16" ht="15.75">
      <c r="A20" s="28" t="s">
        <v>34</v>
      </c>
      <c r="B20" s="29"/>
      <c r="C20" s="30"/>
      <c r="D20" s="31">
        <f>SUM(D21:D26)</f>
        <v>448457</v>
      </c>
      <c r="E20" s="31">
        <f t="shared" ref="E20:M20" si="5">SUM(E21:E26)</f>
        <v>2801215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1218915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2027</v>
      </c>
      <c r="N20" s="42">
        <f t="shared" ref="N20:N26" si="6">SUM(D20:M20)</f>
        <v>4470614</v>
      </c>
      <c r="O20" s="43">
        <f t="shared" si="2"/>
        <v>123.65475466061847</v>
      </c>
      <c r="P20" s="10"/>
    </row>
    <row r="21" spans="1:16">
      <c r="A21" s="12"/>
      <c r="B21" s="44">
        <v>531</v>
      </c>
      <c r="C21" s="20" t="s">
        <v>35</v>
      </c>
      <c r="D21" s="46">
        <v>0</v>
      </c>
      <c r="E21" s="46">
        <v>36364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2027</v>
      </c>
      <c r="N21" s="46">
        <f t="shared" si="6"/>
        <v>38391</v>
      </c>
      <c r="O21" s="47">
        <f t="shared" si="2"/>
        <v>1.061874204790618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2692521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2692521</v>
      </c>
      <c r="O22" s="47">
        <f t="shared" si="2"/>
        <v>74.473668197156613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1218915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1218915</v>
      </c>
      <c r="O23" s="47">
        <f t="shared" si="2"/>
        <v>33.714526746694695</v>
      </c>
      <c r="P23" s="9"/>
    </row>
    <row r="24" spans="1:16">
      <c r="A24" s="12"/>
      <c r="B24" s="44">
        <v>537</v>
      </c>
      <c r="C24" s="20" t="s">
        <v>38</v>
      </c>
      <c r="D24" s="46">
        <v>340167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340167</v>
      </c>
      <c r="O24" s="47">
        <f t="shared" si="2"/>
        <v>9.408834430491785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72330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72330</v>
      </c>
      <c r="O25" s="47">
        <f t="shared" si="2"/>
        <v>2.0006085080489018</v>
      </c>
      <c r="P25" s="9"/>
    </row>
    <row r="26" spans="1:16">
      <c r="A26" s="12"/>
      <c r="B26" s="44">
        <v>539</v>
      </c>
      <c r="C26" s="20" t="s">
        <v>40</v>
      </c>
      <c r="D26" s="46">
        <v>108290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108290</v>
      </c>
      <c r="O26" s="47">
        <f t="shared" si="2"/>
        <v>2.9952425734358576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384106</v>
      </c>
      <c r="E27" s="31">
        <f t="shared" si="7"/>
        <v>7202445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7586551</v>
      </c>
      <c r="O27" s="43">
        <f t="shared" si="2"/>
        <v>209.83987940476848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6485222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6485222</v>
      </c>
      <c r="O28" s="47">
        <f t="shared" si="2"/>
        <v>179.37771754162748</v>
      </c>
      <c r="P28" s="9"/>
    </row>
    <row r="29" spans="1:16">
      <c r="A29" s="12"/>
      <c r="B29" s="44">
        <v>542</v>
      </c>
      <c r="C29" s="20" t="s">
        <v>43</v>
      </c>
      <c r="D29" s="46">
        <v>384106</v>
      </c>
      <c r="E29" s="46">
        <v>717223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1101329</v>
      </c>
      <c r="O29" s="47">
        <f t="shared" si="2"/>
        <v>30.462161863141009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316831</v>
      </c>
      <c r="E30" s="31">
        <f t="shared" si="9"/>
        <v>540305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857136</v>
      </c>
      <c r="O30" s="43">
        <f t="shared" si="2"/>
        <v>23.707916136527079</v>
      </c>
      <c r="P30" s="10"/>
    </row>
    <row r="31" spans="1:16">
      <c r="A31" s="13"/>
      <c r="B31" s="45">
        <v>551</v>
      </c>
      <c r="C31" s="21" t="s">
        <v>45</v>
      </c>
      <c r="D31" s="46">
        <v>232712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232712</v>
      </c>
      <c r="O31" s="47">
        <f t="shared" si="2"/>
        <v>6.4366875034574322</v>
      </c>
      <c r="P31" s="9"/>
    </row>
    <row r="32" spans="1:16">
      <c r="A32" s="13"/>
      <c r="B32" s="45">
        <v>553</v>
      </c>
      <c r="C32" s="21" t="s">
        <v>46</v>
      </c>
      <c r="D32" s="46">
        <v>38654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38654</v>
      </c>
      <c r="O32" s="47">
        <f t="shared" si="2"/>
        <v>1.0691486419206726</v>
      </c>
      <c r="P32" s="9"/>
    </row>
    <row r="33" spans="1:16">
      <c r="A33" s="13"/>
      <c r="B33" s="45">
        <v>554</v>
      </c>
      <c r="C33" s="21" t="s">
        <v>47</v>
      </c>
      <c r="D33" s="46">
        <v>45465</v>
      </c>
      <c r="E33" s="46">
        <v>540305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585770</v>
      </c>
      <c r="O33" s="47">
        <f t="shared" si="2"/>
        <v>16.202079991148974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SUM(D35:D38)</f>
        <v>1244878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1244878</v>
      </c>
      <c r="O34" s="43">
        <f t="shared" si="2"/>
        <v>34.432649222769264</v>
      </c>
      <c r="P34" s="10"/>
    </row>
    <row r="35" spans="1:16">
      <c r="A35" s="12"/>
      <c r="B35" s="44">
        <v>562</v>
      </c>
      <c r="C35" s="20" t="s">
        <v>49</v>
      </c>
      <c r="D35" s="46">
        <v>580751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580751</v>
      </c>
      <c r="O35" s="47">
        <f t="shared" si="2"/>
        <v>16.06325717762903</v>
      </c>
      <c r="P35" s="9"/>
    </row>
    <row r="36" spans="1:16">
      <c r="A36" s="12"/>
      <c r="B36" s="44">
        <v>563</v>
      </c>
      <c r="C36" s="20" t="s">
        <v>87</v>
      </c>
      <c r="D36" s="46">
        <v>160000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160000</v>
      </c>
      <c r="O36" s="47">
        <f t="shared" si="2"/>
        <v>4.4255130829230511</v>
      </c>
      <c r="P36" s="9"/>
    </row>
    <row r="37" spans="1:16">
      <c r="A37" s="12"/>
      <c r="B37" s="44">
        <v>564</v>
      </c>
      <c r="C37" s="20" t="s">
        <v>50</v>
      </c>
      <c r="D37" s="46">
        <v>488200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488200</v>
      </c>
      <c r="O37" s="47">
        <f t="shared" ref="O37:O61" si="12">(N37/O$63)</f>
        <v>13.50334679426896</v>
      </c>
      <c r="P37" s="9"/>
    </row>
    <row r="38" spans="1:16">
      <c r="A38" s="12"/>
      <c r="B38" s="44">
        <v>569</v>
      </c>
      <c r="C38" s="20" t="s">
        <v>88</v>
      </c>
      <c r="D38" s="46">
        <v>15927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15927</v>
      </c>
      <c r="O38" s="47">
        <f t="shared" si="12"/>
        <v>0.44053216794822148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SUM(D40:D42)</f>
        <v>355289</v>
      </c>
      <c r="E39" s="31">
        <f t="shared" si="13"/>
        <v>751857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1107146</v>
      </c>
      <c r="O39" s="43">
        <f t="shared" si="12"/>
        <v>30.623056923162029</v>
      </c>
      <c r="P39" s="9"/>
    </row>
    <row r="40" spans="1:16">
      <c r="A40" s="12"/>
      <c r="B40" s="44">
        <v>571</v>
      </c>
      <c r="C40" s="20" t="s">
        <v>52</v>
      </c>
      <c r="D40" s="46">
        <v>304311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304311</v>
      </c>
      <c r="O40" s="47">
        <f t="shared" si="12"/>
        <v>8.4170769486087291</v>
      </c>
      <c r="P40" s="9"/>
    </row>
    <row r="41" spans="1:16">
      <c r="A41" s="12"/>
      <c r="B41" s="44">
        <v>572</v>
      </c>
      <c r="C41" s="20" t="s">
        <v>53</v>
      </c>
      <c r="D41" s="46">
        <v>50778</v>
      </c>
      <c r="E41" s="46">
        <v>751857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802635</v>
      </c>
      <c r="O41" s="47">
        <f t="shared" si="12"/>
        <v>22.200448083199646</v>
      </c>
      <c r="P41" s="9"/>
    </row>
    <row r="42" spans="1:16">
      <c r="A42" s="12"/>
      <c r="B42" s="44">
        <v>573</v>
      </c>
      <c r="C42" s="20" t="s">
        <v>89</v>
      </c>
      <c r="D42" s="46">
        <v>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200</v>
      </c>
      <c r="O42" s="47">
        <f t="shared" si="12"/>
        <v>5.5318913536538143E-3</v>
      </c>
      <c r="P42" s="9"/>
    </row>
    <row r="43" spans="1:16" ht="15.75">
      <c r="A43" s="28" t="s">
        <v>75</v>
      </c>
      <c r="B43" s="29"/>
      <c r="C43" s="30"/>
      <c r="D43" s="31">
        <f t="shared" ref="D43:M43" si="14">SUM(D44:D44)</f>
        <v>2746262</v>
      </c>
      <c r="E43" s="31">
        <f t="shared" si="14"/>
        <v>7291801</v>
      </c>
      <c r="F43" s="31">
        <f t="shared" si="14"/>
        <v>728572</v>
      </c>
      <c r="G43" s="31">
        <f t="shared" si="14"/>
        <v>1917857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12684492</v>
      </c>
      <c r="O43" s="43">
        <f t="shared" si="12"/>
        <v>350.84615810145488</v>
      </c>
      <c r="P43" s="9"/>
    </row>
    <row r="44" spans="1:16">
      <c r="A44" s="12"/>
      <c r="B44" s="44">
        <v>581</v>
      </c>
      <c r="C44" s="20" t="s">
        <v>54</v>
      </c>
      <c r="D44" s="46">
        <v>2746262</v>
      </c>
      <c r="E44" s="46">
        <v>7291801</v>
      </c>
      <c r="F44" s="46">
        <v>728572</v>
      </c>
      <c r="G44" s="46">
        <v>1917857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12684492</v>
      </c>
      <c r="O44" s="47">
        <f t="shared" si="12"/>
        <v>350.84615810145488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SUM(D46:D60)</f>
        <v>0</v>
      </c>
      <c r="E45" s="31">
        <f t="shared" si="15"/>
        <v>412524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412524</v>
      </c>
      <c r="O45" s="43">
        <f t="shared" si="12"/>
        <v>11.410189743873431</v>
      </c>
      <c r="P45" s="9"/>
    </row>
    <row r="46" spans="1:16">
      <c r="A46" s="12"/>
      <c r="B46" s="44">
        <v>602</v>
      </c>
      <c r="C46" s="20" t="s">
        <v>57</v>
      </c>
      <c r="D46" s="46">
        <v>0</v>
      </c>
      <c r="E46" s="46">
        <v>54260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5" si="16">SUM(D46:M46)</f>
        <v>54260</v>
      </c>
      <c r="O46" s="47">
        <f t="shared" si="12"/>
        <v>1.5008021242462799</v>
      </c>
      <c r="P46" s="9"/>
    </row>
    <row r="47" spans="1:16">
      <c r="A47" s="12"/>
      <c r="B47" s="44">
        <v>603</v>
      </c>
      <c r="C47" s="20" t="s">
        <v>58</v>
      </c>
      <c r="D47" s="46">
        <v>0</v>
      </c>
      <c r="E47" s="46">
        <v>43275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43275</v>
      </c>
      <c r="O47" s="47">
        <f t="shared" si="12"/>
        <v>1.1969629916468441</v>
      </c>
      <c r="P47" s="9"/>
    </row>
    <row r="48" spans="1:16">
      <c r="A48" s="12"/>
      <c r="B48" s="44">
        <v>605</v>
      </c>
      <c r="C48" s="20" t="s">
        <v>60</v>
      </c>
      <c r="D48" s="46">
        <v>0</v>
      </c>
      <c r="E48" s="46">
        <v>15657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15657</v>
      </c>
      <c r="O48" s="47">
        <f t="shared" si="12"/>
        <v>0.43306411462078886</v>
      </c>
      <c r="P48" s="9"/>
    </row>
    <row r="49" spans="1:119">
      <c r="A49" s="12"/>
      <c r="B49" s="44">
        <v>615</v>
      </c>
      <c r="C49" s="20" t="s">
        <v>63</v>
      </c>
      <c r="D49" s="46">
        <v>0</v>
      </c>
      <c r="E49" s="46">
        <v>43584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43584</v>
      </c>
      <c r="O49" s="47">
        <f t="shared" si="12"/>
        <v>1.2055097637882393</v>
      </c>
      <c r="P49" s="9"/>
    </row>
    <row r="50" spans="1:119">
      <c r="A50" s="12"/>
      <c r="B50" s="44">
        <v>616</v>
      </c>
      <c r="C50" s="20" t="s">
        <v>92</v>
      </c>
      <c r="D50" s="46">
        <v>0</v>
      </c>
      <c r="E50" s="46">
        <v>11326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11326</v>
      </c>
      <c r="O50" s="47">
        <f t="shared" si="12"/>
        <v>0.31327100735741548</v>
      </c>
      <c r="P50" s="9"/>
    </row>
    <row r="51" spans="1:119">
      <c r="A51" s="12"/>
      <c r="B51" s="44">
        <v>617</v>
      </c>
      <c r="C51" s="20" t="s">
        <v>64</v>
      </c>
      <c r="D51" s="46">
        <v>0</v>
      </c>
      <c r="E51" s="46">
        <v>8874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8874</v>
      </c>
      <c r="O51" s="47">
        <f t="shared" si="12"/>
        <v>0.24545001936161973</v>
      </c>
      <c r="P51" s="9"/>
    </row>
    <row r="52" spans="1:119">
      <c r="A52" s="12"/>
      <c r="B52" s="44">
        <v>618</v>
      </c>
      <c r="C52" s="20" t="s">
        <v>65</v>
      </c>
      <c r="D52" s="46">
        <v>0</v>
      </c>
      <c r="E52" s="46">
        <v>159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159</v>
      </c>
      <c r="O52" s="47">
        <f t="shared" si="12"/>
        <v>4.3978536261547827E-3</v>
      </c>
      <c r="P52" s="9"/>
    </row>
    <row r="53" spans="1:119">
      <c r="A53" s="12"/>
      <c r="B53" s="44">
        <v>619</v>
      </c>
      <c r="C53" s="20" t="s">
        <v>93</v>
      </c>
      <c r="D53" s="46">
        <v>0</v>
      </c>
      <c r="E53" s="46">
        <v>6542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6542</v>
      </c>
      <c r="O53" s="47">
        <f t="shared" si="12"/>
        <v>0.18094816617801626</v>
      </c>
      <c r="P53" s="9"/>
    </row>
    <row r="54" spans="1:119">
      <c r="A54" s="12"/>
      <c r="B54" s="44">
        <v>621</v>
      </c>
      <c r="C54" s="20" t="s">
        <v>94</v>
      </c>
      <c r="D54" s="46">
        <v>0</v>
      </c>
      <c r="E54" s="46">
        <v>150856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150856</v>
      </c>
      <c r="O54" s="47">
        <f t="shared" si="12"/>
        <v>4.1725950102339988</v>
      </c>
      <c r="P54" s="9"/>
    </row>
    <row r="55" spans="1:119">
      <c r="A55" s="12"/>
      <c r="B55" s="44">
        <v>661</v>
      </c>
      <c r="C55" s="20" t="s">
        <v>96</v>
      </c>
      <c r="D55" s="46">
        <v>0</v>
      </c>
      <c r="E55" s="46">
        <v>520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520</v>
      </c>
      <c r="O55" s="47">
        <f t="shared" si="12"/>
        <v>1.4382917519499917E-2</v>
      </c>
      <c r="P55" s="9"/>
    </row>
    <row r="56" spans="1:119">
      <c r="A56" s="12"/>
      <c r="B56" s="44">
        <v>711</v>
      </c>
      <c r="C56" s="20" t="s">
        <v>71</v>
      </c>
      <c r="D56" s="46">
        <v>0</v>
      </c>
      <c r="E56" s="46">
        <v>56874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56874</v>
      </c>
      <c r="O56" s="47">
        <f t="shared" si="12"/>
        <v>1.5731039442385351</v>
      </c>
      <c r="P56" s="9"/>
    </row>
    <row r="57" spans="1:119">
      <c r="A57" s="12"/>
      <c r="B57" s="44">
        <v>721</v>
      </c>
      <c r="C57" s="20" t="s">
        <v>97</v>
      </c>
      <c r="D57" s="46">
        <v>0</v>
      </c>
      <c r="E57" s="46">
        <v>5915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5915</v>
      </c>
      <c r="O57" s="47">
        <f t="shared" si="12"/>
        <v>0.16360568678431156</v>
      </c>
      <c r="P57" s="9"/>
    </row>
    <row r="58" spans="1:119">
      <c r="A58" s="12"/>
      <c r="B58" s="44">
        <v>727</v>
      </c>
      <c r="C58" s="20" t="s">
        <v>73</v>
      </c>
      <c r="D58" s="46">
        <v>0</v>
      </c>
      <c r="E58" s="46">
        <v>7382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7382</v>
      </c>
      <c r="O58" s="47">
        <f t="shared" si="12"/>
        <v>0.20418210986336227</v>
      </c>
      <c r="P58" s="9"/>
    </row>
    <row r="59" spans="1:119">
      <c r="A59" s="12"/>
      <c r="B59" s="44">
        <v>728</v>
      </c>
      <c r="C59" s="20" t="s">
        <v>74</v>
      </c>
      <c r="D59" s="46">
        <v>0</v>
      </c>
      <c r="E59" s="46">
        <v>175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175</v>
      </c>
      <c r="O59" s="47">
        <f t="shared" si="12"/>
        <v>4.8404049344470878E-3</v>
      </c>
      <c r="P59" s="9"/>
    </row>
    <row r="60" spans="1:119" ht="15.75" thickBot="1">
      <c r="A60" s="12"/>
      <c r="B60" s="44">
        <v>731</v>
      </c>
      <c r="C60" s="20" t="s">
        <v>99</v>
      </c>
      <c r="D60" s="46">
        <v>0</v>
      </c>
      <c r="E60" s="46">
        <v>7125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7125</v>
      </c>
      <c r="O60" s="47">
        <f t="shared" si="12"/>
        <v>0.19707362947391713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SUM(D5,D12,D20,D27,D30,D34,D39,D43,D45)</f>
        <v>11810178</v>
      </c>
      <c r="E61" s="15">
        <f t="shared" si="18"/>
        <v>29747121</v>
      </c>
      <c r="F61" s="15">
        <f t="shared" si="18"/>
        <v>728572</v>
      </c>
      <c r="G61" s="15">
        <f t="shared" si="18"/>
        <v>2681723</v>
      </c>
      <c r="H61" s="15">
        <f t="shared" si="18"/>
        <v>0</v>
      </c>
      <c r="I61" s="15">
        <f t="shared" si="18"/>
        <v>1218915</v>
      </c>
      <c r="J61" s="15">
        <f t="shared" si="18"/>
        <v>0</v>
      </c>
      <c r="K61" s="15">
        <f t="shared" si="18"/>
        <v>0</v>
      </c>
      <c r="L61" s="15">
        <f t="shared" si="18"/>
        <v>68168</v>
      </c>
      <c r="M61" s="15">
        <f t="shared" si="18"/>
        <v>2027</v>
      </c>
      <c r="N61" s="15">
        <f t="shared" si="17"/>
        <v>46256704</v>
      </c>
      <c r="O61" s="37">
        <f t="shared" si="12"/>
        <v>1279.4353045306191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112</v>
      </c>
      <c r="M63" s="48"/>
      <c r="N63" s="48"/>
      <c r="O63" s="41">
        <v>36154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16337535</v>
      </c>
      <c r="E5" s="26">
        <f t="shared" si="0"/>
        <v>429540</v>
      </c>
      <c r="F5" s="26">
        <f t="shared" si="0"/>
        <v>0</v>
      </c>
      <c r="G5" s="26">
        <f t="shared" si="0"/>
        <v>610605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17377680</v>
      </c>
      <c r="O5" s="32">
        <f t="shared" ref="O5:O50" si="2">(N5/O$52)</f>
        <v>424.33228334920517</v>
      </c>
      <c r="P5" s="6"/>
    </row>
    <row r="6" spans="1:133">
      <c r="A6" s="12"/>
      <c r="B6" s="44">
        <v>511</v>
      </c>
      <c r="C6" s="20" t="s">
        <v>20</v>
      </c>
      <c r="D6" s="46">
        <v>915034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915034</v>
      </c>
      <c r="O6" s="47">
        <f t="shared" si="2"/>
        <v>22.343515737552803</v>
      </c>
      <c r="P6" s="9"/>
    </row>
    <row r="7" spans="1:133">
      <c r="A7" s="12"/>
      <c r="B7" s="44">
        <v>512</v>
      </c>
      <c r="C7" s="20" t="s">
        <v>21</v>
      </c>
      <c r="D7" s="46">
        <v>350033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350033</v>
      </c>
      <c r="O7" s="47">
        <f t="shared" si="2"/>
        <v>8.5471882401777641</v>
      </c>
      <c r="P7" s="9"/>
    </row>
    <row r="8" spans="1:133">
      <c r="A8" s="12"/>
      <c r="B8" s="44">
        <v>513</v>
      </c>
      <c r="C8" s="20" t="s">
        <v>22</v>
      </c>
      <c r="D8" s="46">
        <v>9510900</v>
      </c>
      <c r="E8" s="46">
        <v>358106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9869006</v>
      </c>
      <c r="O8" s="47">
        <f t="shared" si="2"/>
        <v>240.98371303689595</v>
      </c>
      <c r="P8" s="9"/>
    </row>
    <row r="9" spans="1:133">
      <c r="A9" s="12"/>
      <c r="B9" s="44">
        <v>514</v>
      </c>
      <c r="C9" s="20" t="s">
        <v>23</v>
      </c>
      <c r="D9" s="46">
        <v>284765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284765</v>
      </c>
      <c r="O9" s="47">
        <f t="shared" si="2"/>
        <v>6.9534588430640003</v>
      </c>
      <c r="P9" s="9"/>
    </row>
    <row r="10" spans="1:133">
      <c r="A10" s="12"/>
      <c r="B10" s="44">
        <v>515</v>
      </c>
      <c r="C10" s="20" t="s">
        <v>24</v>
      </c>
      <c r="D10" s="46">
        <v>384252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384252</v>
      </c>
      <c r="O10" s="47">
        <f t="shared" si="2"/>
        <v>9.3827558420628527</v>
      </c>
      <c r="P10" s="9"/>
    </row>
    <row r="11" spans="1:133">
      <c r="A11" s="12"/>
      <c r="B11" s="44">
        <v>519</v>
      </c>
      <c r="C11" s="20" t="s">
        <v>122</v>
      </c>
      <c r="D11" s="46">
        <v>4892551</v>
      </c>
      <c r="E11" s="46">
        <v>71434</v>
      </c>
      <c r="F11" s="46">
        <v>0</v>
      </c>
      <c r="G11" s="46">
        <v>610605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5574590</v>
      </c>
      <c r="O11" s="47">
        <f t="shared" si="2"/>
        <v>136.12165164945182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20968269</v>
      </c>
      <c r="E12" s="31">
        <f t="shared" si="3"/>
        <v>3210301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24178570</v>
      </c>
      <c r="O12" s="43">
        <f t="shared" si="2"/>
        <v>590.39801723927428</v>
      </c>
      <c r="P12" s="10"/>
    </row>
    <row r="13" spans="1:133">
      <c r="A13" s="12"/>
      <c r="B13" s="44">
        <v>521</v>
      </c>
      <c r="C13" s="20" t="s">
        <v>27</v>
      </c>
      <c r="D13" s="46">
        <v>12505715</v>
      </c>
      <c r="E13" s="46">
        <v>21359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12527074</v>
      </c>
      <c r="O13" s="47">
        <f t="shared" si="2"/>
        <v>305.88904353771397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837441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837441</v>
      </c>
      <c r="O14" s="47">
        <f t="shared" si="2"/>
        <v>20.448831587429492</v>
      </c>
      <c r="P14" s="9"/>
    </row>
    <row r="15" spans="1:133">
      <c r="A15" s="12"/>
      <c r="B15" s="44">
        <v>523</v>
      </c>
      <c r="C15" s="20" t="s">
        <v>123</v>
      </c>
      <c r="D15" s="46">
        <v>3509489</v>
      </c>
      <c r="E15" s="46">
        <v>390839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3900328</v>
      </c>
      <c r="O15" s="47">
        <f t="shared" si="2"/>
        <v>95.239127780626575</v>
      </c>
      <c r="P15" s="9"/>
    </row>
    <row r="16" spans="1:133">
      <c r="A16" s="12"/>
      <c r="B16" s="44">
        <v>524</v>
      </c>
      <c r="C16" s="20" t="s">
        <v>30</v>
      </c>
      <c r="D16" s="46">
        <v>265722</v>
      </c>
      <c r="E16" s="46">
        <v>736008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1001730</v>
      </c>
      <c r="O16" s="47">
        <f t="shared" si="2"/>
        <v>24.460479085781262</v>
      </c>
      <c r="P16" s="9"/>
    </row>
    <row r="17" spans="1:16">
      <c r="A17" s="12"/>
      <c r="B17" s="44">
        <v>525</v>
      </c>
      <c r="C17" s="20" t="s">
        <v>31</v>
      </c>
      <c r="D17" s="46">
        <v>965094</v>
      </c>
      <c r="E17" s="46">
        <v>1058889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2023983</v>
      </c>
      <c r="O17" s="47">
        <f t="shared" si="2"/>
        <v>49.422093619515053</v>
      </c>
      <c r="P17" s="9"/>
    </row>
    <row r="18" spans="1:16">
      <c r="A18" s="12"/>
      <c r="B18" s="44">
        <v>526</v>
      </c>
      <c r="C18" s="20" t="s">
        <v>32</v>
      </c>
      <c r="D18" s="46">
        <v>3334723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3334723</v>
      </c>
      <c r="O18" s="47">
        <f t="shared" si="2"/>
        <v>81.428051668986399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140434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140434</v>
      </c>
      <c r="O19" s="47">
        <f t="shared" si="2"/>
        <v>3.4291504895856226</v>
      </c>
      <c r="P19" s="9"/>
    </row>
    <row r="20" spans="1:16">
      <c r="A20" s="12"/>
      <c r="B20" s="44">
        <v>529</v>
      </c>
      <c r="C20" s="20" t="s">
        <v>83</v>
      </c>
      <c r="D20" s="46">
        <v>387526</v>
      </c>
      <c r="E20" s="46">
        <v>25331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412857</v>
      </c>
      <c r="O20" s="47">
        <f t="shared" si="2"/>
        <v>10.081239469635925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511252</v>
      </c>
      <c r="E21" s="31">
        <f t="shared" si="5"/>
        <v>3367653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2809373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6688278</v>
      </c>
      <c r="O21" s="43">
        <f t="shared" si="2"/>
        <v>163.31594754963007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71257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71257</v>
      </c>
      <c r="O22" s="47">
        <f t="shared" si="2"/>
        <v>1.7399702097526433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2481588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2481588</v>
      </c>
      <c r="O23" s="47">
        <f t="shared" si="2"/>
        <v>60.596000293018825</v>
      </c>
      <c r="P23" s="9"/>
    </row>
    <row r="24" spans="1:16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2809373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2809373</v>
      </c>
      <c r="O24" s="47">
        <f t="shared" si="2"/>
        <v>68.599931628940496</v>
      </c>
      <c r="P24" s="9"/>
    </row>
    <row r="25" spans="1:16">
      <c r="A25" s="12"/>
      <c r="B25" s="44">
        <v>537</v>
      </c>
      <c r="C25" s="20" t="s">
        <v>126</v>
      </c>
      <c r="D25" s="46">
        <v>369714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369714</v>
      </c>
      <c r="O25" s="47">
        <f t="shared" si="2"/>
        <v>9.0277635338070468</v>
      </c>
      <c r="P25" s="9"/>
    </row>
    <row r="26" spans="1:16">
      <c r="A26" s="12"/>
      <c r="B26" s="44">
        <v>538</v>
      </c>
      <c r="C26" s="20" t="s">
        <v>127</v>
      </c>
      <c r="D26" s="46">
        <v>0</v>
      </c>
      <c r="E26" s="46">
        <v>295562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295562</v>
      </c>
      <c r="O26" s="47">
        <f t="shared" si="2"/>
        <v>7.2171025321710252</v>
      </c>
      <c r="P26" s="9"/>
    </row>
    <row r="27" spans="1:16">
      <c r="A27" s="12"/>
      <c r="B27" s="44">
        <v>539</v>
      </c>
      <c r="C27" s="20" t="s">
        <v>40</v>
      </c>
      <c r="D27" s="46">
        <v>141538</v>
      </c>
      <c r="E27" s="46">
        <v>519246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660784</v>
      </c>
      <c r="O27" s="47">
        <f t="shared" si="2"/>
        <v>16.135179351940028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12851379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12851379</v>
      </c>
      <c r="O28" s="43">
        <f t="shared" si="2"/>
        <v>313.80799941396236</v>
      </c>
      <c r="P28" s="10"/>
    </row>
    <row r="29" spans="1:16">
      <c r="A29" s="12"/>
      <c r="B29" s="44">
        <v>541</v>
      </c>
      <c r="C29" s="20" t="s">
        <v>128</v>
      </c>
      <c r="D29" s="46">
        <v>0</v>
      </c>
      <c r="E29" s="46">
        <v>10133798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10133798</v>
      </c>
      <c r="O29" s="47">
        <f t="shared" si="2"/>
        <v>247.4494664615535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2717581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2717581</v>
      </c>
      <c r="O30" s="47">
        <f t="shared" si="2"/>
        <v>66.358532952408865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346285</v>
      </c>
      <c r="E31" s="31">
        <f t="shared" si="9"/>
        <v>734292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1080577</v>
      </c>
      <c r="O31" s="43">
        <f t="shared" si="2"/>
        <v>26.385783703269603</v>
      </c>
      <c r="P31" s="10"/>
    </row>
    <row r="32" spans="1:16">
      <c r="A32" s="13"/>
      <c r="B32" s="45">
        <v>551</v>
      </c>
      <c r="C32" s="21" t="s">
        <v>129</v>
      </c>
      <c r="D32" s="46">
        <v>190900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190900</v>
      </c>
      <c r="O32" s="47">
        <f t="shared" si="2"/>
        <v>4.6614411642614701</v>
      </c>
      <c r="P32" s="9"/>
    </row>
    <row r="33" spans="1:16">
      <c r="A33" s="13"/>
      <c r="B33" s="45">
        <v>553</v>
      </c>
      <c r="C33" s="21" t="s">
        <v>130</v>
      </c>
      <c r="D33" s="46">
        <v>66626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66626</v>
      </c>
      <c r="O33" s="47">
        <f t="shared" si="2"/>
        <v>1.6268893609747759</v>
      </c>
      <c r="P33" s="9"/>
    </row>
    <row r="34" spans="1:16">
      <c r="A34" s="13"/>
      <c r="B34" s="45">
        <v>554</v>
      </c>
      <c r="C34" s="21" t="s">
        <v>47</v>
      </c>
      <c r="D34" s="46">
        <v>88759</v>
      </c>
      <c r="E34" s="46">
        <v>734292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823051</v>
      </c>
      <c r="O34" s="47">
        <f t="shared" si="2"/>
        <v>20.097453178033355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1319519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1319519</v>
      </c>
      <c r="O35" s="43">
        <f t="shared" si="2"/>
        <v>32.22032573926208</v>
      </c>
      <c r="P35" s="10"/>
    </row>
    <row r="36" spans="1:16">
      <c r="A36" s="12"/>
      <c r="B36" s="44">
        <v>562</v>
      </c>
      <c r="C36" s="20" t="s">
        <v>131</v>
      </c>
      <c r="D36" s="46">
        <v>201651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0" si="11">SUM(D36:M36)</f>
        <v>201651</v>
      </c>
      <c r="O36" s="47">
        <f t="shared" si="2"/>
        <v>4.9239616145337335</v>
      </c>
      <c r="P36" s="9"/>
    </row>
    <row r="37" spans="1:16">
      <c r="A37" s="12"/>
      <c r="B37" s="44">
        <v>564</v>
      </c>
      <c r="C37" s="20" t="s">
        <v>132</v>
      </c>
      <c r="D37" s="46">
        <v>1117868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1117868</v>
      </c>
      <c r="O37" s="47">
        <f t="shared" si="2"/>
        <v>27.296364124728346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SUM(D39:D40)</f>
        <v>131060</v>
      </c>
      <c r="E38" s="31">
        <f t="shared" si="12"/>
        <v>816163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1"/>
        <v>947223</v>
      </c>
      <c r="O38" s="43">
        <f t="shared" si="2"/>
        <v>23.129514321295144</v>
      </c>
      <c r="P38" s="9"/>
    </row>
    <row r="39" spans="1:16">
      <c r="A39" s="12"/>
      <c r="B39" s="44">
        <v>571</v>
      </c>
      <c r="C39" s="20" t="s">
        <v>52</v>
      </c>
      <c r="D39" s="46">
        <v>116898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116898</v>
      </c>
      <c r="O39" s="47">
        <f t="shared" si="2"/>
        <v>2.8544428979561935</v>
      </c>
      <c r="P39" s="9"/>
    </row>
    <row r="40" spans="1:16">
      <c r="A40" s="12"/>
      <c r="B40" s="44">
        <v>572</v>
      </c>
      <c r="C40" s="20" t="s">
        <v>133</v>
      </c>
      <c r="D40" s="46">
        <v>14162</v>
      </c>
      <c r="E40" s="46">
        <v>816163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830325</v>
      </c>
      <c r="O40" s="47">
        <f t="shared" si="2"/>
        <v>20.27507142333895</v>
      </c>
      <c r="P40" s="9"/>
    </row>
    <row r="41" spans="1:16" ht="15.75">
      <c r="A41" s="28" t="s">
        <v>134</v>
      </c>
      <c r="B41" s="29"/>
      <c r="C41" s="30"/>
      <c r="D41" s="31">
        <f t="shared" ref="D41:M41" si="13">SUM(D42:D42)</f>
        <v>16678243</v>
      </c>
      <c r="E41" s="31">
        <f t="shared" si="13"/>
        <v>921991</v>
      </c>
      <c r="F41" s="31">
        <f t="shared" si="13"/>
        <v>0</v>
      </c>
      <c r="G41" s="31">
        <f t="shared" si="13"/>
        <v>3121101</v>
      </c>
      <c r="H41" s="31">
        <f t="shared" si="13"/>
        <v>0</v>
      </c>
      <c r="I41" s="31">
        <f t="shared" si="13"/>
        <v>190516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1"/>
        <v>20911851</v>
      </c>
      <c r="O41" s="43">
        <f t="shared" si="2"/>
        <v>510.63050325983443</v>
      </c>
      <c r="P41" s="9"/>
    </row>
    <row r="42" spans="1:16">
      <c r="A42" s="12"/>
      <c r="B42" s="44">
        <v>581</v>
      </c>
      <c r="C42" s="20" t="s">
        <v>135</v>
      </c>
      <c r="D42" s="46">
        <v>16678243</v>
      </c>
      <c r="E42" s="46">
        <v>921991</v>
      </c>
      <c r="F42" s="46">
        <v>0</v>
      </c>
      <c r="G42" s="46">
        <v>3121101</v>
      </c>
      <c r="H42" s="46">
        <v>0</v>
      </c>
      <c r="I42" s="46">
        <v>190516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20911851</v>
      </c>
      <c r="O42" s="47">
        <f t="shared" si="2"/>
        <v>510.63050325983443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SUM(D44:D49)</f>
        <v>0</v>
      </c>
      <c r="E43" s="31">
        <f t="shared" si="14"/>
        <v>269628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1"/>
        <v>269628</v>
      </c>
      <c r="O43" s="43">
        <f t="shared" si="2"/>
        <v>6.5838400117207527</v>
      </c>
      <c r="P43" s="9"/>
    </row>
    <row r="44" spans="1:16">
      <c r="A44" s="12"/>
      <c r="B44" s="44">
        <v>602</v>
      </c>
      <c r="C44" s="20" t="s">
        <v>136</v>
      </c>
      <c r="D44" s="46">
        <v>0</v>
      </c>
      <c r="E44" s="46">
        <v>70621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70621</v>
      </c>
      <c r="O44" s="47">
        <f t="shared" si="2"/>
        <v>1.7244402119502844</v>
      </c>
      <c r="P44" s="9"/>
    </row>
    <row r="45" spans="1:16">
      <c r="A45" s="12"/>
      <c r="B45" s="44">
        <v>603</v>
      </c>
      <c r="C45" s="20" t="s">
        <v>137</v>
      </c>
      <c r="D45" s="46">
        <v>0</v>
      </c>
      <c r="E45" s="46">
        <v>38777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38777</v>
      </c>
      <c r="O45" s="47">
        <f t="shared" si="2"/>
        <v>0.94686591946865917</v>
      </c>
      <c r="P45" s="9"/>
    </row>
    <row r="46" spans="1:16">
      <c r="A46" s="12"/>
      <c r="B46" s="44">
        <v>605</v>
      </c>
      <c r="C46" s="20" t="s">
        <v>139</v>
      </c>
      <c r="D46" s="46">
        <v>0</v>
      </c>
      <c r="E46" s="46">
        <v>11017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11017</v>
      </c>
      <c r="O46" s="47">
        <f t="shared" si="2"/>
        <v>0.26901570092545113</v>
      </c>
      <c r="P46" s="9"/>
    </row>
    <row r="47" spans="1:16">
      <c r="A47" s="12"/>
      <c r="B47" s="44">
        <v>606</v>
      </c>
      <c r="C47" s="20" t="s">
        <v>159</v>
      </c>
      <c r="D47" s="46">
        <v>0</v>
      </c>
      <c r="E47" s="46">
        <v>15798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15798</v>
      </c>
      <c r="O47" s="47">
        <f t="shared" si="2"/>
        <v>0.38575928503406343</v>
      </c>
      <c r="P47" s="9"/>
    </row>
    <row r="48" spans="1:16">
      <c r="A48" s="12"/>
      <c r="B48" s="44">
        <v>618</v>
      </c>
      <c r="C48" s="20" t="s">
        <v>65</v>
      </c>
      <c r="D48" s="46">
        <v>0</v>
      </c>
      <c r="E48" s="46">
        <v>6302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6302</v>
      </c>
      <c r="O48" s="47">
        <f t="shared" si="2"/>
        <v>0.15388372036236661</v>
      </c>
      <c r="P48" s="9"/>
    </row>
    <row r="49" spans="1:119" ht="15.75" thickBot="1">
      <c r="A49" s="12"/>
      <c r="B49" s="44">
        <v>711</v>
      </c>
      <c r="C49" s="20" t="s">
        <v>119</v>
      </c>
      <c r="D49" s="46">
        <v>0</v>
      </c>
      <c r="E49" s="46">
        <v>127113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127113</v>
      </c>
      <c r="O49" s="47">
        <f t="shared" si="2"/>
        <v>3.1038751739799282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SUM(D5,D12,D21,D28,D31,D35,D38,D41,D43)</f>
        <v>56292163</v>
      </c>
      <c r="E50" s="15">
        <f t="shared" si="15"/>
        <v>22600947</v>
      </c>
      <c r="F50" s="15">
        <f t="shared" si="15"/>
        <v>0</v>
      </c>
      <c r="G50" s="15">
        <f t="shared" si="15"/>
        <v>3731706</v>
      </c>
      <c r="H50" s="15">
        <f t="shared" si="15"/>
        <v>0</v>
      </c>
      <c r="I50" s="15">
        <f t="shared" si="15"/>
        <v>2999889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1"/>
        <v>85624705</v>
      </c>
      <c r="O50" s="37">
        <f t="shared" si="2"/>
        <v>2090.8042145874538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162</v>
      </c>
      <c r="M52" s="48"/>
      <c r="N52" s="48"/>
      <c r="O52" s="41">
        <v>40953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12746360</v>
      </c>
      <c r="E5" s="26">
        <f t="shared" si="0"/>
        <v>1238939</v>
      </c>
      <c r="F5" s="26">
        <f t="shared" si="0"/>
        <v>0</v>
      </c>
      <c r="G5" s="26">
        <f t="shared" si="0"/>
        <v>991907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14977206</v>
      </c>
      <c r="O5" s="32">
        <f t="shared" ref="O5:O36" si="2">(N5/O$63)</f>
        <v>373.31021934197406</v>
      </c>
      <c r="P5" s="6"/>
    </row>
    <row r="6" spans="1:133">
      <c r="A6" s="12"/>
      <c r="B6" s="44">
        <v>511</v>
      </c>
      <c r="C6" s="20" t="s">
        <v>20</v>
      </c>
      <c r="D6" s="46">
        <v>968142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968142</v>
      </c>
      <c r="O6" s="47">
        <f t="shared" si="2"/>
        <v>24.131156530408774</v>
      </c>
      <c r="P6" s="9"/>
    </row>
    <row r="7" spans="1:133">
      <c r="A7" s="12"/>
      <c r="B7" s="44">
        <v>512</v>
      </c>
      <c r="C7" s="20" t="s">
        <v>21</v>
      </c>
      <c r="D7" s="46">
        <v>377039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377039</v>
      </c>
      <c r="O7" s="47">
        <f t="shared" si="2"/>
        <v>9.3977816550348958</v>
      </c>
      <c r="P7" s="9"/>
    </row>
    <row r="8" spans="1:133">
      <c r="A8" s="12"/>
      <c r="B8" s="44">
        <v>513</v>
      </c>
      <c r="C8" s="20" t="s">
        <v>22</v>
      </c>
      <c r="D8" s="46">
        <v>9205805</v>
      </c>
      <c r="E8" s="46">
        <v>265399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9471204</v>
      </c>
      <c r="O8" s="47">
        <f t="shared" si="2"/>
        <v>236.07188434695911</v>
      </c>
      <c r="P8" s="9"/>
    </row>
    <row r="9" spans="1:133">
      <c r="A9" s="12"/>
      <c r="B9" s="44">
        <v>514</v>
      </c>
      <c r="C9" s="20" t="s">
        <v>23</v>
      </c>
      <c r="D9" s="46">
        <v>275174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275174</v>
      </c>
      <c r="O9" s="47">
        <f t="shared" si="2"/>
        <v>6.8587736789631109</v>
      </c>
      <c r="P9" s="9"/>
    </row>
    <row r="10" spans="1:133">
      <c r="A10" s="12"/>
      <c r="B10" s="44">
        <v>515</v>
      </c>
      <c r="C10" s="20" t="s">
        <v>24</v>
      </c>
      <c r="D10" s="46">
        <v>318830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318830</v>
      </c>
      <c r="O10" s="47">
        <f t="shared" si="2"/>
        <v>7.9469092721834498</v>
      </c>
      <c r="P10" s="9"/>
    </row>
    <row r="11" spans="1:133">
      <c r="A11" s="12"/>
      <c r="B11" s="44">
        <v>519</v>
      </c>
      <c r="C11" s="20" t="s">
        <v>122</v>
      </c>
      <c r="D11" s="46">
        <v>1601370</v>
      </c>
      <c r="E11" s="46">
        <v>973540</v>
      </c>
      <c r="F11" s="46">
        <v>0</v>
      </c>
      <c r="G11" s="46">
        <v>991907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3566817</v>
      </c>
      <c r="O11" s="47">
        <f t="shared" si="2"/>
        <v>88.903713858424723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20561504</v>
      </c>
      <c r="E12" s="31">
        <f t="shared" si="3"/>
        <v>3025014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23586518</v>
      </c>
      <c r="O12" s="43">
        <f t="shared" si="2"/>
        <v>587.89925224327021</v>
      </c>
      <c r="P12" s="10"/>
    </row>
    <row r="13" spans="1:133">
      <c r="A13" s="12"/>
      <c r="B13" s="44">
        <v>521</v>
      </c>
      <c r="C13" s="20" t="s">
        <v>27</v>
      </c>
      <c r="D13" s="46">
        <v>11690909</v>
      </c>
      <c r="E13" s="46">
        <v>11572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11702481</v>
      </c>
      <c r="O13" s="47">
        <f t="shared" si="2"/>
        <v>291.68696410767694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641448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641448</v>
      </c>
      <c r="O14" s="47">
        <f t="shared" si="2"/>
        <v>15.988235294117647</v>
      </c>
      <c r="P14" s="9"/>
    </row>
    <row r="15" spans="1:133">
      <c r="A15" s="12"/>
      <c r="B15" s="44">
        <v>523</v>
      </c>
      <c r="C15" s="20" t="s">
        <v>123</v>
      </c>
      <c r="D15" s="46">
        <v>3068345</v>
      </c>
      <c r="E15" s="46">
        <v>428857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3497202</v>
      </c>
      <c r="O15" s="47">
        <f t="shared" si="2"/>
        <v>87.168544366899297</v>
      </c>
      <c r="P15" s="9"/>
    </row>
    <row r="16" spans="1:133">
      <c r="A16" s="12"/>
      <c r="B16" s="44">
        <v>524</v>
      </c>
      <c r="C16" s="20" t="s">
        <v>30</v>
      </c>
      <c r="D16" s="46">
        <v>174204</v>
      </c>
      <c r="E16" s="46">
        <v>607559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781763</v>
      </c>
      <c r="O16" s="47">
        <f t="shared" si="2"/>
        <v>19.485618145563311</v>
      </c>
      <c r="P16" s="9"/>
    </row>
    <row r="17" spans="1:16">
      <c r="A17" s="12"/>
      <c r="B17" s="44">
        <v>525</v>
      </c>
      <c r="C17" s="20" t="s">
        <v>31</v>
      </c>
      <c r="D17" s="46">
        <v>1816832</v>
      </c>
      <c r="E17" s="46">
        <v>607052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2423884</v>
      </c>
      <c r="O17" s="47">
        <f t="shared" si="2"/>
        <v>60.415852442671984</v>
      </c>
      <c r="P17" s="9"/>
    </row>
    <row r="18" spans="1:16">
      <c r="A18" s="12"/>
      <c r="B18" s="44">
        <v>526</v>
      </c>
      <c r="C18" s="20" t="s">
        <v>32</v>
      </c>
      <c r="D18" s="46">
        <v>3356350</v>
      </c>
      <c r="E18" s="46">
        <v>554926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3911276</v>
      </c>
      <c r="O18" s="47">
        <f t="shared" si="2"/>
        <v>97.489431704885348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158785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158785</v>
      </c>
      <c r="O19" s="47">
        <f t="shared" si="2"/>
        <v>3.9577517447657029</v>
      </c>
      <c r="P19" s="9"/>
    </row>
    <row r="20" spans="1:16">
      <c r="A20" s="12"/>
      <c r="B20" s="44">
        <v>529</v>
      </c>
      <c r="C20" s="20" t="s">
        <v>83</v>
      </c>
      <c r="D20" s="46">
        <v>454864</v>
      </c>
      <c r="E20" s="46">
        <v>14815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469679</v>
      </c>
      <c r="O20" s="47">
        <f t="shared" si="2"/>
        <v>11.70685443668993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489553</v>
      </c>
      <c r="E21" s="31">
        <f t="shared" si="5"/>
        <v>3195671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2895839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6581063</v>
      </c>
      <c r="O21" s="43">
        <f t="shared" si="2"/>
        <v>164.03447158524426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72302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72302</v>
      </c>
      <c r="O22" s="47">
        <f t="shared" si="2"/>
        <v>1.8021435692921237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2208131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2208131</v>
      </c>
      <c r="O23" s="47">
        <f t="shared" si="2"/>
        <v>55.038160518444663</v>
      </c>
      <c r="P23" s="9"/>
    </row>
    <row r="24" spans="1:16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2895839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2895839</v>
      </c>
      <c r="O24" s="47">
        <f t="shared" si="2"/>
        <v>72.179436689930213</v>
      </c>
      <c r="P24" s="9"/>
    </row>
    <row r="25" spans="1:16">
      <c r="A25" s="12"/>
      <c r="B25" s="44">
        <v>537</v>
      </c>
      <c r="C25" s="20" t="s">
        <v>126</v>
      </c>
      <c r="D25" s="46">
        <v>357481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357481</v>
      </c>
      <c r="O25" s="47">
        <f t="shared" si="2"/>
        <v>8.9102941176470587</v>
      </c>
      <c r="P25" s="9"/>
    </row>
    <row r="26" spans="1:16">
      <c r="A26" s="12"/>
      <c r="B26" s="44">
        <v>538</v>
      </c>
      <c r="C26" s="20" t="s">
        <v>127</v>
      </c>
      <c r="D26" s="46">
        <v>0</v>
      </c>
      <c r="E26" s="46">
        <v>238962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238962</v>
      </c>
      <c r="O26" s="47">
        <f t="shared" si="2"/>
        <v>5.956181455633101</v>
      </c>
      <c r="P26" s="9"/>
    </row>
    <row r="27" spans="1:16">
      <c r="A27" s="12"/>
      <c r="B27" s="44">
        <v>539</v>
      </c>
      <c r="C27" s="20" t="s">
        <v>40</v>
      </c>
      <c r="D27" s="46">
        <v>132072</v>
      </c>
      <c r="E27" s="46">
        <v>676276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808348</v>
      </c>
      <c r="O27" s="47">
        <f t="shared" si="2"/>
        <v>20.14825523429711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13416436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13416436</v>
      </c>
      <c r="O28" s="43">
        <f t="shared" si="2"/>
        <v>334.40767696909273</v>
      </c>
      <c r="P28" s="10"/>
    </row>
    <row r="29" spans="1:16">
      <c r="A29" s="12"/>
      <c r="B29" s="44">
        <v>541</v>
      </c>
      <c r="C29" s="20" t="s">
        <v>128</v>
      </c>
      <c r="D29" s="46">
        <v>0</v>
      </c>
      <c r="E29" s="46">
        <v>9279033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9279033</v>
      </c>
      <c r="O29" s="47">
        <f t="shared" si="2"/>
        <v>231.28197906281156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4137403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4137403</v>
      </c>
      <c r="O30" s="47">
        <f t="shared" si="2"/>
        <v>103.12569790628116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349933</v>
      </c>
      <c r="E31" s="31">
        <f t="shared" si="9"/>
        <v>697913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1047846</v>
      </c>
      <c r="O31" s="43">
        <f t="shared" si="2"/>
        <v>26.117796610169492</v>
      </c>
      <c r="P31" s="10"/>
    </row>
    <row r="32" spans="1:16">
      <c r="A32" s="13"/>
      <c r="B32" s="45">
        <v>551</v>
      </c>
      <c r="C32" s="21" t="s">
        <v>129</v>
      </c>
      <c r="D32" s="46">
        <v>201912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201912</v>
      </c>
      <c r="O32" s="47">
        <f t="shared" si="2"/>
        <v>5.0327018943170492</v>
      </c>
      <c r="P32" s="9"/>
    </row>
    <row r="33" spans="1:16">
      <c r="A33" s="13"/>
      <c r="B33" s="45">
        <v>553</v>
      </c>
      <c r="C33" s="21" t="s">
        <v>130</v>
      </c>
      <c r="D33" s="46">
        <v>65624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65624</v>
      </c>
      <c r="O33" s="47">
        <f t="shared" si="2"/>
        <v>1.6356929212362912</v>
      </c>
      <c r="P33" s="9"/>
    </row>
    <row r="34" spans="1:16">
      <c r="A34" s="13"/>
      <c r="B34" s="45">
        <v>554</v>
      </c>
      <c r="C34" s="21" t="s">
        <v>47</v>
      </c>
      <c r="D34" s="46">
        <v>82397</v>
      </c>
      <c r="E34" s="46">
        <v>697913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780310</v>
      </c>
      <c r="O34" s="47">
        <f t="shared" si="2"/>
        <v>19.449401794616151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1200258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1200258</v>
      </c>
      <c r="O35" s="43">
        <f t="shared" si="2"/>
        <v>29.916699900299104</v>
      </c>
      <c r="P35" s="10"/>
    </row>
    <row r="36" spans="1:16">
      <c r="A36" s="12"/>
      <c r="B36" s="44">
        <v>562</v>
      </c>
      <c r="C36" s="20" t="s">
        <v>131</v>
      </c>
      <c r="D36" s="46">
        <v>161069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161069</v>
      </c>
      <c r="O36" s="47">
        <f t="shared" si="2"/>
        <v>4.0146809571286139</v>
      </c>
      <c r="P36" s="9"/>
    </row>
    <row r="37" spans="1:16">
      <c r="A37" s="12"/>
      <c r="B37" s="44">
        <v>564</v>
      </c>
      <c r="C37" s="20" t="s">
        <v>132</v>
      </c>
      <c r="D37" s="46">
        <v>1039189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1039189</v>
      </c>
      <c r="O37" s="47">
        <f t="shared" ref="O37:O61" si="12">(N37/O$63)</f>
        <v>25.902018943170489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121513</v>
      </c>
      <c r="E38" s="31">
        <f t="shared" si="13"/>
        <v>1003037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1124550</v>
      </c>
      <c r="O38" s="43">
        <f t="shared" si="12"/>
        <v>28.029661016949152</v>
      </c>
      <c r="P38" s="9"/>
    </row>
    <row r="39" spans="1:16">
      <c r="A39" s="12"/>
      <c r="B39" s="44">
        <v>571</v>
      </c>
      <c r="C39" s="20" t="s">
        <v>52</v>
      </c>
      <c r="D39" s="46">
        <v>111281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111281</v>
      </c>
      <c r="O39" s="47">
        <f t="shared" si="12"/>
        <v>2.7737038883349951</v>
      </c>
      <c r="P39" s="9"/>
    </row>
    <row r="40" spans="1:16">
      <c r="A40" s="12"/>
      <c r="B40" s="44">
        <v>572</v>
      </c>
      <c r="C40" s="20" t="s">
        <v>133</v>
      </c>
      <c r="D40" s="46">
        <v>10232</v>
      </c>
      <c r="E40" s="46">
        <v>1003037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1013269</v>
      </c>
      <c r="O40" s="47">
        <f t="shared" si="12"/>
        <v>25.255957128614156</v>
      </c>
      <c r="P40" s="9"/>
    </row>
    <row r="41" spans="1:16" ht="15.75">
      <c r="A41" s="28" t="s">
        <v>134</v>
      </c>
      <c r="B41" s="29"/>
      <c r="C41" s="30"/>
      <c r="D41" s="31">
        <f t="shared" ref="D41:M41" si="14">SUM(D42:D42)</f>
        <v>14644342</v>
      </c>
      <c r="E41" s="31">
        <f t="shared" si="14"/>
        <v>404707</v>
      </c>
      <c r="F41" s="31">
        <f t="shared" si="14"/>
        <v>0</v>
      </c>
      <c r="G41" s="31">
        <f t="shared" si="14"/>
        <v>3019227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18068276</v>
      </c>
      <c r="O41" s="43">
        <f t="shared" si="12"/>
        <v>450.35583250249255</v>
      </c>
      <c r="P41" s="9"/>
    </row>
    <row r="42" spans="1:16">
      <c r="A42" s="12"/>
      <c r="B42" s="44">
        <v>581</v>
      </c>
      <c r="C42" s="20" t="s">
        <v>135</v>
      </c>
      <c r="D42" s="46">
        <v>14644342</v>
      </c>
      <c r="E42" s="46">
        <v>404707</v>
      </c>
      <c r="F42" s="46">
        <v>0</v>
      </c>
      <c r="G42" s="46">
        <v>3019227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18068276</v>
      </c>
      <c r="O42" s="47">
        <f t="shared" si="12"/>
        <v>450.35583250249255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SUM(D44:D60)</f>
        <v>1628277</v>
      </c>
      <c r="E43" s="31">
        <f t="shared" si="15"/>
        <v>200248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1828525</v>
      </c>
      <c r="O43" s="43">
        <f t="shared" si="12"/>
        <v>45.576395812562311</v>
      </c>
      <c r="P43" s="9"/>
    </row>
    <row r="44" spans="1:16">
      <c r="A44" s="12"/>
      <c r="B44" s="44">
        <v>602</v>
      </c>
      <c r="C44" s="20" t="s">
        <v>136</v>
      </c>
      <c r="D44" s="46">
        <v>0</v>
      </c>
      <c r="E44" s="46">
        <v>67811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6">SUM(D44:M44)</f>
        <v>67811</v>
      </c>
      <c r="O44" s="47">
        <f t="shared" si="12"/>
        <v>1.6902043868394816</v>
      </c>
      <c r="P44" s="9"/>
    </row>
    <row r="45" spans="1:16">
      <c r="A45" s="12"/>
      <c r="B45" s="44">
        <v>603</v>
      </c>
      <c r="C45" s="20" t="s">
        <v>137</v>
      </c>
      <c r="D45" s="46">
        <v>0</v>
      </c>
      <c r="E45" s="46">
        <v>34798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34798</v>
      </c>
      <c r="O45" s="47">
        <f t="shared" si="12"/>
        <v>0.8673479561316052</v>
      </c>
      <c r="P45" s="9"/>
    </row>
    <row r="46" spans="1:16">
      <c r="A46" s="12"/>
      <c r="B46" s="44">
        <v>604</v>
      </c>
      <c r="C46" s="20" t="s">
        <v>138</v>
      </c>
      <c r="D46" s="46">
        <v>590270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590270</v>
      </c>
      <c r="O46" s="47">
        <f t="shared" si="12"/>
        <v>14.712612163509471</v>
      </c>
      <c r="P46" s="9"/>
    </row>
    <row r="47" spans="1:16">
      <c r="A47" s="12"/>
      <c r="B47" s="44">
        <v>605</v>
      </c>
      <c r="C47" s="20" t="s">
        <v>139</v>
      </c>
      <c r="D47" s="46">
        <v>0</v>
      </c>
      <c r="E47" s="46">
        <v>16323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16323</v>
      </c>
      <c r="O47" s="47">
        <f t="shared" si="12"/>
        <v>0.40685443668993021</v>
      </c>
      <c r="P47" s="9"/>
    </row>
    <row r="48" spans="1:16">
      <c r="A48" s="12"/>
      <c r="B48" s="44">
        <v>606</v>
      </c>
      <c r="C48" s="20" t="s">
        <v>159</v>
      </c>
      <c r="D48" s="46">
        <v>0</v>
      </c>
      <c r="E48" s="46">
        <v>16620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16620</v>
      </c>
      <c r="O48" s="47">
        <f t="shared" si="12"/>
        <v>0.41425722831505485</v>
      </c>
      <c r="P48" s="9"/>
    </row>
    <row r="49" spans="1:119">
      <c r="A49" s="12"/>
      <c r="B49" s="44">
        <v>608</v>
      </c>
      <c r="C49" s="20" t="s">
        <v>140</v>
      </c>
      <c r="D49" s="46">
        <v>55341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55341</v>
      </c>
      <c r="O49" s="47">
        <f t="shared" si="12"/>
        <v>1.3793868394815554</v>
      </c>
      <c r="P49" s="9"/>
    </row>
    <row r="50" spans="1:119">
      <c r="A50" s="12"/>
      <c r="B50" s="44">
        <v>614</v>
      </c>
      <c r="C50" s="20" t="s">
        <v>141</v>
      </c>
      <c r="D50" s="46">
        <v>69745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7">SUM(D50:M50)</f>
        <v>69745</v>
      </c>
      <c r="O50" s="47">
        <f t="shared" si="12"/>
        <v>1.7384097706879362</v>
      </c>
      <c r="P50" s="9"/>
    </row>
    <row r="51" spans="1:119">
      <c r="A51" s="12"/>
      <c r="B51" s="44">
        <v>618</v>
      </c>
      <c r="C51" s="20" t="s">
        <v>65</v>
      </c>
      <c r="D51" s="46">
        <v>0</v>
      </c>
      <c r="E51" s="46">
        <v>15016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15016</v>
      </c>
      <c r="O51" s="47">
        <f t="shared" si="12"/>
        <v>0.37427716849451648</v>
      </c>
      <c r="P51" s="9"/>
    </row>
    <row r="52" spans="1:119">
      <c r="A52" s="12"/>
      <c r="B52" s="44">
        <v>634</v>
      </c>
      <c r="C52" s="20" t="s">
        <v>142</v>
      </c>
      <c r="D52" s="46">
        <v>43689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43689</v>
      </c>
      <c r="O52" s="47">
        <f t="shared" si="12"/>
        <v>1.0889581256231307</v>
      </c>
      <c r="P52" s="9"/>
    </row>
    <row r="53" spans="1:119">
      <c r="A53" s="12"/>
      <c r="B53" s="44">
        <v>654</v>
      </c>
      <c r="C53" s="20" t="s">
        <v>143</v>
      </c>
      <c r="D53" s="46">
        <v>65807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65807</v>
      </c>
      <c r="O53" s="47">
        <f t="shared" si="12"/>
        <v>1.6402542372881357</v>
      </c>
      <c r="P53" s="9"/>
    </row>
    <row r="54" spans="1:119">
      <c r="A54" s="12"/>
      <c r="B54" s="44">
        <v>674</v>
      </c>
      <c r="C54" s="20" t="s">
        <v>144</v>
      </c>
      <c r="D54" s="46">
        <v>46017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46017</v>
      </c>
      <c r="O54" s="47">
        <f t="shared" si="12"/>
        <v>1.1469840478564306</v>
      </c>
      <c r="P54" s="9"/>
    </row>
    <row r="55" spans="1:119">
      <c r="A55" s="12"/>
      <c r="B55" s="44">
        <v>694</v>
      </c>
      <c r="C55" s="20" t="s">
        <v>145</v>
      </c>
      <c r="D55" s="46">
        <v>29130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29130</v>
      </c>
      <c r="O55" s="47">
        <f t="shared" si="12"/>
        <v>0.72607178464606181</v>
      </c>
      <c r="P55" s="9"/>
    </row>
    <row r="56" spans="1:119">
      <c r="A56" s="12"/>
      <c r="B56" s="44">
        <v>711</v>
      </c>
      <c r="C56" s="20" t="s">
        <v>119</v>
      </c>
      <c r="D56" s="46">
        <v>0</v>
      </c>
      <c r="E56" s="46">
        <v>49680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8">SUM(D56:M56)</f>
        <v>49680</v>
      </c>
      <c r="O56" s="47">
        <f t="shared" si="12"/>
        <v>1.238285144566301</v>
      </c>
      <c r="P56" s="9"/>
    </row>
    <row r="57" spans="1:119">
      <c r="A57" s="12"/>
      <c r="B57" s="44">
        <v>724</v>
      </c>
      <c r="C57" s="20" t="s">
        <v>146</v>
      </c>
      <c r="D57" s="46">
        <v>128462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8"/>
        <v>128462</v>
      </c>
      <c r="O57" s="47">
        <f t="shared" si="12"/>
        <v>3.2019441674975075</v>
      </c>
      <c r="P57" s="9"/>
    </row>
    <row r="58" spans="1:119">
      <c r="A58" s="12"/>
      <c r="B58" s="44">
        <v>727</v>
      </c>
      <c r="C58" s="20" t="s">
        <v>73</v>
      </c>
      <c r="D58" s="46">
        <v>394137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8"/>
        <v>394137</v>
      </c>
      <c r="O58" s="47">
        <f t="shared" si="12"/>
        <v>9.823953140578265</v>
      </c>
      <c r="P58" s="9"/>
    </row>
    <row r="59" spans="1:119">
      <c r="A59" s="12"/>
      <c r="B59" s="44">
        <v>744</v>
      </c>
      <c r="C59" s="20" t="s">
        <v>147</v>
      </c>
      <c r="D59" s="46">
        <v>56096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8"/>
        <v>56096</v>
      </c>
      <c r="O59" s="47">
        <f t="shared" si="12"/>
        <v>1.3982053838484547</v>
      </c>
      <c r="P59" s="9"/>
    </row>
    <row r="60" spans="1:119" ht="15.75" thickBot="1">
      <c r="A60" s="12"/>
      <c r="B60" s="44">
        <v>764</v>
      </c>
      <c r="C60" s="20" t="s">
        <v>148</v>
      </c>
      <c r="D60" s="46">
        <v>149583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8"/>
        <v>149583</v>
      </c>
      <c r="O60" s="47">
        <f t="shared" si="12"/>
        <v>3.7283898305084744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9">SUM(D5,D12,D21,D28,D31,D35,D38,D41,D43)</f>
        <v>51741740</v>
      </c>
      <c r="E61" s="15">
        <f t="shared" si="19"/>
        <v>23181965</v>
      </c>
      <c r="F61" s="15">
        <f t="shared" si="19"/>
        <v>0</v>
      </c>
      <c r="G61" s="15">
        <f t="shared" si="19"/>
        <v>4011134</v>
      </c>
      <c r="H61" s="15">
        <f t="shared" si="19"/>
        <v>0</v>
      </c>
      <c r="I61" s="15">
        <f t="shared" si="19"/>
        <v>2895839</v>
      </c>
      <c r="J61" s="15">
        <f t="shared" si="19"/>
        <v>0</v>
      </c>
      <c r="K61" s="15">
        <f t="shared" si="19"/>
        <v>0</v>
      </c>
      <c r="L61" s="15">
        <f t="shared" si="19"/>
        <v>0</v>
      </c>
      <c r="M61" s="15">
        <f t="shared" si="19"/>
        <v>0</v>
      </c>
      <c r="N61" s="15">
        <f t="shared" si="18"/>
        <v>81830678</v>
      </c>
      <c r="O61" s="37">
        <f t="shared" si="12"/>
        <v>2039.6480059820537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160</v>
      </c>
      <c r="M63" s="48"/>
      <c r="N63" s="48"/>
      <c r="O63" s="41">
        <v>40120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12456206</v>
      </c>
      <c r="E5" s="26">
        <f t="shared" si="0"/>
        <v>473138</v>
      </c>
      <c r="F5" s="26">
        <f t="shared" si="0"/>
        <v>0</v>
      </c>
      <c r="G5" s="26">
        <f t="shared" si="0"/>
        <v>885219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13814563</v>
      </c>
      <c r="O5" s="32">
        <f t="shared" ref="O5:O36" si="2">(N5/O$61)</f>
        <v>348.97597635527711</v>
      </c>
      <c r="P5" s="6"/>
    </row>
    <row r="6" spans="1:133">
      <c r="A6" s="12"/>
      <c r="B6" s="44">
        <v>511</v>
      </c>
      <c r="C6" s="20" t="s">
        <v>20</v>
      </c>
      <c r="D6" s="46">
        <v>865166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865166</v>
      </c>
      <c r="O6" s="47">
        <f t="shared" si="2"/>
        <v>21.855352902541302</v>
      </c>
      <c r="P6" s="9"/>
    </row>
    <row r="7" spans="1:133">
      <c r="A7" s="12"/>
      <c r="B7" s="44">
        <v>512</v>
      </c>
      <c r="C7" s="20" t="s">
        <v>21</v>
      </c>
      <c r="D7" s="46">
        <v>317545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317545</v>
      </c>
      <c r="O7" s="47">
        <f t="shared" si="2"/>
        <v>8.0216490678522714</v>
      </c>
      <c r="P7" s="9"/>
    </row>
    <row r="8" spans="1:133">
      <c r="A8" s="12"/>
      <c r="B8" s="44">
        <v>513</v>
      </c>
      <c r="C8" s="20" t="s">
        <v>22</v>
      </c>
      <c r="D8" s="46">
        <v>9255957</v>
      </c>
      <c r="E8" s="46">
        <v>201525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9457482</v>
      </c>
      <c r="O8" s="47">
        <f t="shared" si="2"/>
        <v>238.90976607891679</v>
      </c>
      <c r="P8" s="9"/>
    </row>
    <row r="9" spans="1:133">
      <c r="A9" s="12"/>
      <c r="B9" s="44">
        <v>514</v>
      </c>
      <c r="C9" s="20" t="s">
        <v>23</v>
      </c>
      <c r="D9" s="46">
        <v>264055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264055</v>
      </c>
      <c r="O9" s="47">
        <f t="shared" si="2"/>
        <v>6.6704137826504324</v>
      </c>
      <c r="P9" s="9"/>
    </row>
    <row r="10" spans="1:133">
      <c r="A10" s="12"/>
      <c r="B10" s="44">
        <v>515</v>
      </c>
      <c r="C10" s="20" t="s">
        <v>24</v>
      </c>
      <c r="D10" s="46">
        <v>263329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263329</v>
      </c>
      <c r="O10" s="47">
        <f t="shared" si="2"/>
        <v>6.6520739655433738</v>
      </c>
      <c r="P10" s="9"/>
    </row>
    <row r="11" spans="1:133">
      <c r="A11" s="12"/>
      <c r="B11" s="44">
        <v>519</v>
      </c>
      <c r="C11" s="20" t="s">
        <v>122</v>
      </c>
      <c r="D11" s="46">
        <v>1490154</v>
      </c>
      <c r="E11" s="46">
        <v>271613</v>
      </c>
      <c r="F11" s="46">
        <v>0</v>
      </c>
      <c r="G11" s="46">
        <v>885219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2646986</v>
      </c>
      <c r="O11" s="47">
        <f t="shared" si="2"/>
        <v>66.86672055777295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21831146</v>
      </c>
      <c r="E12" s="31">
        <f t="shared" si="3"/>
        <v>2472758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24303904</v>
      </c>
      <c r="O12" s="43">
        <f t="shared" si="2"/>
        <v>613.95200323346637</v>
      </c>
      <c r="P12" s="10"/>
    </row>
    <row r="13" spans="1:133">
      <c r="A13" s="12"/>
      <c r="B13" s="44">
        <v>521</v>
      </c>
      <c r="C13" s="20" t="s">
        <v>27</v>
      </c>
      <c r="D13" s="46">
        <v>9864569</v>
      </c>
      <c r="E13" s="46">
        <v>12759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9877328</v>
      </c>
      <c r="O13" s="47">
        <f t="shared" si="2"/>
        <v>249.51568736421967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1200070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1200070</v>
      </c>
      <c r="O14" s="47">
        <f t="shared" si="2"/>
        <v>30.315515586318394</v>
      </c>
      <c r="P14" s="9"/>
    </row>
    <row r="15" spans="1:133">
      <c r="A15" s="12"/>
      <c r="B15" s="44">
        <v>523</v>
      </c>
      <c r="C15" s="20" t="s">
        <v>123</v>
      </c>
      <c r="D15" s="46">
        <v>4360345</v>
      </c>
      <c r="E15" s="46">
        <v>373051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4733396</v>
      </c>
      <c r="O15" s="47">
        <f t="shared" si="2"/>
        <v>119.57247511746577</v>
      </c>
      <c r="P15" s="9"/>
    </row>
    <row r="16" spans="1:133">
      <c r="A16" s="12"/>
      <c r="B16" s="44">
        <v>524</v>
      </c>
      <c r="C16" s="20" t="s">
        <v>30</v>
      </c>
      <c r="D16" s="46">
        <v>235129</v>
      </c>
      <c r="E16" s="46">
        <v>483429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718558</v>
      </c>
      <c r="O16" s="47">
        <f t="shared" si="2"/>
        <v>18.151821350982672</v>
      </c>
      <c r="P16" s="9"/>
    </row>
    <row r="17" spans="1:16">
      <c r="A17" s="12"/>
      <c r="B17" s="44">
        <v>525</v>
      </c>
      <c r="C17" s="20" t="s">
        <v>31</v>
      </c>
      <c r="D17" s="46">
        <v>4389264</v>
      </c>
      <c r="E17" s="46">
        <v>228219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4617483</v>
      </c>
      <c r="O17" s="47">
        <f t="shared" si="2"/>
        <v>116.64434395998585</v>
      </c>
      <c r="P17" s="9"/>
    </row>
    <row r="18" spans="1:16">
      <c r="A18" s="12"/>
      <c r="B18" s="44">
        <v>526</v>
      </c>
      <c r="C18" s="20" t="s">
        <v>32</v>
      </c>
      <c r="D18" s="46">
        <v>2974080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2974080</v>
      </c>
      <c r="O18" s="47">
        <f t="shared" si="2"/>
        <v>75.129591269640784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138854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138854</v>
      </c>
      <c r="O19" s="47">
        <f t="shared" si="2"/>
        <v>3.5076542211893091</v>
      </c>
      <c r="P19" s="9"/>
    </row>
    <row r="20" spans="1:16">
      <c r="A20" s="12"/>
      <c r="B20" s="44">
        <v>529</v>
      </c>
      <c r="C20" s="20" t="s">
        <v>83</v>
      </c>
      <c r="D20" s="46">
        <v>7759</v>
      </c>
      <c r="E20" s="46">
        <v>36376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44135</v>
      </c>
      <c r="O20" s="47">
        <f t="shared" si="2"/>
        <v>1.1149143636639216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487566</v>
      </c>
      <c r="E21" s="31">
        <f t="shared" si="5"/>
        <v>2861141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2111004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5459711</v>
      </c>
      <c r="O21" s="43">
        <f t="shared" si="2"/>
        <v>137.92024958318598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71351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71351</v>
      </c>
      <c r="O22" s="47">
        <f t="shared" si="2"/>
        <v>1.8024301520739656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2065981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2065981</v>
      </c>
      <c r="O23" s="47">
        <f t="shared" si="2"/>
        <v>52.189688273632093</v>
      </c>
      <c r="P23" s="9"/>
    </row>
    <row r="24" spans="1:16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2111004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2111004</v>
      </c>
      <c r="O24" s="47">
        <f t="shared" si="2"/>
        <v>53.327034810286463</v>
      </c>
      <c r="P24" s="9"/>
    </row>
    <row r="25" spans="1:16">
      <c r="A25" s="12"/>
      <c r="B25" s="44">
        <v>537</v>
      </c>
      <c r="C25" s="20" t="s">
        <v>126</v>
      </c>
      <c r="D25" s="46">
        <v>359817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359817</v>
      </c>
      <c r="O25" s="47">
        <f t="shared" si="2"/>
        <v>9.0895013388571719</v>
      </c>
      <c r="P25" s="9"/>
    </row>
    <row r="26" spans="1:16">
      <c r="A26" s="12"/>
      <c r="B26" s="44">
        <v>538</v>
      </c>
      <c r="C26" s="20" t="s">
        <v>127</v>
      </c>
      <c r="D26" s="46">
        <v>0</v>
      </c>
      <c r="E26" s="46">
        <v>338252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338252</v>
      </c>
      <c r="O26" s="47">
        <f t="shared" si="2"/>
        <v>8.5447380387005509</v>
      </c>
      <c r="P26" s="9"/>
    </row>
    <row r="27" spans="1:16">
      <c r="A27" s="12"/>
      <c r="B27" s="44">
        <v>539</v>
      </c>
      <c r="C27" s="20" t="s">
        <v>40</v>
      </c>
      <c r="D27" s="46">
        <v>127749</v>
      </c>
      <c r="E27" s="46">
        <v>385557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513306</v>
      </c>
      <c r="O27" s="47">
        <f t="shared" si="2"/>
        <v>12.96685696963573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12380013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12380013</v>
      </c>
      <c r="O28" s="43">
        <f t="shared" si="2"/>
        <v>312.73715454958824</v>
      </c>
      <c r="P28" s="10"/>
    </row>
    <row r="29" spans="1:16">
      <c r="A29" s="12"/>
      <c r="B29" s="44">
        <v>541</v>
      </c>
      <c r="C29" s="20" t="s">
        <v>128</v>
      </c>
      <c r="D29" s="46">
        <v>0</v>
      </c>
      <c r="E29" s="46">
        <v>7705243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7705243</v>
      </c>
      <c r="O29" s="47">
        <f t="shared" si="2"/>
        <v>194.64565755570152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4674770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4674770</v>
      </c>
      <c r="O30" s="47">
        <f t="shared" si="2"/>
        <v>118.09149699388672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404520</v>
      </c>
      <c r="E31" s="31">
        <f t="shared" si="9"/>
        <v>501729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906249</v>
      </c>
      <c r="O31" s="43">
        <f t="shared" si="2"/>
        <v>22.893169302278583</v>
      </c>
      <c r="P31" s="10"/>
    </row>
    <row r="32" spans="1:16">
      <c r="A32" s="13"/>
      <c r="B32" s="45">
        <v>551</v>
      </c>
      <c r="C32" s="21" t="s">
        <v>129</v>
      </c>
      <c r="D32" s="46">
        <v>262991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262991</v>
      </c>
      <c r="O32" s="47">
        <f t="shared" si="2"/>
        <v>6.6435355933916034</v>
      </c>
      <c r="P32" s="9"/>
    </row>
    <row r="33" spans="1:16">
      <c r="A33" s="13"/>
      <c r="B33" s="45">
        <v>553</v>
      </c>
      <c r="C33" s="21" t="s">
        <v>130</v>
      </c>
      <c r="D33" s="46">
        <v>63028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63028</v>
      </c>
      <c r="O33" s="47">
        <f t="shared" si="2"/>
        <v>1.5921790532006266</v>
      </c>
      <c r="P33" s="9"/>
    </row>
    <row r="34" spans="1:16">
      <c r="A34" s="13"/>
      <c r="B34" s="45">
        <v>554</v>
      </c>
      <c r="C34" s="21" t="s">
        <v>47</v>
      </c>
      <c r="D34" s="46">
        <v>78501</v>
      </c>
      <c r="E34" s="46">
        <v>501729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580230</v>
      </c>
      <c r="O34" s="47">
        <f t="shared" si="2"/>
        <v>14.657454655686355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1045128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1045128</v>
      </c>
      <c r="O35" s="43">
        <f t="shared" si="2"/>
        <v>26.401455059869651</v>
      </c>
      <c r="P35" s="10"/>
    </row>
    <row r="36" spans="1:16">
      <c r="A36" s="12"/>
      <c r="B36" s="44">
        <v>562</v>
      </c>
      <c r="C36" s="20" t="s">
        <v>131</v>
      </c>
      <c r="D36" s="46">
        <v>128772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11">SUM(D36:M36)</f>
        <v>128772</v>
      </c>
      <c r="O36" s="47">
        <f t="shared" si="2"/>
        <v>3.2529682210882633</v>
      </c>
      <c r="P36" s="9"/>
    </row>
    <row r="37" spans="1:16">
      <c r="A37" s="12"/>
      <c r="B37" s="44">
        <v>564</v>
      </c>
      <c r="C37" s="20" t="s">
        <v>132</v>
      </c>
      <c r="D37" s="46">
        <v>916356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916356</v>
      </c>
      <c r="O37" s="47">
        <f t="shared" ref="O37:O59" si="12">(N37/O$61)</f>
        <v>23.148486838781388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109738</v>
      </c>
      <c r="E38" s="31">
        <f t="shared" si="13"/>
        <v>852398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962136</v>
      </c>
      <c r="O38" s="43">
        <f t="shared" si="12"/>
        <v>24.304956297680999</v>
      </c>
      <c r="P38" s="9"/>
    </row>
    <row r="39" spans="1:16">
      <c r="A39" s="12"/>
      <c r="B39" s="44">
        <v>571</v>
      </c>
      <c r="C39" s="20" t="s">
        <v>52</v>
      </c>
      <c r="D39" s="46">
        <v>105238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105238</v>
      </c>
      <c r="O39" s="47">
        <f t="shared" si="12"/>
        <v>2.6584651139291671</v>
      </c>
      <c r="P39" s="9"/>
    </row>
    <row r="40" spans="1:16">
      <c r="A40" s="12"/>
      <c r="B40" s="44">
        <v>572</v>
      </c>
      <c r="C40" s="20" t="s">
        <v>133</v>
      </c>
      <c r="D40" s="46">
        <v>4500</v>
      </c>
      <c r="E40" s="46">
        <v>852398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856898</v>
      </c>
      <c r="O40" s="47">
        <f t="shared" si="12"/>
        <v>21.646491183751831</v>
      </c>
      <c r="P40" s="9"/>
    </row>
    <row r="41" spans="1:16" ht="15.75">
      <c r="A41" s="28" t="s">
        <v>134</v>
      </c>
      <c r="B41" s="29"/>
      <c r="C41" s="30"/>
      <c r="D41" s="31">
        <f t="shared" ref="D41:M41" si="14">SUM(D42:D42)</f>
        <v>14525750</v>
      </c>
      <c r="E41" s="31">
        <f t="shared" si="14"/>
        <v>368600</v>
      </c>
      <c r="F41" s="31">
        <f t="shared" si="14"/>
        <v>0</v>
      </c>
      <c r="G41" s="31">
        <f t="shared" si="14"/>
        <v>1718732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16613082</v>
      </c>
      <c r="O41" s="43">
        <f t="shared" si="12"/>
        <v>419.67064113575509</v>
      </c>
      <c r="P41" s="9"/>
    </row>
    <row r="42" spans="1:16">
      <c r="A42" s="12"/>
      <c r="B42" s="44">
        <v>581</v>
      </c>
      <c r="C42" s="20" t="s">
        <v>135</v>
      </c>
      <c r="D42" s="46">
        <v>14525750</v>
      </c>
      <c r="E42" s="46">
        <v>368600</v>
      </c>
      <c r="F42" s="46">
        <v>0</v>
      </c>
      <c r="G42" s="46">
        <v>1718732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16613082</v>
      </c>
      <c r="O42" s="47">
        <f t="shared" si="12"/>
        <v>419.67064113575509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1470980</v>
      </c>
      <c r="E43" s="31">
        <f t="shared" si="15"/>
        <v>198005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1668985</v>
      </c>
      <c r="O43" s="43">
        <f t="shared" si="12"/>
        <v>42.160991259536196</v>
      </c>
      <c r="P43" s="9"/>
    </row>
    <row r="44" spans="1:16">
      <c r="A44" s="12"/>
      <c r="B44" s="44">
        <v>602</v>
      </c>
      <c r="C44" s="20" t="s">
        <v>136</v>
      </c>
      <c r="D44" s="46">
        <v>0</v>
      </c>
      <c r="E44" s="46">
        <v>80418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80418</v>
      </c>
      <c r="O44" s="47">
        <f t="shared" si="12"/>
        <v>2.0314757742636287</v>
      </c>
      <c r="P44" s="9"/>
    </row>
    <row r="45" spans="1:16">
      <c r="A45" s="12"/>
      <c r="B45" s="44">
        <v>603</v>
      </c>
      <c r="C45" s="20" t="s">
        <v>137</v>
      </c>
      <c r="D45" s="46">
        <v>0</v>
      </c>
      <c r="E45" s="46">
        <v>23220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23220</v>
      </c>
      <c r="O45" s="47">
        <f t="shared" si="12"/>
        <v>0.5865710099530137</v>
      </c>
      <c r="P45" s="9"/>
    </row>
    <row r="46" spans="1:16">
      <c r="A46" s="12"/>
      <c r="B46" s="44">
        <v>604</v>
      </c>
      <c r="C46" s="20" t="s">
        <v>138</v>
      </c>
      <c r="D46" s="46">
        <v>379233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379233</v>
      </c>
      <c r="O46" s="47">
        <f t="shared" si="12"/>
        <v>9.5799777699186581</v>
      </c>
      <c r="P46" s="9"/>
    </row>
    <row r="47" spans="1:16">
      <c r="A47" s="12"/>
      <c r="B47" s="44">
        <v>605</v>
      </c>
      <c r="C47" s="20" t="s">
        <v>139</v>
      </c>
      <c r="D47" s="46">
        <v>180495</v>
      </c>
      <c r="E47" s="46">
        <v>15165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195660</v>
      </c>
      <c r="O47" s="47">
        <f t="shared" si="12"/>
        <v>4.9426564947203557</v>
      </c>
      <c r="P47" s="9"/>
    </row>
    <row r="48" spans="1:16">
      <c r="A48" s="12"/>
      <c r="B48" s="44">
        <v>608</v>
      </c>
      <c r="C48" s="20" t="s">
        <v>140</v>
      </c>
      <c r="D48" s="46">
        <v>65835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65835</v>
      </c>
      <c r="O48" s="47">
        <f t="shared" si="12"/>
        <v>1.6630879603900368</v>
      </c>
      <c r="P48" s="9"/>
    </row>
    <row r="49" spans="1:119">
      <c r="A49" s="12"/>
      <c r="B49" s="44">
        <v>614</v>
      </c>
      <c r="C49" s="20" t="s">
        <v>141</v>
      </c>
      <c r="D49" s="46">
        <v>70059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70059</v>
      </c>
      <c r="O49" s="47">
        <f t="shared" si="12"/>
        <v>1.769792350831102</v>
      </c>
      <c r="P49" s="9"/>
    </row>
    <row r="50" spans="1:119">
      <c r="A50" s="12"/>
      <c r="B50" s="44">
        <v>618</v>
      </c>
      <c r="C50" s="20" t="s">
        <v>65</v>
      </c>
      <c r="D50" s="46">
        <v>0</v>
      </c>
      <c r="E50" s="46">
        <v>6388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6388</v>
      </c>
      <c r="O50" s="47">
        <f t="shared" si="12"/>
        <v>0.16137018137725459</v>
      </c>
      <c r="P50" s="9"/>
    </row>
    <row r="51" spans="1:119">
      <c r="A51" s="12"/>
      <c r="B51" s="44">
        <v>634</v>
      </c>
      <c r="C51" s="20" t="s">
        <v>142</v>
      </c>
      <c r="D51" s="46">
        <v>47983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47983</v>
      </c>
      <c r="O51" s="47">
        <f t="shared" si="12"/>
        <v>1.2121204466225433</v>
      </c>
      <c r="P51" s="9"/>
    </row>
    <row r="52" spans="1:119">
      <c r="A52" s="12"/>
      <c r="B52" s="44">
        <v>654</v>
      </c>
      <c r="C52" s="20" t="s">
        <v>143</v>
      </c>
      <c r="D52" s="46">
        <v>56724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56724</v>
      </c>
      <c r="O52" s="47">
        <f t="shared" si="12"/>
        <v>1.4329308341332794</v>
      </c>
      <c r="P52" s="9"/>
    </row>
    <row r="53" spans="1:119">
      <c r="A53" s="12"/>
      <c r="B53" s="44">
        <v>674</v>
      </c>
      <c r="C53" s="20" t="s">
        <v>144</v>
      </c>
      <c r="D53" s="46">
        <v>43801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43801</v>
      </c>
      <c r="O53" s="47">
        <f t="shared" si="12"/>
        <v>1.1064770373364321</v>
      </c>
      <c r="P53" s="9"/>
    </row>
    <row r="54" spans="1:119">
      <c r="A54" s="12"/>
      <c r="B54" s="44">
        <v>694</v>
      </c>
      <c r="C54" s="20" t="s">
        <v>145</v>
      </c>
      <c r="D54" s="46">
        <v>28227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28227</v>
      </c>
      <c r="O54" s="47">
        <f t="shared" si="12"/>
        <v>0.71305512049714548</v>
      </c>
      <c r="P54" s="9"/>
    </row>
    <row r="55" spans="1:119">
      <c r="A55" s="12"/>
      <c r="B55" s="44">
        <v>711</v>
      </c>
      <c r="C55" s="20" t="s">
        <v>119</v>
      </c>
      <c r="D55" s="46">
        <v>275397</v>
      </c>
      <c r="E55" s="46">
        <v>72814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348211</v>
      </c>
      <c r="O55" s="47">
        <f t="shared" si="12"/>
        <v>8.7963168797049462</v>
      </c>
      <c r="P55" s="9"/>
    </row>
    <row r="56" spans="1:119">
      <c r="A56" s="12"/>
      <c r="B56" s="44">
        <v>724</v>
      </c>
      <c r="C56" s="20" t="s">
        <v>146</v>
      </c>
      <c r="D56" s="46">
        <v>131808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131808</v>
      </c>
      <c r="O56" s="47">
        <f t="shared" si="12"/>
        <v>3.3296620017177792</v>
      </c>
      <c r="P56" s="9"/>
    </row>
    <row r="57" spans="1:119">
      <c r="A57" s="12"/>
      <c r="B57" s="44">
        <v>744</v>
      </c>
      <c r="C57" s="20" t="s">
        <v>147</v>
      </c>
      <c r="D57" s="46">
        <v>54501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54501</v>
      </c>
      <c r="O57" s="47">
        <f t="shared" si="12"/>
        <v>1.3767746172889406</v>
      </c>
      <c r="P57" s="9"/>
    </row>
    <row r="58" spans="1:119" ht="15.75" thickBot="1">
      <c r="A58" s="12"/>
      <c r="B58" s="44">
        <v>764</v>
      </c>
      <c r="C58" s="20" t="s">
        <v>148</v>
      </c>
      <c r="D58" s="46">
        <v>136917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136917</v>
      </c>
      <c r="O58" s="47">
        <f t="shared" si="12"/>
        <v>3.4587227807810841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SUM(D5,D12,D21,D28,D31,D35,D38,D41,D43)</f>
        <v>52331034</v>
      </c>
      <c r="E59" s="15">
        <f t="shared" si="17"/>
        <v>20107782</v>
      </c>
      <c r="F59" s="15">
        <f t="shared" si="17"/>
        <v>0</v>
      </c>
      <c r="G59" s="15">
        <f t="shared" si="17"/>
        <v>2603951</v>
      </c>
      <c r="H59" s="15">
        <f t="shared" si="17"/>
        <v>0</v>
      </c>
      <c r="I59" s="15">
        <f t="shared" si="17"/>
        <v>2111004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77153771</v>
      </c>
      <c r="O59" s="37">
        <f t="shared" si="12"/>
        <v>1949.0165967766382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157</v>
      </c>
      <c r="M61" s="48"/>
      <c r="N61" s="48"/>
      <c r="O61" s="41">
        <v>39586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9985834</v>
      </c>
      <c r="E5" s="26">
        <f t="shared" si="0"/>
        <v>316196</v>
      </c>
      <c r="F5" s="26">
        <f t="shared" si="0"/>
        <v>0</v>
      </c>
      <c r="G5" s="26">
        <f t="shared" si="0"/>
        <v>2129884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12431914</v>
      </c>
      <c r="O5" s="32">
        <f t="shared" ref="O5:O50" si="2">(N5/O$52)</f>
        <v>318.3018152955936</v>
      </c>
      <c r="P5" s="6"/>
    </row>
    <row r="6" spans="1:133">
      <c r="A6" s="12"/>
      <c r="B6" s="44">
        <v>511</v>
      </c>
      <c r="C6" s="20" t="s">
        <v>20</v>
      </c>
      <c r="D6" s="46">
        <v>915089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915089</v>
      </c>
      <c r="O6" s="47">
        <f t="shared" si="2"/>
        <v>23.429577284481656</v>
      </c>
      <c r="P6" s="9"/>
    </row>
    <row r="7" spans="1:133">
      <c r="A7" s="12"/>
      <c r="B7" s="44">
        <v>512</v>
      </c>
      <c r="C7" s="20" t="s">
        <v>21</v>
      </c>
      <c r="D7" s="46">
        <v>310818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310818</v>
      </c>
      <c r="O7" s="47">
        <f t="shared" si="2"/>
        <v>7.9580612950303404</v>
      </c>
      <c r="P7" s="9"/>
    </row>
    <row r="8" spans="1:133">
      <c r="A8" s="12"/>
      <c r="B8" s="44">
        <v>513</v>
      </c>
      <c r="C8" s="20" t="s">
        <v>22</v>
      </c>
      <c r="D8" s="46">
        <v>7099601</v>
      </c>
      <c r="E8" s="46">
        <v>171968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7271569</v>
      </c>
      <c r="O8" s="47">
        <f t="shared" si="2"/>
        <v>186.17838031594849</v>
      </c>
      <c r="P8" s="9"/>
    </row>
    <row r="9" spans="1:133">
      <c r="A9" s="12"/>
      <c r="B9" s="44">
        <v>514</v>
      </c>
      <c r="C9" s="20" t="s">
        <v>23</v>
      </c>
      <c r="D9" s="46">
        <v>258151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258151</v>
      </c>
      <c r="O9" s="47">
        <f t="shared" si="2"/>
        <v>6.6095962311493457</v>
      </c>
      <c r="P9" s="9"/>
    </row>
    <row r="10" spans="1:133">
      <c r="A10" s="12"/>
      <c r="B10" s="44">
        <v>515</v>
      </c>
      <c r="C10" s="20" t="s">
        <v>24</v>
      </c>
      <c r="D10" s="46">
        <v>277168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277168</v>
      </c>
      <c r="O10" s="47">
        <f t="shared" si="2"/>
        <v>7.0964999871981975</v>
      </c>
      <c r="P10" s="9"/>
    </row>
    <row r="11" spans="1:133">
      <c r="A11" s="12"/>
      <c r="B11" s="44">
        <v>519</v>
      </c>
      <c r="C11" s="20" t="s">
        <v>122</v>
      </c>
      <c r="D11" s="46">
        <v>1125007</v>
      </c>
      <c r="E11" s="46">
        <v>144228</v>
      </c>
      <c r="F11" s="46">
        <v>0</v>
      </c>
      <c r="G11" s="46">
        <v>2129884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3399119</v>
      </c>
      <c r="O11" s="47">
        <f t="shared" si="2"/>
        <v>87.0297001817856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19418553</v>
      </c>
      <c r="E12" s="31">
        <f t="shared" si="3"/>
        <v>2373477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21792030</v>
      </c>
      <c r="O12" s="43">
        <f t="shared" si="2"/>
        <v>557.95452799754207</v>
      </c>
      <c r="P12" s="10"/>
    </row>
    <row r="13" spans="1:133">
      <c r="A13" s="12"/>
      <c r="B13" s="44">
        <v>521</v>
      </c>
      <c r="C13" s="20" t="s">
        <v>27</v>
      </c>
      <c r="D13" s="46">
        <v>12228553</v>
      </c>
      <c r="E13" s="46">
        <v>21779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12250332</v>
      </c>
      <c r="O13" s="47">
        <f t="shared" si="2"/>
        <v>313.65266149473848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1259520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1259520</v>
      </c>
      <c r="O14" s="47">
        <f t="shared" si="2"/>
        <v>32.248252553959595</v>
      </c>
      <c r="P14" s="9"/>
    </row>
    <row r="15" spans="1:133">
      <c r="A15" s="12"/>
      <c r="B15" s="44">
        <v>523</v>
      </c>
      <c r="C15" s="20" t="s">
        <v>123</v>
      </c>
      <c r="D15" s="46">
        <v>3532810</v>
      </c>
      <c r="E15" s="46">
        <v>334847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3867657</v>
      </c>
      <c r="O15" s="47">
        <f t="shared" si="2"/>
        <v>99.025962055457413</v>
      </c>
      <c r="P15" s="9"/>
    </row>
    <row r="16" spans="1:133">
      <c r="A16" s="12"/>
      <c r="B16" s="44">
        <v>524</v>
      </c>
      <c r="C16" s="20" t="s">
        <v>30</v>
      </c>
      <c r="D16" s="46">
        <v>194304</v>
      </c>
      <c r="E16" s="46">
        <v>342146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536450</v>
      </c>
      <c r="O16" s="47">
        <f t="shared" si="2"/>
        <v>13.735053895588498</v>
      </c>
      <c r="P16" s="9"/>
    </row>
    <row r="17" spans="1:16">
      <c r="A17" s="12"/>
      <c r="B17" s="44">
        <v>525</v>
      </c>
      <c r="C17" s="20" t="s">
        <v>31</v>
      </c>
      <c r="D17" s="46">
        <v>539839</v>
      </c>
      <c r="E17" s="46">
        <v>199378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739217</v>
      </c>
      <c r="O17" s="47">
        <f t="shared" si="2"/>
        <v>18.926620068105589</v>
      </c>
      <c r="P17" s="9"/>
    </row>
    <row r="18" spans="1:16">
      <c r="A18" s="12"/>
      <c r="B18" s="44">
        <v>526</v>
      </c>
      <c r="C18" s="20" t="s">
        <v>32</v>
      </c>
      <c r="D18" s="46">
        <v>2923047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2923047</v>
      </c>
      <c r="O18" s="47">
        <f t="shared" si="2"/>
        <v>74.840540748137343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178951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178951</v>
      </c>
      <c r="O19" s="47">
        <f t="shared" si="2"/>
        <v>4.5817907161328311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36856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36856</v>
      </c>
      <c r="O20" s="47">
        <f t="shared" si="2"/>
        <v>0.94364646542233144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451710</v>
      </c>
      <c r="E21" s="31">
        <f t="shared" si="5"/>
        <v>3019140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2519660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5990510</v>
      </c>
      <c r="O21" s="43">
        <f t="shared" si="2"/>
        <v>153.37865171416135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71662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71662</v>
      </c>
      <c r="O22" s="47">
        <f t="shared" si="2"/>
        <v>1.8348055406201194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2028625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2028625</v>
      </c>
      <c r="O23" s="47">
        <f t="shared" si="2"/>
        <v>51.940113167934044</v>
      </c>
      <c r="P23" s="9"/>
    </row>
    <row r="24" spans="1:16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2519660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2519660</v>
      </c>
      <c r="O24" s="47">
        <f t="shared" si="2"/>
        <v>64.512379343011503</v>
      </c>
      <c r="P24" s="9"/>
    </row>
    <row r="25" spans="1:16">
      <c r="A25" s="12"/>
      <c r="B25" s="44">
        <v>537</v>
      </c>
      <c r="C25" s="20" t="s">
        <v>126</v>
      </c>
      <c r="D25" s="46">
        <v>356244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356244</v>
      </c>
      <c r="O25" s="47">
        <f t="shared" si="2"/>
        <v>9.1211306551962519</v>
      </c>
      <c r="P25" s="9"/>
    </row>
    <row r="26" spans="1:16">
      <c r="A26" s="12"/>
      <c r="B26" s="44">
        <v>538</v>
      </c>
      <c r="C26" s="20" t="s">
        <v>127</v>
      </c>
      <c r="D26" s="46">
        <v>0</v>
      </c>
      <c r="E26" s="46">
        <v>299129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299129</v>
      </c>
      <c r="O26" s="47">
        <f t="shared" si="2"/>
        <v>7.6587807563304917</v>
      </c>
      <c r="P26" s="9"/>
    </row>
    <row r="27" spans="1:16">
      <c r="A27" s="12"/>
      <c r="B27" s="44">
        <v>539</v>
      </c>
      <c r="C27" s="20" t="s">
        <v>40</v>
      </c>
      <c r="D27" s="46">
        <v>95466</v>
      </c>
      <c r="E27" s="46">
        <v>619724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715190</v>
      </c>
      <c r="O27" s="47">
        <f t="shared" si="2"/>
        <v>18.31144225106895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11326280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11326280</v>
      </c>
      <c r="O28" s="43">
        <f t="shared" si="2"/>
        <v>289.99359909875312</v>
      </c>
      <c r="P28" s="10"/>
    </row>
    <row r="29" spans="1:16">
      <c r="A29" s="12"/>
      <c r="B29" s="44">
        <v>541</v>
      </c>
      <c r="C29" s="20" t="s">
        <v>128</v>
      </c>
      <c r="D29" s="46">
        <v>0</v>
      </c>
      <c r="E29" s="46">
        <v>9595948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9595948</v>
      </c>
      <c r="O29" s="47">
        <f t="shared" si="2"/>
        <v>245.69086207337992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1730332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1730332</v>
      </c>
      <c r="O30" s="47">
        <f t="shared" si="2"/>
        <v>44.302737025373176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298377</v>
      </c>
      <c r="E31" s="31">
        <f t="shared" si="9"/>
        <v>463081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761458</v>
      </c>
      <c r="O31" s="43">
        <f t="shared" si="2"/>
        <v>19.496069846634406</v>
      </c>
      <c r="P31" s="10"/>
    </row>
    <row r="32" spans="1:16">
      <c r="A32" s="13"/>
      <c r="B32" s="45">
        <v>551</v>
      </c>
      <c r="C32" s="21" t="s">
        <v>129</v>
      </c>
      <c r="D32" s="46">
        <v>227417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227417</v>
      </c>
      <c r="O32" s="47">
        <f t="shared" si="2"/>
        <v>5.8226950354609928</v>
      </c>
      <c r="P32" s="9"/>
    </row>
    <row r="33" spans="1:16">
      <c r="A33" s="13"/>
      <c r="B33" s="45">
        <v>553</v>
      </c>
      <c r="C33" s="21" t="s">
        <v>130</v>
      </c>
      <c r="D33" s="46">
        <v>57749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57749</v>
      </c>
      <c r="O33" s="47">
        <f t="shared" si="2"/>
        <v>1.4785825844278875</v>
      </c>
      <c r="P33" s="9"/>
    </row>
    <row r="34" spans="1:16">
      <c r="A34" s="13"/>
      <c r="B34" s="45">
        <v>554</v>
      </c>
      <c r="C34" s="21" t="s">
        <v>47</v>
      </c>
      <c r="D34" s="46">
        <v>13211</v>
      </c>
      <c r="E34" s="46">
        <v>463081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476292</v>
      </c>
      <c r="O34" s="47">
        <f t="shared" si="2"/>
        <v>12.194792226745525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1121979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1121979</v>
      </c>
      <c r="O35" s="43">
        <f t="shared" si="2"/>
        <v>28.726707120362548</v>
      </c>
      <c r="P35" s="10"/>
    </row>
    <row r="36" spans="1:16">
      <c r="A36" s="12"/>
      <c r="B36" s="44">
        <v>562</v>
      </c>
      <c r="C36" s="20" t="s">
        <v>131</v>
      </c>
      <c r="D36" s="46">
        <v>189808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0" si="11">SUM(D36:M36)</f>
        <v>189808</v>
      </c>
      <c r="O36" s="47">
        <f t="shared" si="2"/>
        <v>4.859769055483012</v>
      </c>
      <c r="P36" s="9"/>
    </row>
    <row r="37" spans="1:16">
      <c r="A37" s="12"/>
      <c r="B37" s="44">
        <v>564</v>
      </c>
      <c r="C37" s="20" t="s">
        <v>132</v>
      </c>
      <c r="D37" s="46">
        <v>932171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932171</v>
      </c>
      <c r="O37" s="47">
        <f t="shared" si="2"/>
        <v>23.866938064879534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SUM(D39:D40)</f>
        <v>125466</v>
      </c>
      <c r="E38" s="31">
        <f t="shared" si="12"/>
        <v>955497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1"/>
        <v>1080963</v>
      </c>
      <c r="O38" s="43">
        <f t="shared" si="2"/>
        <v>27.676549658191874</v>
      </c>
      <c r="P38" s="9"/>
    </row>
    <row r="39" spans="1:16">
      <c r="A39" s="12"/>
      <c r="B39" s="44">
        <v>571</v>
      </c>
      <c r="C39" s="20" t="s">
        <v>52</v>
      </c>
      <c r="D39" s="46">
        <v>92763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92763</v>
      </c>
      <c r="O39" s="47">
        <f t="shared" si="2"/>
        <v>2.3750672094630922</v>
      </c>
      <c r="P39" s="9"/>
    </row>
    <row r="40" spans="1:16">
      <c r="A40" s="12"/>
      <c r="B40" s="44">
        <v>572</v>
      </c>
      <c r="C40" s="20" t="s">
        <v>133</v>
      </c>
      <c r="D40" s="46">
        <v>32703</v>
      </c>
      <c r="E40" s="46">
        <v>955497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988200</v>
      </c>
      <c r="O40" s="47">
        <f t="shared" si="2"/>
        <v>25.30148244872878</v>
      </c>
      <c r="P40" s="9"/>
    </row>
    <row r="41" spans="1:16" ht="15.75">
      <c r="A41" s="28" t="s">
        <v>134</v>
      </c>
      <c r="B41" s="29"/>
      <c r="C41" s="30"/>
      <c r="D41" s="31">
        <f t="shared" ref="D41:M41" si="13">SUM(D42:D42)</f>
        <v>13922024</v>
      </c>
      <c r="E41" s="31">
        <f t="shared" si="13"/>
        <v>861289</v>
      </c>
      <c r="F41" s="31">
        <f t="shared" si="13"/>
        <v>0</v>
      </c>
      <c r="G41" s="31">
        <f t="shared" si="13"/>
        <v>2648889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1"/>
        <v>17432202</v>
      </c>
      <c r="O41" s="43">
        <f t="shared" si="2"/>
        <v>446.32721407174131</v>
      </c>
      <c r="P41" s="9"/>
    </row>
    <row r="42" spans="1:16">
      <c r="A42" s="12"/>
      <c r="B42" s="44">
        <v>581</v>
      </c>
      <c r="C42" s="20" t="s">
        <v>135</v>
      </c>
      <c r="D42" s="46">
        <v>13922024</v>
      </c>
      <c r="E42" s="46">
        <v>861289</v>
      </c>
      <c r="F42" s="46">
        <v>0</v>
      </c>
      <c r="G42" s="46">
        <v>2648889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17432202</v>
      </c>
      <c r="O42" s="47">
        <f t="shared" si="2"/>
        <v>446.32721407174131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SUM(D44:D49)</f>
        <v>1174485</v>
      </c>
      <c r="E43" s="31">
        <f t="shared" si="14"/>
        <v>208271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1"/>
        <v>1382756</v>
      </c>
      <c r="O43" s="43">
        <f t="shared" si="2"/>
        <v>35.403538418209287</v>
      </c>
      <c r="P43" s="9"/>
    </row>
    <row r="44" spans="1:16">
      <c r="A44" s="12"/>
      <c r="B44" s="44">
        <v>602</v>
      </c>
      <c r="C44" s="20" t="s">
        <v>136</v>
      </c>
      <c r="D44" s="46">
        <v>0</v>
      </c>
      <c r="E44" s="46">
        <v>66341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66341</v>
      </c>
      <c r="O44" s="47">
        <f t="shared" si="2"/>
        <v>1.6985687584811942</v>
      </c>
      <c r="P44" s="9"/>
    </row>
    <row r="45" spans="1:16">
      <c r="A45" s="12"/>
      <c r="B45" s="44">
        <v>603</v>
      </c>
      <c r="C45" s="20" t="s">
        <v>137</v>
      </c>
      <c r="D45" s="46">
        <v>0</v>
      </c>
      <c r="E45" s="46">
        <v>36298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36298</v>
      </c>
      <c r="O45" s="47">
        <f t="shared" si="2"/>
        <v>0.92935965383926056</v>
      </c>
      <c r="P45" s="9"/>
    </row>
    <row r="46" spans="1:16">
      <c r="A46" s="12"/>
      <c r="B46" s="44">
        <v>605</v>
      </c>
      <c r="C46" s="20" t="s">
        <v>139</v>
      </c>
      <c r="D46" s="46">
        <v>214706</v>
      </c>
      <c r="E46" s="46">
        <v>32299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247005</v>
      </c>
      <c r="O46" s="47">
        <f t="shared" si="2"/>
        <v>6.3242184499577538</v>
      </c>
      <c r="P46" s="9"/>
    </row>
    <row r="47" spans="1:16">
      <c r="A47" s="12"/>
      <c r="B47" s="44">
        <v>618</v>
      </c>
      <c r="C47" s="20" t="s">
        <v>65</v>
      </c>
      <c r="D47" s="46">
        <v>0</v>
      </c>
      <c r="E47" s="46">
        <v>5850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5850</v>
      </c>
      <c r="O47" s="47">
        <f t="shared" si="2"/>
        <v>0.14978108917735616</v>
      </c>
      <c r="P47" s="9"/>
    </row>
    <row r="48" spans="1:16">
      <c r="A48" s="12"/>
      <c r="B48" s="44">
        <v>711</v>
      </c>
      <c r="C48" s="20" t="s">
        <v>119</v>
      </c>
      <c r="D48" s="46">
        <v>0</v>
      </c>
      <c r="E48" s="46">
        <v>67483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67483</v>
      </c>
      <c r="O48" s="47">
        <f t="shared" si="2"/>
        <v>1.7278080753770131</v>
      </c>
      <c r="P48" s="9"/>
    </row>
    <row r="49" spans="1:119" ht="15.75" thickBot="1">
      <c r="A49" s="12"/>
      <c r="B49" s="44">
        <v>764</v>
      </c>
      <c r="C49" s="20" t="s">
        <v>148</v>
      </c>
      <c r="D49" s="46">
        <v>959779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959779</v>
      </c>
      <c r="O49" s="47">
        <f t="shared" si="2"/>
        <v>24.573802391376706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SUM(D5,D12,D21,D28,D31,D35,D38,D41,D43)</f>
        <v>46498428</v>
      </c>
      <c r="E50" s="15">
        <f t="shared" si="15"/>
        <v>19523231</v>
      </c>
      <c r="F50" s="15">
        <f t="shared" si="15"/>
        <v>0</v>
      </c>
      <c r="G50" s="15">
        <f t="shared" si="15"/>
        <v>4778773</v>
      </c>
      <c r="H50" s="15">
        <f t="shared" si="15"/>
        <v>0</v>
      </c>
      <c r="I50" s="15">
        <f t="shared" si="15"/>
        <v>2519660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1"/>
        <v>73320092</v>
      </c>
      <c r="O50" s="37">
        <f t="shared" si="2"/>
        <v>1877.2586732211896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155</v>
      </c>
      <c r="M52" s="48"/>
      <c r="N52" s="48"/>
      <c r="O52" s="41">
        <v>39057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10697655</v>
      </c>
      <c r="E5" s="26">
        <f t="shared" si="0"/>
        <v>294216</v>
      </c>
      <c r="F5" s="26">
        <f t="shared" si="0"/>
        <v>0</v>
      </c>
      <c r="G5" s="26">
        <f t="shared" si="0"/>
        <v>281798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11273669</v>
      </c>
      <c r="O5" s="32">
        <f t="shared" ref="O5:O49" si="2">(N5/O$51)</f>
        <v>293.81467292155332</v>
      </c>
      <c r="P5" s="6"/>
    </row>
    <row r="6" spans="1:133">
      <c r="A6" s="12"/>
      <c r="B6" s="44">
        <v>511</v>
      </c>
      <c r="C6" s="20" t="s">
        <v>20</v>
      </c>
      <c r="D6" s="46">
        <v>929099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929099</v>
      </c>
      <c r="O6" s="47">
        <f t="shared" si="2"/>
        <v>24.214203805056034</v>
      </c>
      <c r="P6" s="9"/>
    </row>
    <row r="7" spans="1:133">
      <c r="A7" s="12"/>
      <c r="B7" s="44">
        <v>512</v>
      </c>
      <c r="C7" s="20" t="s">
        <v>21</v>
      </c>
      <c r="D7" s="46">
        <v>302887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302887</v>
      </c>
      <c r="O7" s="47">
        <f t="shared" si="2"/>
        <v>7.8938493614803233</v>
      </c>
      <c r="P7" s="9"/>
    </row>
    <row r="8" spans="1:133">
      <c r="A8" s="12"/>
      <c r="B8" s="44">
        <v>513</v>
      </c>
      <c r="C8" s="20" t="s">
        <v>22</v>
      </c>
      <c r="D8" s="46">
        <v>7891287</v>
      </c>
      <c r="E8" s="46">
        <v>168381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8059668</v>
      </c>
      <c r="O8" s="47">
        <f t="shared" si="2"/>
        <v>210.05129007036749</v>
      </c>
      <c r="P8" s="9"/>
    </row>
    <row r="9" spans="1:133">
      <c r="A9" s="12"/>
      <c r="B9" s="44">
        <v>514</v>
      </c>
      <c r="C9" s="20" t="s">
        <v>23</v>
      </c>
      <c r="D9" s="46">
        <v>267807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267807</v>
      </c>
      <c r="O9" s="47">
        <f t="shared" si="2"/>
        <v>6.9795934323690387</v>
      </c>
      <c r="P9" s="9"/>
    </row>
    <row r="10" spans="1:133">
      <c r="A10" s="12"/>
      <c r="B10" s="44">
        <v>515</v>
      </c>
      <c r="C10" s="20" t="s">
        <v>24</v>
      </c>
      <c r="D10" s="46">
        <v>231872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231872</v>
      </c>
      <c r="O10" s="47">
        <f t="shared" si="2"/>
        <v>6.0430544696377382</v>
      </c>
      <c r="P10" s="9"/>
    </row>
    <row r="11" spans="1:133">
      <c r="A11" s="12"/>
      <c r="B11" s="44">
        <v>519</v>
      </c>
      <c r="C11" s="20" t="s">
        <v>122</v>
      </c>
      <c r="D11" s="46">
        <v>1074703</v>
      </c>
      <c r="E11" s="46">
        <v>125835</v>
      </c>
      <c r="F11" s="46">
        <v>0</v>
      </c>
      <c r="G11" s="46">
        <v>281798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1482336</v>
      </c>
      <c r="O11" s="47">
        <f t="shared" si="2"/>
        <v>38.632681782642692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17557312</v>
      </c>
      <c r="E12" s="31">
        <f t="shared" si="3"/>
        <v>2188163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2333099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22078574</v>
      </c>
      <c r="O12" s="43">
        <f t="shared" si="2"/>
        <v>575.41240552514989</v>
      </c>
      <c r="P12" s="10"/>
    </row>
    <row r="13" spans="1:133">
      <c r="A13" s="12"/>
      <c r="B13" s="44">
        <v>521</v>
      </c>
      <c r="C13" s="20" t="s">
        <v>27</v>
      </c>
      <c r="D13" s="46">
        <v>10679518</v>
      </c>
      <c r="E13" s="46">
        <v>26840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10706358</v>
      </c>
      <c r="O13" s="47">
        <f t="shared" si="2"/>
        <v>279.02939796716186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1097350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1097350</v>
      </c>
      <c r="O14" s="47">
        <f t="shared" si="2"/>
        <v>28.599166015115976</v>
      </c>
      <c r="P14" s="9"/>
    </row>
    <row r="15" spans="1:133">
      <c r="A15" s="12"/>
      <c r="B15" s="44">
        <v>523</v>
      </c>
      <c r="C15" s="20" t="s">
        <v>123</v>
      </c>
      <c r="D15" s="46">
        <v>3236077</v>
      </c>
      <c r="E15" s="46">
        <v>331809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3567886</v>
      </c>
      <c r="O15" s="47">
        <f t="shared" si="2"/>
        <v>92.986343497524103</v>
      </c>
      <c r="P15" s="9"/>
    </row>
    <row r="16" spans="1:133">
      <c r="A16" s="12"/>
      <c r="B16" s="44">
        <v>524</v>
      </c>
      <c r="C16" s="20" t="s">
        <v>30</v>
      </c>
      <c r="D16" s="46">
        <v>237240</v>
      </c>
      <c r="E16" s="46">
        <v>257522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494762</v>
      </c>
      <c r="O16" s="47">
        <f t="shared" si="2"/>
        <v>12.894500912170967</v>
      </c>
      <c r="P16" s="9"/>
    </row>
    <row r="17" spans="1:16">
      <c r="A17" s="12"/>
      <c r="B17" s="44">
        <v>525</v>
      </c>
      <c r="C17" s="20" t="s">
        <v>31</v>
      </c>
      <c r="D17" s="46">
        <v>246236</v>
      </c>
      <c r="E17" s="46">
        <v>312427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558663</v>
      </c>
      <c r="O17" s="47">
        <f t="shared" si="2"/>
        <v>14.559890539483971</v>
      </c>
      <c r="P17" s="9"/>
    </row>
    <row r="18" spans="1:16">
      <c r="A18" s="12"/>
      <c r="B18" s="44">
        <v>526</v>
      </c>
      <c r="C18" s="20" t="s">
        <v>32</v>
      </c>
      <c r="D18" s="46">
        <v>3158241</v>
      </c>
      <c r="E18" s="46">
        <v>0</v>
      </c>
      <c r="F18" s="46">
        <v>0</v>
      </c>
      <c r="G18" s="46">
        <v>0</v>
      </c>
      <c r="H18" s="46">
        <v>0</v>
      </c>
      <c r="I18" s="46">
        <v>2333099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5491340</v>
      </c>
      <c r="O18" s="47">
        <f t="shared" si="2"/>
        <v>143.11545478238207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124305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124305</v>
      </c>
      <c r="O19" s="47">
        <f t="shared" si="2"/>
        <v>3.2396403440187647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37910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37910</v>
      </c>
      <c r="O20" s="47">
        <f t="shared" si="2"/>
        <v>0.98801146729215528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477886</v>
      </c>
      <c r="E21" s="31">
        <f t="shared" si="5"/>
        <v>2873893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3351779</v>
      </c>
      <c r="O21" s="43">
        <f t="shared" si="2"/>
        <v>87.354156893406312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67044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67044</v>
      </c>
      <c r="O22" s="47">
        <f t="shared" si="2"/>
        <v>1.7473025801407349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1890567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1890567</v>
      </c>
      <c r="O23" s="47">
        <f t="shared" si="2"/>
        <v>49.272009382329948</v>
      </c>
      <c r="P23" s="9"/>
    </row>
    <row r="24" spans="1:16">
      <c r="A24" s="12"/>
      <c r="B24" s="44">
        <v>537</v>
      </c>
      <c r="C24" s="20" t="s">
        <v>126</v>
      </c>
      <c r="D24" s="46">
        <v>375075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375075</v>
      </c>
      <c r="O24" s="47">
        <f t="shared" si="2"/>
        <v>9.7752150117279122</v>
      </c>
      <c r="P24" s="9"/>
    </row>
    <row r="25" spans="1:16">
      <c r="A25" s="12"/>
      <c r="B25" s="44">
        <v>538</v>
      </c>
      <c r="C25" s="20" t="s">
        <v>127</v>
      </c>
      <c r="D25" s="46">
        <v>0</v>
      </c>
      <c r="E25" s="46">
        <v>469969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469969</v>
      </c>
      <c r="O25" s="47">
        <f t="shared" si="2"/>
        <v>12.248345061245764</v>
      </c>
      <c r="P25" s="9"/>
    </row>
    <row r="26" spans="1:16">
      <c r="A26" s="12"/>
      <c r="B26" s="44">
        <v>539</v>
      </c>
      <c r="C26" s="20" t="s">
        <v>40</v>
      </c>
      <c r="D26" s="46">
        <v>102811</v>
      </c>
      <c r="E26" s="46">
        <v>446313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549124</v>
      </c>
      <c r="O26" s="47">
        <f t="shared" si="2"/>
        <v>14.311284857961949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14671610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14671610</v>
      </c>
      <c r="O27" s="43">
        <f t="shared" si="2"/>
        <v>382.37190513421945</v>
      </c>
      <c r="P27" s="10"/>
    </row>
    <row r="28" spans="1:16">
      <c r="A28" s="12"/>
      <c r="B28" s="44">
        <v>541</v>
      </c>
      <c r="C28" s="20" t="s">
        <v>128</v>
      </c>
      <c r="D28" s="46">
        <v>0</v>
      </c>
      <c r="E28" s="46">
        <v>11788703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11788703</v>
      </c>
      <c r="O28" s="47">
        <f t="shared" si="2"/>
        <v>307.23750325775347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2882907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2882907</v>
      </c>
      <c r="O29" s="47">
        <f t="shared" si="2"/>
        <v>75.134401876465986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288003</v>
      </c>
      <c r="E30" s="31">
        <f t="shared" si="9"/>
        <v>465368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753371</v>
      </c>
      <c r="O30" s="43">
        <f t="shared" si="2"/>
        <v>19.634375814438364</v>
      </c>
      <c r="P30" s="10"/>
    </row>
    <row r="31" spans="1:16">
      <c r="A31" s="13"/>
      <c r="B31" s="45">
        <v>551</v>
      </c>
      <c r="C31" s="21" t="s">
        <v>129</v>
      </c>
      <c r="D31" s="46">
        <v>219697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219697</v>
      </c>
      <c r="O31" s="47">
        <f t="shared" si="2"/>
        <v>5.72574928329424</v>
      </c>
      <c r="P31" s="9"/>
    </row>
    <row r="32" spans="1:16">
      <c r="A32" s="13"/>
      <c r="B32" s="45">
        <v>553</v>
      </c>
      <c r="C32" s="21" t="s">
        <v>130</v>
      </c>
      <c r="D32" s="46">
        <v>53922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53922</v>
      </c>
      <c r="O32" s="47">
        <f t="shared" si="2"/>
        <v>1.4053166536356529</v>
      </c>
      <c r="P32" s="9"/>
    </row>
    <row r="33" spans="1:16">
      <c r="A33" s="13"/>
      <c r="B33" s="45">
        <v>554</v>
      </c>
      <c r="C33" s="21" t="s">
        <v>47</v>
      </c>
      <c r="D33" s="46">
        <v>14384</v>
      </c>
      <c r="E33" s="46">
        <v>465368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479752</v>
      </c>
      <c r="O33" s="47">
        <f t="shared" si="2"/>
        <v>12.503309877508471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SUM(D35:D36)</f>
        <v>925567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925567</v>
      </c>
      <c r="O34" s="43">
        <f t="shared" si="2"/>
        <v>24.122152723481886</v>
      </c>
      <c r="P34" s="10"/>
    </row>
    <row r="35" spans="1:16">
      <c r="A35" s="12"/>
      <c r="B35" s="44">
        <v>562</v>
      </c>
      <c r="C35" s="20" t="s">
        <v>131</v>
      </c>
      <c r="D35" s="46">
        <v>140156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9" si="11">SUM(D35:M35)</f>
        <v>140156</v>
      </c>
      <c r="O35" s="47">
        <f t="shared" si="2"/>
        <v>3.6527495439145166</v>
      </c>
      <c r="P35" s="9"/>
    </row>
    <row r="36" spans="1:16">
      <c r="A36" s="12"/>
      <c r="B36" s="44">
        <v>564</v>
      </c>
      <c r="C36" s="20" t="s">
        <v>132</v>
      </c>
      <c r="D36" s="46">
        <v>785411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785411</v>
      </c>
      <c r="O36" s="47">
        <f t="shared" si="2"/>
        <v>20.469403179567369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SUM(D38:D39)</f>
        <v>109119</v>
      </c>
      <c r="E37" s="31">
        <f t="shared" si="12"/>
        <v>874328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983447</v>
      </c>
      <c r="O37" s="43">
        <f t="shared" si="2"/>
        <v>25.630622882460255</v>
      </c>
      <c r="P37" s="9"/>
    </row>
    <row r="38" spans="1:16">
      <c r="A38" s="12"/>
      <c r="B38" s="44">
        <v>571</v>
      </c>
      <c r="C38" s="20" t="s">
        <v>52</v>
      </c>
      <c r="D38" s="46">
        <v>84396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84396</v>
      </c>
      <c r="O38" s="47">
        <f t="shared" si="2"/>
        <v>2.1995308835027365</v>
      </c>
      <c r="P38" s="9"/>
    </row>
    <row r="39" spans="1:16">
      <c r="A39" s="12"/>
      <c r="B39" s="44">
        <v>572</v>
      </c>
      <c r="C39" s="20" t="s">
        <v>133</v>
      </c>
      <c r="D39" s="46">
        <v>24723</v>
      </c>
      <c r="E39" s="46">
        <v>874328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899051</v>
      </c>
      <c r="O39" s="47">
        <f t="shared" si="2"/>
        <v>23.43109199895752</v>
      </c>
      <c r="P39" s="9"/>
    </row>
    <row r="40" spans="1:16" ht="15.75">
      <c r="A40" s="28" t="s">
        <v>134</v>
      </c>
      <c r="B40" s="29"/>
      <c r="C40" s="30"/>
      <c r="D40" s="31">
        <f t="shared" ref="D40:M40" si="13">SUM(D41:D41)</f>
        <v>13197673</v>
      </c>
      <c r="E40" s="31">
        <f t="shared" si="13"/>
        <v>445901</v>
      </c>
      <c r="F40" s="31">
        <f t="shared" si="13"/>
        <v>0</v>
      </c>
      <c r="G40" s="31">
        <f t="shared" si="13"/>
        <v>2601780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1"/>
        <v>16245354</v>
      </c>
      <c r="O40" s="43">
        <f t="shared" si="2"/>
        <v>423.38686473807661</v>
      </c>
      <c r="P40" s="9"/>
    </row>
    <row r="41" spans="1:16">
      <c r="A41" s="12"/>
      <c r="B41" s="44">
        <v>581</v>
      </c>
      <c r="C41" s="20" t="s">
        <v>135</v>
      </c>
      <c r="D41" s="46">
        <v>13197673</v>
      </c>
      <c r="E41" s="46">
        <v>445901</v>
      </c>
      <c r="F41" s="46">
        <v>0</v>
      </c>
      <c r="G41" s="46">
        <v>2601780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16245354</v>
      </c>
      <c r="O41" s="47">
        <f t="shared" si="2"/>
        <v>423.38686473807661</v>
      </c>
      <c r="P41" s="9"/>
    </row>
    <row r="42" spans="1:16" ht="15.75">
      <c r="A42" s="28" t="s">
        <v>56</v>
      </c>
      <c r="B42" s="29"/>
      <c r="C42" s="30"/>
      <c r="D42" s="31">
        <f t="shared" ref="D42:M42" si="14">SUM(D43:D48)</f>
        <v>1236594</v>
      </c>
      <c r="E42" s="31">
        <f t="shared" si="14"/>
        <v>199020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1435614</v>
      </c>
      <c r="O42" s="43">
        <f t="shared" si="2"/>
        <v>37.415011727912429</v>
      </c>
      <c r="P42" s="9"/>
    </row>
    <row r="43" spans="1:16">
      <c r="A43" s="12"/>
      <c r="B43" s="44">
        <v>602</v>
      </c>
      <c r="C43" s="20" t="s">
        <v>136</v>
      </c>
      <c r="D43" s="46">
        <v>0</v>
      </c>
      <c r="E43" s="46">
        <v>65319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65319</v>
      </c>
      <c r="O43" s="47">
        <f t="shared" si="2"/>
        <v>1.7023455824863174</v>
      </c>
      <c r="P43" s="9"/>
    </row>
    <row r="44" spans="1:16">
      <c r="A44" s="12"/>
      <c r="B44" s="44">
        <v>603</v>
      </c>
      <c r="C44" s="20" t="s">
        <v>137</v>
      </c>
      <c r="D44" s="46">
        <v>0</v>
      </c>
      <c r="E44" s="46">
        <v>20816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20816</v>
      </c>
      <c r="O44" s="47">
        <f t="shared" si="2"/>
        <v>0.54250716705759705</v>
      </c>
      <c r="P44" s="9"/>
    </row>
    <row r="45" spans="1:16">
      <c r="A45" s="12"/>
      <c r="B45" s="44">
        <v>605</v>
      </c>
      <c r="C45" s="20" t="s">
        <v>139</v>
      </c>
      <c r="D45" s="46">
        <v>247060</v>
      </c>
      <c r="E45" s="46">
        <v>35323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282383</v>
      </c>
      <c r="O45" s="47">
        <f t="shared" si="2"/>
        <v>7.3594735470419597</v>
      </c>
      <c r="P45" s="9"/>
    </row>
    <row r="46" spans="1:16">
      <c r="A46" s="12"/>
      <c r="B46" s="44">
        <v>618</v>
      </c>
      <c r="C46" s="20" t="s">
        <v>65</v>
      </c>
      <c r="D46" s="46">
        <v>0</v>
      </c>
      <c r="E46" s="46">
        <v>7817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7817</v>
      </c>
      <c r="O46" s="47">
        <f t="shared" si="2"/>
        <v>0.20372686995048214</v>
      </c>
      <c r="P46" s="9"/>
    </row>
    <row r="47" spans="1:16">
      <c r="A47" s="12"/>
      <c r="B47" s="44">
        <v>711</v>
      </c>
      <c r="C47" s="20" t="s">
        <v>119</v>
      </c>
      <c r="D47" s="46">
        <v>0</v>
      </c>
      <c r="E47" s="46">
        <v>69745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69745</v>
      </c>
      <c r="O47" s="47">
        <f t="shared" si="2"/>
        <v>1.8176961167578838</v>
      </c>
      <c r="P47" s="9"/>
    </row>
    <row r="48" spans="1:16" ht="15.75" thickBot="1">
      <c r="A48" s="12"/>
      <c r="B48" s="44">
        <v>764</v>
      </c>
      <c r="C48" s="20" t="s">
        <v>148</v>
      </c>
      <c r="D48" s="46">
        <v>989534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989534</v>
      </c>
      <c r="O48" s="47">
        <f t="shared" si="2"/>
        <v>25.789262444618192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SUM(D5,D12,D21,D27,D30,D34,D37,D40,D42)</f>
        <v>44489809</v>
      </c>
      <c r="E49" s="15">
        <f t="shared" si="15"/>
        <v>22012499</v>
      </c>
      <c r="F49" s="15">
        <f t="shared" si="15"/>
        <v>0</v>
      </c>
      <c r="G49" s="15">
        <f t="shared" si="15"/>
        <v>2883578</v>
      </c>
      <c r="H49" s="15">
        <f t="shared" si="15"/>
        <v>0</v>
      </c>
      <c r="I49" s="15">
        <f t="shared" si="15"/>
        <v>2333099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1"/>
        <v>71718985</v>
      </c>
      <c r="O49" s="37">
        <f t="shared" si="2"/>
        <v>1869.1421683606984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153</v>
      </c>
      <c r="M51" s="48"/>
      <c r="N51" s="48"/>
      <c r="O51" s="41">
        <v>38370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10602075</v>
      </c>
      <c r="E5" s="26">
        <f t="shared" si="0"/>
        <v>334646</v>
      </c>
      <c r="F5" s="26">
        <f t="shared" si="0"/>
        <v>0</v>
      </c>
      <c r="G5" s="26">
        <f t="shared" si="0"/>
        <v>130209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11066930</v>
      </c>
      <c r="O5" s="32">
        <f t="shared" ref="O5:O36" si="2">(N5/O$61)</f>
        <v>290.50110247795044</v>
      </c>
      <c r="P5" s="6"/>
    </row>
    <row r="6" spans="1:133">
      <c r="A6" s="12"/>
      <c r="B6" s="44">
        <v>511</v>
      </c>
      <c r="C6" s="20" t="s">
        <v>20</v>
      </c>
      <c r="D6" s="46">
        <v>864120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864120</v>
      </c>
      <c r="O6" s="47">
        <f t="shared" si="2"/>
        <v>22.682696346073079</v>
      </c>
      <c r="P6" s="9"/>
    </row>
    <row r="7" spans="1:133">
      <c r="A7" s="12"/>
      <c r="B7" s="44">
        <v>512</v>
      </c>
      <c r="C7" s="20" t="s">
        <v>21</v>
      </c>
      <c r="D7" s="46">
        <v>313839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313839</v>
      </c>
      <c r="O7" s="47">
        <f t="shared" si="2"/>
        <v>8.2381089878202438</v>
      </c>
      <c r="P7" s="9"/>
    </row>
    <row r="8" spans="1:133">
      <c r="A8" s="12"/>
      <c r="B8" s="44">
        <v>513</v>
      </c>
      <c r="C8" s="20" t="s">
        <v>22</v>
      </c>
      <c r="D8" s="46">
        <v>7645449</v>
      </c>
      <c r="E8" s="46">
        <v>150411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7795860</v>
      </c>
      <c r="O8" s="47">
        <f t="shared" si="2"/>
        <v>204.63723225535489</v>
      </c>
      <c r="P8" s="9"/>
    </row>
    <row r="9" spans="1:133">
      <c r="A9" s="12"/>
      <c r="B9" s="44">
        <v>514</v>
      </c>
      <c r="C9" s="20" t="s">
        <v>23</v>
      </c>
      <c r="D9" s="46">
        <v>240211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240211</v>
      </c>
      <c r="O9" s="47">
        <f t="shared" si="2"/>
        <v>6.3054126417471652</v>
      </c>
      <c r="P9" s="9"/>
    </row>
    <row r="10" spans="1:133">
      <c r="A10" s="12"/>
      <c r="B10" s="44">
        <v>515</v>
      </c>
      <c r="C10" s="20" t="s">
        <v>24</v>
      </c>
      <c r="D10" s="46">
        <v>220988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220988</v>
      </c>
      <c r="O10" s="47">
        <f t="shared" si="2"/>
        <v>5.8008189836203279</v>
      </c>
      <c r="P10" s="9"/>
    </row>
    <row r="11" spans="1:133">
      <c r="A11" s="12"/>
      <c r="B11" s="44">
        <v>519</v>
      </c>
      <c r="C11" s="20" t="s">
        <v>122</v>
      </c>
      <c r="D11" s="46">
        <v>1317468</v>
      </c>
      <c r="E11" s="46">
        <v>184235</v>
      </c>
      <c r="F11" s="46">
        <v>0</v>
      </c>
      <c r="G11" s="46">
        <v>130209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1631912</v>
      </c>
      <c r="O11" s="47">
        <f t="shared" si="2"/>
        <v>42.836833263334732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13920907</v>
      </c>
      <c r="E12" s="31">
        <f t="shared" si="3"/>
        <v>4484353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2177927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20583187</v>
      </c>
      <c r="O12" s="43">
        <f t="shared" si="2"/>
        <v>540.29785279294413</v>
      </c>
      <c r="P12" s="10"/>
    </row>
    <row r="13" spans="1:133">
      <c r="A13" s="12"/>
      <c r="B13" s="44">
        <v>521</v>
      </c>
      <c r="C13" s="20" t="s">
        <v>27</v>
      </c>
      <c r="D13" s="46">
        <v>9841906</v>
      </c>
      <c r="E13" s="46">
        <v>9273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9851179</v>
      </c>
      <c r="O13" s="47">
        <f t="shared" si="2"/>
        <v>258.58827698446032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1120429</v>
      </c>
      <c r="F14" s="46">
        <v>0</v>
      </c>
      <c r="G14" s="46">
        <v>0</v>
      </c>
      <c r="H14" s="46">
        <v>0</v>
      </c>
      <c r="I14" s="46">
        <v>2177927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3298356</v>
      </c>
      <c r="O14" s="47">
        <f t="shared" si="2"/>
        <v>86.580113397732049</v>
      </c>
      <c r="P14" s="9"/>
    </row>
    <row r="15" spans="1:133">
      <c r="A15" s="12"/>
      <c r="B15" s="44">
        <v>523</v>
      </c>
      <c r="C15" s="20" t="s">
        <v>123</v>
      </c>
      <c r="D15" s="46">
        <v>3502430</v>
      </c>
      <c r="E15" s="46">
        <v>283321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3785751</v>
      </c>
      <c r="O15" s="47">
        <f t="shared" si="2"/>
        <v>99.373976270474586</v>
      </c>
      <c r="P15" s="9"/>
    </row>
    <row r="16" spans="1:133">
      <c r="A16" s="12"/>
      <c r="B16" s="44">
        <v>524</v>
      </c>
      <c r="C16" s="20" t="s">
        <v>30</v>
      </c>
      <c r="D16" s="46">
        <v>341860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341860</v>
      </c>
      <c r="O16" s="47">
        <f t="shared" si="2"/>
        <v>8.9736455270894577</v>
      </c>
      <c r="P16" s="9"/>
    </row>
    <row r="17" spans="1:16">
      <c r="A17" s="12"/>
      <c r="B17" s="44">
        <v>525</v>
      </c>
      <c r="C17" s="20" t="s">
        <v>31</v>
      </c>
      <c r="D17" s="46">
        <v>234711</v>
      </c>
      <c r="E17" s="46">
        <v>183166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417877</v>
      </c>
      <c r="O17" s="47">
        <f t="shared" si="2"/>
        <v>10.969051868962621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2762471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2762471</v>
      </c>
      <c r="O18" s="47">
        <f t="shared" si="2"/>
        <v>72.513413481730367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89572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89572</v>
      </c>
      <c r="O19" s="47">
        <f t="shared" si="2"/>
        <v>2.3512179756404872</v>
      </c>
      <c r="P19" s="9"/>
    </row>
    <row r="20" spans="1:16">
      <c r="A20" s="12"/>
      <c r="B20" s="44">
        <v>529</v>
      </c>
      <c r="C20" s="20" t="s">
        <v>83</v>
      </c>
      <c r="D20" s="46">
        <v>0</v>
      </c>
      <c r="E20" s="46">
        <v>36121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36121</v>
      </c>
      <c r="O20" s="47">
        <f t="shared" si="2"/>
        <v>0.94815728685426293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SUM(D22:D27)</f>
        <v>432942</v>
      </c>
      <c r="E21" s="31">
        <f t="shared" si="5"/>
        <v>2957649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174911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3565502</v>
      </c>
      <c r="O21" s="43">
        <f t="shared" si="2"/>
        <v>93.592555648887028</v>
      </c>
      <c r="P21" s="10"/>
    </row>
    <row r="22" spans="1:16">
      <c r="A22" s="12"/>
      <c r="B22" s="44">
        <v>531</v>
      </c>
      <c r="C22" s="20" t="s">
        <v>35</v>
      </c>
      <c r="D22" s="46">
        <v>0</v>
      </c>
      <c r="E22" s="46">
        <v>66394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66394</v>
      </c>
      <c r="O22" s="47">
        <f t="shared" si="2"/>
        <v>1.7428076438471232</v>
      </c>
      <c r="P22" s="9"/>
    </row>
    <row r="23" spans="1:16">
      <c r="A23" s="12"/>
      <c r="B23" s="44">
        <v>534</v>
      </c>
      <c r="C23" s="20" t="s">
        <v>124</v>
      </c>
      <c r="D23" s="46">
        <v>0</v>
      </c>
      <c r="E23" s="46">
        <v>1879349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1879349</v>
      </c>
      <c r="O23" s="47">
        <f t="shared" si="2"/>
        <v>49.331924611507773</v>
      </c>
      <c r="P23" s="9"/>
    </row>
    <row r="24" spans="1:16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174911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174911</v>
      </c>
      <c r="O24" s="47">
        <f t="shared" si="2"/>
        <v>4.5913219235615284</v>
      </c>
      <c r="P24" s="9"/>
    </row>
    <row r="25" spans="1:16">
      <c r="A25" s="12"/>
      <c r="B25" s="44">
        <v>537</v>
      </c>
      <c r="C25" s="20" t="s">
        <v>126</v>
      </c>
      <c r="D25" s="46">
        <v>345602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345602</v>
      </c>
      <c r="O25" s="47">
        <f t="shared" si="2"/>
        <v>9.0718710625787491</v>
      </c>
      <c r="P25" s="9"/>
    </row>
    <row r="26" spans="1:16">
      <c r="A26" s="12"/>
      <c r="B26" s="44">
        <v>538</v>
      </c>
      <c r="C26" s="20" t="s">
        <v>127</v>
      </c>
      <c r="D26" s="46">
        <v>0</v>
      </c>
      <c r="E26" s="46">
        <v>367363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367363</v>
      </c>
      <c r="O26" s="47">
        <f t="shared" si="2"/>
        <v>9.6430858882822346</v>
      </c>
      <c r="P26" s="9"/>
    </row>
    <row r="27" spans="1:16">
      <c r="A27" s="12"/>
      <c r="B27" s="44">
        <v>539</v>
      </c>
      <c r="C27" s="20" t="s">
        <v>40</v>
      </c>
      <c r="D27" s="46">
        <v>87340</v>
      </c>
      <c r="E27" s="46">
        <v>644543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731883</v>
      </c>
      <c r="O27" s="47">
        <f t="shared" si="2"/>
        <v>19.211544519109619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9468143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9468143</v>
      </c>
      <c r="O28" s="43">
        <f t="shared" si="2"/>
        <v>248.53378307433852</v>
      </c>
      <c r="P28" s="10"/>
    </row>
    <row r="29" spans="1:16">
      <c r="A29" s="12"/>
      <c r="B29" s="44">
        <v>541</v>
      </c>
      <c r="C29" s="20" t="s">
        <v>128</v>
      </c>
      <c r="D29" s="46">
        <v>0</v>
      </c>
      <c r="E29" s="46">
        <v>6036813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6036813</v>
      </c>
      <c r="O29" s="47">
        <f t="shared" si="2"/>
        <v>158.46317198656027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3431330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3431330</v>
      </c>
      <c r="O30" s="47">
        <f t="shared" si="2"/>
        <v>90.070611087778246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200355</v>
      </c>
      <c r="E31" s="31">
        <f t="shared" si="9"/>
        <v>452161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652516</v>
      </c>
      <c r="O31" s="43">
        <f t="shared" si="2"/>
        <v>17.12820243595128</v>
      </c>
      <c r="P31" s="10"/>
    </row>
    <row r="32" spans="1:16">
      <c r="A32" s="13"/>
      <c r="B32" s="45">
        <v>551</v>
      </c>
      <c r="C32" s="21" t="s">
        <v>129</v>
      </c>
      <c r="D32" s="46">
        <v>133519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133519</v>
      </c>
      <c r="O32" s="47">
        <f t="shared" si="2"/>
        <v>3.5048036539269214</v>
      </c>
      <c r="P32" s="9"/>
    </row>
    <row r="33" spans="1:16">
      <c r="A33" s="13"/>
      <c r="B33" s="45">
        <v>553</v>
      </c>
      <c r="C33" s="21" t="s">
        <v>130</v>
      </c>
      <c r="D33" s="46">
        <v>52271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52271</v>
      </c>
      <c r="O33" s="47">
        <f t="shared" si="2"/>
        <v>1.3720863082738346</v>
      </c>
      <c r="P33" s="9"/>
    </row>
    <row r="34" spans="1:16">
      <c r="A34" s="13"/>
      <c r="B34" s="45">
        <v>554</v>
      </c>
      <c r="C34" s="21" t="s">
        <v>47</v>
      </c>
      <c r="D34" s="46">
        <v>14565</v>
      </c>
      <c r="E34" s="46">
        <v>452161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466726</v>
      </c>
      <c r="O34" s="47">
        <f t="shared" si="2"/>
        <v>12.251312473750525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857908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857908</v>
      </c>
      <c r="O35" s="43">
        <f t="shared" si="2"/>
        <v>22.519634607307854</v>
      </c>
      <c r="P35" s="10"/>
    </row>
    <row r="36" spans="1:16">
      <c r="A36" s="12"/>
      <c r="B36" s="44">
        <v>562</v>
      </c>
      <c r="C36" s="20" t="s">
        <v>131</v>
      </c>
      <c r="D36" s="46">
        <v>164741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11">SUM(D36:M36)</f>
        <v>164741</v>
      </c>
      <c r="O36" s="47">
        <f t="shared" si="2"/>
        <v>4.3243647627047457</v>
      </c>
      <c r="P36" s="9"/>
    </row>
    <row r="37" spans="1:16">
      <c r="A37" s="12"/>
      <c r="B37" s="44">
        <v>564</v>
      </c>
      <c r="C37" s="20" t="s">
        <v>132</v>
      </c>
      <c r="D37" s="46">
        <v>693167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693167</v>
      </c>
      <c r="O37" s="47">
        <f t="shared" ref="O37:O59" si="12">(N37/O$61)</f>
        <v>18.195269844603107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61671</v>
      </c>
      <c r="E38" s="31">
        <f t="shared" si="13"/>
        <v>814143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875814</v>
      </c>
      <c r="O38" s="43">
        <f t="shared" si="12"/>
        <v>22.989657706845865</v>
      </c>
      <c r="P38" s="9"/>
    </row>
    <row r="39" spans="1:16">
      <c r="A39" s="12"/>
      <c r="B39" s="44">
        <v>571</v>
      </c>
      <c r="C39" s="20" t="s">
        <v>52</v>
      </c>
      <c r="D39" s="46">
        <v>61671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61671</v>
      </c>
      <c r="O39" s="47">
        <f t="shared" si="12"/>
        <v>1.6188313733725326</v>
      </c>
      <c r="P39" s="9"/>
    </row>
    <row r="40" spans="1:16">
      <c r="A40" s="12"/>
      <c r="B40" s="44">
        <v>572</v>
      </c>
      <c r="C40" s="20" t="s">
        <v>133</v>
      </c>
      <c r="D40" s="46">
        <v>0</v>
      </c>
      <c r="E40" s="46">
        <v>814143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814143</v>
      </c>
      <c r="O40" s="47">
        <f t="shared" si="12"/>
        <v>21.370826333473332</v>
      </c>
      <c r="P40" s="9"/>
    </row>
    <row r="41" spans="1:16" ht="15.75">
      <c r="A41" s="28" t="s">
        <v>134</v>
      </c>
      <c r="B41" s="29"/>
      <c r="C41" s="30"/>
      <c r="D41" s="31">
        <f t="shared" ref="D41:M41" si="14">SUM(D42:D42)</f>
        <v>13061537</v>
      </c>
      <c r="E41" s="31">
        <f t="shared" si="14"/>
        <v>574294</v>
      </c>
      <c r="F41" s="31">
        <f t="shared" si="14"/>
        <v>0</v>
      </c>
      <c r="G41" s="31">
        <f t="shared" si="14"/>
        <v>2071079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15706910</v>
      </c>
      <c r="O41" s="43">
        <f t="shared" si="12"/>
        <v>412.29814153716927</v>
      </c>
      <c r="P41" s="9"/>
    </row>
    <row r="42" spans="1:16">
      <c r="A42" s="12"/>
      <c r="B42" s="44">
        <v>581</v>
      </c>
      <c r="C42" s="20" t="s">
        <v>135</v>
      </c>
      <c r="D42" s="46">
        <v>13061537</v>
      </c>
      <c r="E42" s="46">
        <v>574294</v>
      </c>
      <c r="F42" s="46">
        <v>0</v>
      </c>
      <c r="G42" s="46">
        <v>2071079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15706910</v>
      </c>
      <c r="O42" s="47">
        <f t="shared" si="12"/>
        <v>412.29814153716927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1363602</v>
      </c>
      <c r="E43" s="31">
        <f t="shared" si="15"/>
        <v>239457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1603059</v>
      </c>
      <c r="O43" s="43">
        <f t="shared" si="12"/>
        <v>42.079457160856784</v>
      </c>
      <c r="P43" s="9"/>
    </row>
    <row r="44" spans="1:16">
      <c r="A44" s="12"/>
      <c r="B44" s="44">
        <v>602</v>
      </c>
      <c r="C44" s="20" t="s">
        <v>136</v>
      </c>
      <c r="D44" s="46">
        <v>0</v>
      </c>
      <c r="E44" s="46">
        <v>59598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59598</v>
      </c>
      <c r="O44" s="47">
        <f t="shared" si="12"/>
        <v>1.5644162116757665</v>
      </c>
      <c r="P44" s="9"/>
    </row>
    <row r="45" spans="1:16">
      <c r="A45" s="12"/>
      <c r="B45" s="44">
        <v>603</v>
      </c>
      <c r="C45" s="20" t="s">
        <v>137</v>
      </c>
      <c r="D45" s="46">
        <v>0</v>
      </c>
      <c r="E45" s="46">
        <v>30438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30438</v>
      </c>
      <c r="O45" s="47">
        <f t="shared" si="12"/>
        <v>0.79898152036959258</v>
      </c>
      <c r="P45" s="9"/>
    </row>
    <row r="46" spans="1:16">
      <c r="A46" s="12"/>
      <c r="B46" s="44">
        <v>604</v>
      </c>
      <c r="C46" s="20" t="s">
        <v>138</v>
      </c>
      <c r="D46" s="46">
        <v>432194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432194</v>
      </c>
      <c r="O46" s="47">
        <f t="shared" si="12"/>
        <v>11.344865602687946</v>
      </c>
      <c r="P46" s="9"/>
    </row>
    <row r="47" spans="1:16">
      <c r="A47" s="12"/>
      <c r="B47" s="44">
        <v>605</v>
      </c>
      <c r="C47" s="20" t="s">
        <v>139</v>
      </c>
      <c r="D47" s="46">
        <v>0</v>
      </c>
      <c r="E47" s="46">
        <v>41410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41410</v>
      </c>
      <c r="O47" s="47">
        <f t="shared" si="12"/>
        <v>1.0869907601847963</v>
      </c>
      <c r="P47" s="9"/>
    </row>
    <row r="48" spans="1:16">
      <c r="A48" s="12"/>
      <c r="B48" s="44">
        <v>608</v>
      </c>
      <c r="C48" s="20" t="s">
        <v>140</v>
      </c>
      <c r="D48" s="46">
        <v>70522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70522</v>
      </c>
      <c r="O48" s="47">
        <f t="shared" si="12"/>
        <v>1.8511654766904662</v>
      </c>
      <c r="P48" s="9"/>
    </row>
    <row r="49" spans="1:119">
      <c r="A49" s="12"/>
      <c r="B49" s="44">
        <v>614</v>
      </c>
      <c r="C49" s="20" t="s">
        <v>141</v>
      </c>
      <c r="D49" s="46">
        <v>78544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78544</v>
      </c>
      <c r="O49" s="47">
        <f t="shared" si="12"/>
        <v>2.0617387652246957</v>
      </c>
      <c r="P49" s="9"/>
    </row>
    <row r="50" spans="1:119">
      <c r="A50" s="12"/>
      <c r="B50" s="44">
        <v>618</v>
      </c>
      <c r="C50" s="20" t="s">
        <v>65</v>
      </c>
      <c r="D50" s="46">
        <v>0</v>
      </c>
      <c r="E50" s="46">
        <v>1972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1972</v>
      </c>
      <c r="O50" s="47">
        <f t="shared" si="12"/>
        <v>5.1763964720705588E-2</v>
      </c>
      <c r="P50" s="9"/>
    </row>
    <row r="51" spans="1:119">
      <c r="A51" s="12"/>
      <c r="B51" s="44">
        <v>634</v>
      </c>
      <c r="C51" s="20" t="s">
        <v>142</v>
      </c>
      <c r="D51" s="46">
        <v>88972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88972</v>
      </c>
      <c r="O51" s="47">
        <f t="shared" si="12"/>
        <v>2.3354682906341875</v>
      </c>
      <c r="P51" s="9"/>
    </row>
    <row r="52" spans="1:119">
      <c r="A52" s="12"/>
      <c r="B52" s="44">
        <v>654</v>
      </c>
      <c r="C52" s="20" t="s">
        <v>143</v>
      </c>
      <c r="D52" s="46">
        <v>78737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78737</v>
      </c>
      <c r="O52" s="47">
        <f t="shared" si="12"/>
        <v>2.0668049139017222</v>
      </c>
      <c r="P52" s="9"/>
    </row>
    <row r="53" spans="1:119">
      <c r="A53" s="12"/>
      <c r="B53" s="44">
        <v>674</v>
      </c>
      <c r="C53" s="20" t="s">
        <v>144</v>
      </c>
      <c r="D53" s="46">
        <v>50086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50086</v>
      </c>
      <c r="O53" s="47">
        <f t="shared" si="12"/>
        <v>1.3147312053758924</v>
      </c>
      <c r="P53" s="9"/>
    </row>
    <row r="54" spans="1:119">
      <c r="A54" s="12"/>
      <c r="B54" s="44">
        <v>694</v>
      </c>
      <c r="C54" s="20" t="s">
        <v>145</v>
      </c>
      <c r="D54" s="46">
        <v>27966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27966</v>
      </c>
      <c r="O54" s="47">
        <f t="shared" si="12"/>
        <v>0.73409281814363714</v>
      </c>
      <c r="P54" s="9"/>
    </row>
    <row r="55" spans="1:119">
      <c r="A55" s="12"/>
      <c r="B55" s="44">
        <v>711</v>
      </c>
      <c r="C55" s="20" t="s">
        <v>119</v>
      </c>
      <c r="D55" s="46">
        <v>245955</v>
      </c>
      <c r="E55" s="46">
        <v>106039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351994</v>
      </c>
      <c r="O55" s="47">
        <f t="shared" si="12"/>
        <v>9.239657706845863</v>
      </c>
      <c r="P55" s="9"/>
    </row>
    <row r="56" spans="1:119">
      <c r="A56" s="12"/>
      <c r="B56" s="44">
        <v>724</v>
      </c>
      <c r="C56" s="20" t="s">
        <v>146</v>
      </c>
      <c r="D56" s="46">
        <v>125089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125089</v>
      </c>
      <c r="O56" s="47">
        <f t="shared" si="12"/>
        <v>3.2835205795884082</v>
      </c>
      <c r="P56" s="9"/>
    </row>
    <row r="57" spans="1:119">
      <c r="A57" s="12"/>
      <c r="B57" s="44">
        <v>744</v>
      </c>
      <c r="C57" s="20" t="s">
        <v>147</v>
      </c>
      <c r="D57" s="46">
        <v>39046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39046</v>
      </c>
      <c r="O57" s="47">
        <f t="shared" si="12"/>
        <v>1.0249370012599748</v>
      </c>
      <c r="P57" s="9"/>
    </row>
    <row r="58" spans="1:119" ht="15.75" thickBot="1">
      <c r="A58" s="12"/>
      <c r="B58" s="44">
        <v>764</v>
      </c>
      <c r="C58" s="20" t="s">
        <v>148</v>
      </c>
      <c r="D58" s="46">
        <v>126491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126491</v>
      </c>
      <c r="O58" s="47">
        <f t="shared" si="12"/>
        <v>3.3203223435531291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SUM(D5,D12,D21,D28,D31,D35,D38,D41,D43)</f>
        <v>40500997</v>
      </c>
      <c r="E59" s="15">
        <f t="shared" si="17"/>
        <v>19324846</v>
      </c>
      <c r="F59" s="15">
        <f t="shared" si="17"/>
        <v>0</v>
      </c>
      <c r="G59" s="15">
        <f t="shared" si="17"/>
        <v>2201288</v>
      </c>
      <c r="H59" s="15">
        <f t="shared" si="17"/>
        <v>0</v>
      </c>
      <c r="I59" s="15">
        <f t="shared" si="17"/>
        <v>2352838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64379969</v>
      </c>
      <c r="O59" s="37">
        <f t="shared" si="12"/>
        <v>1689.9403874422512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151</v>
      </c>
      <c r="M61" s="48"/>
      <c r="N61" s="48"/>
      <c r="O61" s="41">
        <v>38096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/>
  </cols>
  <sheetData>
    <row r="1" spans="1:132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/>
    </row>
    <row r="2" spans="1:132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/>
    </row>
    <row r="3" spans="1:132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/>
    </row>
    <row r="4" spans="1:132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ht="15.75">
      <c r="A5" s="24" t="s">
        <v>19</v>
      </c>
      <c r="B5" s="25"/>
      <c r="C5" s="25"/>
      <c r="D5" s="26">
        <f t="shared" ref="D5:M5" si="0">SUM(D6:D11)</f>
        <v>10825009</v>
      </c>
      <c r="E5" s="26">
        <f t="shared" si="0"/>
        <v>330008</v>
      </c>
      <c r="F5" s="26">
        <f t="shared" si="0"/>
        <v>0</v>
      </c>
      <c r="G5" s="26">
        <f t="shared" si="0"/>
        <v>25345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11180362</v>
      </c>
      <c r="O5" s="32">
        <f t="shared" ref="O5:O36" si="2">(N5/O$61)</f>
        <v>295.03528169943263</v>
      </c>
    </row>
    <row r="6" spans="1:132">
      <c r="A6" s="12"/>
      <c r="B6" s="44">
        <v>511</v>
      </c>
      <c r="C6" s="20" t="s">
        <v>20</v>
      </c>
      <c r="D6" s="46">
        <v>1030875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1030875</v>
      </c>
      <c r="O6" s="47">
        <f t="shared" si="2"/>
        <v>27.203456920438054</v>
      </c>
    </row>
    <row r="7" spans="1:132">
      <c r="A7" s="12"/>
      <c r="B7" s="44">
        <v>512</v>
      </c>
      <c r="C7" s="20" t="s">
        <v>21</v>
      </c>
      <c r="D7" s="46">
        <v>221096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221096</v>
      </c>
      <c r="O7" s="47">
        <f t="shared" si="2"/>
        <v>5.8344372608523551</v>
      </c>
    </row>
    <row r="8" spans="1:132">
      <c r="A8" s="12"/>
      <c r="B8" s="44">
        <v>513</v>
      </c>
      <c r="C8" s="20" t="s">
        <v>22</v>
      </c>
      <c r="D8" s="46">
        <v>7692516</v>
      </c>
      <c r="E8" s="46">
        <v>173436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7865952</v>
      </c>
      <c r="O8" s="47">
        <f t="shared" si="2"/>
        <v>207.57229185908432</v>
      </c>
    </row>
    <row r="9" spans="1:132">
      <c r="A9" s="12"/>
      <c r="B9" s="44">
        <v>514</v>
      </c>
      <c r="C9" s="20" t="s">
        <v>23</v>
      </c>
      <c r="D9" s="46">
        <v>232126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232126</v>
      </c>
      <c r="O9" s="47">
        <f t="shared" si="2"/>
        <v>6.1255046839952501</v>
      </c>
    </row>
    <row r="10" spans="1:132">
      <c r="A10" s="12"/>
      <c r="B10" s="44">
        <v>515</v>
      </c>
      <c r="C10" s="20" t="s">
        <v>24</v>
      </c>
      <c r="D10" s="46">
        <v>239378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239378</v>
      </c>
      <c r="O10" s="47">
        <f t="shared" si="2"/>
        <v>6.3168755772529357</v>
      </c>
    </row>
    <row r="11" spans="1:132">
      <c r="A11" s="12"/>
      <c r="B11" s="44">
        <v>519</v>
      </c>
      <c r="C11" s="20" t="s">
        <v>122</v>
      </c>
      <c r="D11" s="46">
        <v>1409018</v>
      </c>
      <c r="E11" s="46">
        <v>156572</v>
      </c>
      <c r="F11" s="46">
        <v>0</v>
      </c>
      <c r="G11" s="46">
        <v>25345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1590935</v>
      </c>
      <c r="O11" s="47">
        <f t="shared" si="2"/>
        <v>41.982715397809734</v>
      </c>
    </row>
    <row r="12" spans="1:132" ht="15.75">
      <c r="A12" s="28" t="s">
        <v>26</v>
      </c>
      <c r="B12" s="29"/>
      <c r="C12" s="30"/>
      <c r="D12" s="31">
        <f t="shared" ref="D12:M12" si="3">SUM(D13:D20)</f>
        <v>15257275</v>
      </c>
      <c r="E12" s="31">
        <f t="shared" si="3"/>
        <v>1888314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2160871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19306460</v>
      </c>
      <c r="O12" s="43">
        <f t="shared" si="2"/>
        <v>509.47248977437658</v>
      </c>
    </row>
    <row r="13" spans="1:132">
      <c r="A13" s="12"/>
      <c r="B13" s="44">
        <v>521</v>
      </c>
      <c r="C13" s="20" t="s">
        <v>27</v>
      </c>
      <c r="D13" s="46">
        <v>9278347</v>
      </c>
      <c r="E13" s="46">
        <v>86903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9365250</v>
      </c>
      <c r="O13" s="47">
        <f t="shared" si="2"/>
        <v>247.13682543871224</v>
      </c>
    </row>
    <row r="14" spans="1:132">
      <c r="A14" s="12"/>
      <c r="B14" s="44">
        <v>522</v>
      </c>
      <c r="C14" s="20" t="s">
        <v>28</v>
      </c>
      <c r="D14" s="46">
        <v>0</v>
      </c>
      <c r="E14" s="46">
        <v>1216868</v>
      </c>
      <c r="F14" s="46">
        <v>0</v>
      </c>
      <c r="G14" s="46">
        <v>0</v>
      </c>
      <c r="H14" s="46">
        <v>0</v>
      </c>
      <c r="I14" s="46">
        <v>2160871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3377739</v>
      </c>
      <c r="O14" s="47">
        <f t="shared" si="2"/>
        <v>89.134160179443199</v>
      </c>
    </row>
    <row r="15" spans="1:132">
      <c r="A15" s="12"/>
      <c r="B15" s="44">
        <v>523</v>
      </c>
      <c r="C15" s="20" t="s">
        <v>123</v>
      </c>
      <c r="D15" s="46">
        <v>3095946</v>
      </c>
      <c r="E15" s="46">
        <v>282781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3378727</v>
      </c>
      <c r="O15" s="47">
        <f t="shared" si="2"/>
        <v>89.160232220609572</v>
      </c>
    </row>
    <row r="16" spans="1:132">
      <c r="A16" s="12"/>
      <c r="B16" s="44">
        <v>524</v>
      </c>
      <c r="C16" s="20" t="s">
        <v>30</v>
      </c>
      <c r="D16" s="46">
        <v>330312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330312</v>
      </c>
      <c r="O16" s="47">
        <f t="shared" si="2"/>
        <v>8.7165061353740594</v>
      </c>
    </row>
    <row r="17" spans="1:15">
      <c r="A17" s="12"/>
      <c r="B17" s="44">
        <v>525</v>
      </c>
      <c r="C17" s="20" t="s">
        <v>31</v>
      </c>
      <c r="D17" s="46">
        <v>256822</v>
      </c>
      <c r="E17" s="46">
        <v>182620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439442</v>
      </c>
      <c r="O17" s="47">
        <f t="shared" si="2"/>
        <v>11.596305581211242</v>
      </c>
    </row>
    <row r="18" spans="1:15">
      <c r="A18" s="12"/>
      <c r="B18" s="44">
        <v>526</v>
      </c>
      <c r="C18" s="20" t="s">
        <v>32</v>
      </c>
      <c r="D18" s="46">
        <v>2295848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2295848</v>
      </c>
      <c r="O18" s="47">
        <f t="shared" si="2"/>
        <v>60.58445705238158</v>
      </c>
    </row>
    <row r="19" spans="1:15">
      <c r="A19" s="12"/>
      <c r="B19" s="44">
        <v>527</v>
      </c>
      <c r="C19" s="20" t="s">
        <v>33</v>
      </c>
      <c r="D19" s="46">
        <v>0</v>
      </c>
      <c r="E19" s="46">
        <v>95649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95649</v>
      </c>
      <c r="O19" s="47">
        <f t="shared" si="2"/>
        <v>2.5240533051853808</v>
      </c>
    </row>
    <row r="20" spans="1:15">
      <c r="A20" s="12"/>
      <c r="B20" s="44">
        <v>529</v>
      </c>
      <c r="C20" s="20" t="s">
        <v>83</v>
      </c>
      <c r="D20" s="46">
        <v>0</v>
      </c>
      <c r="E20" s="46">
        <v>23493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23493</v>
      </c>
      <c r="O20" s="47">
        <f t="shared" si="2"/>
        <v>0.61994986145929543</v>
      </c>
    </row>
    <row r="21" spans="1:15" ht="15.75">
      <c r="A21" s="28" t="s">
        <v>34</v>
      </c>
      <c r="B21" s="29"/>
      <c r="C21" s="30"/>
      <c r="D21" s="31">
        <f t="shared" ref="D21:M21" si="5">SUM(D22:D27)</f>
        <v>426324</v>
      </c>
      <c r="E21" s="31">
        <f t="shared" si="5"/>
        <v>3922000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184899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7" si="6">SUM(D21:M21)</f>
        <v>4533223</v>
      </c>
      <c r="O21" s="43">
        <f t="shared" si="2"/>
        <v>119.62588732022694</v>
      </c>
    </row>
    <row r="22" spans="1:15">
      <c r="A22" s="12"/>
      <c r="B22" s="44">
        <v>531</v>
      </c>
      <c r="C22" s="20" t="s">
        <v>35</v>
      </c>
      <c r="D22" s="46">
        <v>0</v>
      </c>
      <c r="E22" s="46">
        <v>64743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64743</v>
      </c>
      <c r="O22" s="47">
        <f t="shared" si="2"/>
        <v>1.7084839688613274</v>
      </c>
    </row>
    <row r="23" spans="1:15">
      <c r="A23" s="12"/>
      <c r="B23" s="44">
        <v>534</v>
      </c>
      <c r="C23" s="20" t="s">
        <v>124</v>
      </c>
      <c r="D23" s="46">
        <v>0</v>
      </c>
      <c r="E23" s="46">
        <v>1887048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1887048</v>
      </c>
      <c r="O23" s="47">
        <f t="shared" si="2"/>
        <v>49.796754189207022</v>
      </c>
    </row>
    <row r="24" spans="1:15">
      <c r="A24" s="12"/>
      <c r="B24" s="44">
        <v>536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184899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184899</v>
      </c>
      <c r="O24" s="47">
        <f t="shared" si="2"/>
        <v>4.879245283018868</v>
      </c>
    </row>
    <row r="25" spans="1:15">
      <c r="A25" s="12"/>
      <c r="B25" s="44">
        <v>537</v>
      </c>
      <c r="C25" s="20" t="s">
        <v>126</v>
      </c>
      <c r="D25" s="46">
        <v>343895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343895</v>
      </c>
      <c r="O25" s="47">
        <f t="shared" si="2"/>
        <v>9.074943924000527</v>
      </c>
    </row>
    <row r="26" spans="1:15">
      <c r="A26" s="12"/>
      <c r="B26" s="44">
        <v>538</v>
      </c>
      <c r="C26" s="20" t="s">
        <v>127</v>
      </c>
      <c r="D26" s="46">
        <v>0</v>
      </c>
      <c r="E26" s="46">
        <v>1055438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1055438</v>
      </c>
      <c r="O26" s="47">
        <f t="shared" si="2"/>
        <v>27.851642696925715</v>
      </c>
    </row>
    <row r="27" spans="1:15">
      <c r="A27" s="12"/>
      <c r="B27" s="44">
        <v>539</v>
      </c>
      <c r="C27" s="20" t="s">
        <v>40</v>
      </c>
      <c r="D27" s="46">
        <v>82429</v>
      </c>
      <c r="E27" s="46">
        <v>914771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997200</v>
      </c>
      <c r="O27" s="47">
        <f t="shared" si="2"/>
        <v>26.314817258213484</v>
      </c>
    </row>
    <row r="28" spans="1:15" ht="15.75">
      <c r="A28" s="28" t="s">
        <v>41</v>
      </c>
      <c r="B28" s="29"/>
      <c r="C28" s="30"/>
      <c r="D28" s="31">
        <f t="shared" ref="D28:M28" si="7">SUM(D29:D30)</f>
        <v>0</v>
      </c>
      <c r="E28" s="31">
        <f t="shared" si="7"/>
        <v>7711983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7711983</v>
      </c>
      <c r="O28" s="43">
        <f t="shared" si="2"/>
        <v>203.50924924132471</v>
      </c>
    </row>
    <row r="29" spans="1:15">
      <c r="A29" s="12"/>
      <c r="B29" s="44">
        <v>541</v>
      </c>
      <c r="C29" s="20" t="s">
        <v>128</v>
      </c>
      <c r="D29" s="46">
        <v>0</v>
      </c>
      <c r="E29" s="46">
        <v>5496103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5496103</v>
      </c>
      <c r="O29" s="47">
        <f t="shared" si="2"/>
        <v>145.03504420108194</v>
      </c>
    </row>
    <row r="30" spans="1:15">
      <c r="A30" s="12"/>
      <c r="B30" s="44">
        <v>542</v>
      </c>
      <c r="C30" s="20" t="s">
        <v>43</v>
      </c>
      <c r="D30" s="46">
        <v>0</v>
      </c>
      <c r="E30" s="46">
        <v>2215880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2215880</v>
      </c>
      <c r="O30" s="47">
        <f t="shared" si="2"/>
        <v>58.474205040242779</v>
      </c>
    </row>
    <row r="31" spans="1:15" ht="15.75">
      <c r="A31" s="28" t="s">
        <v>44</v>
      </c>
      <c r="B31" s="29"/>
      <c r="C31" s="30"/>
      <c r="D31" s="31">
        <f t="shared" ref="D31:M31" si="9">SUM(D32:D34)</f>
        <v>301438</v>
      </c>
      <c r="E31" s="31">
        <f t="shared" si="9"/>
        <v>399731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701169</v>
      </c>
      <c r="O31" s="43">
        <f t="shared" si="2"/>
        <v>18.502942340678189</v>
      </c>
    </row>
    <row r="32" spans="1:15">
      <c r="A32" s="13"/>
      <c r="B32" s="45">
        <v>551</v>
      </c>
      <c r="C32" s="21" t="s">
        <v>129</v>
      </c>
      <c r="D32" s="46">
        <v>216364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216364</v>
      </c>
      <c r="O32" s="47">
        <f t="shared" si="2"/>
        <v>5.7095659057923207</v>
      </c>
    </row>
    <row r="33" spans="1:15">
      <c r="A33" s="13"/>
      <c r="B33" s="45">
        <v>553</v>
      </c>
      <c r="C33" s="21" t="s">
        <v>130</v>
      </c>
      <c r="D33" s="46">
        <v>52371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52371</v>
      </c>
      <c r="O33" s="47">
        <f t="shared" si="2"/>
        <v>1.3820029027576197</v>
      </c>
    </row>
    <row r="34" spans="1:15">
      <c r="A34" s="13"/>
      <c r="B34" s="45">
        <v>554</v>
      </c>
      <c r="C34" s="21" t="s">
        <v>47</v>
      </c>
      <c r="D34" s="46">
        <v>32703</v>
      </c>
      <c r="E34" s="46">
        <v>399731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432434</v>
      </c>
      <c r="O34" s="47">
        <f t="shared" si="2"/>
        <v>11.411373532128248</v>
      </c>
    </row>
    <row r="35" spans="1:15" ht="15.75">
      <c r="A35" s="28" t="s">
        <v>48</v>
      </c>
      <c r="B35" s="29"/>
      <c r="C35" s="30"/>
      <c r="D35" s="31">
        <f t="shared" ref="D35:M35" si="10">SUM(D36:D37)</f>
        <v>816719</v>
      </c>
      <c r="E35" s="31">
        <f t="shared" si="10"/>
        <v>32929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849648</v>
      </c>
      <c r="O35" s="43">
        <f t="shared" si="2"/>
        <v>22.421110964507189</v>
      </c>
    </row>
    <row r="36" spans="1:15">
      <c r="A36" s="12"/>
      <c r="B36" s="44">
        <v>562</v>
      </c>
      <c r="C36" s="20" t="s">
        <v>131</v>
      </c>
      <c r="D36" s="46">
        <v>165493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11">SUM(D36:M36)</f>
        <v>165493</v>
      </c>
      <c r="O36" s="47">
        <f t="shared" si="2"/>
        <v>4.3671460614856841</v>
      </c>
    </row>
    <row r="37" spans="1:15">
      <c r="A37" s="12"/>
      <c r="B37" s="44">
        <v>564</v>
      </c>
      <c r="C37" s="20" t="s">
        <v>132</v>
      </c>
      <c r="D37" s="46">
        <v>651226</v>
      </c>
      <c r="E37" s="46">
        <v>32929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684155</v>
      </c>
      <c r="O37" s="47">
        <f t="shared" ref="O37:O59" si="12">(N37/O$61)</f>
        <v>18.053964903021505</v>
      </c>
    </row>
    <row r="38" spans="1:15" ht="15.75">
      <c r="A38" s="28" t="s">
        <v>51</v>
      </c>
      <c r="B38" s="29"/>
      <c r="C38" s="30"/>
      <c r="D38" s="31">
        <f t="shared" ref="D38:M38" si="13">SUM(D39:D40)</f>
        <v>60852</v>
      </c>
      <c r="E38" s="31">
        <f t="shared" si="13"/>
        <v>844698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905550</v>
      </c>
      <c r="O38" s="43">
        <f t="shared" si="12"/>
        <v>23.896292386858423</v>
      </c>
    </row>
    <row r="39" spans="1:15">
      <c r="A39" s="12"/>
      <c r="B39" s="44">
        <v>571</v>
      </c>
      <c r="C39" s="20" t="s">
        <v>52</v>
      </c>
      <c r="D39" s="46">
        <v>36627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36627</v>
      </c>
      <c r="O39" s="47">
        <f t="shared" si="12"/>
        <v>0.96653912125610242</v>
      </c>
    </row>
    <row r="40" spans="1:15">
      <c r="A40" s="12"/>
      <c r="B40" s="44">
        <v>572</v>
      </c>
      <c r="C40" s="20" t="s">
        <v>133</v>
      </c>
      <c r="D40" s="46">
        <v>24225</v>
      </c>
      <c r="E40" s="46">
        <v>844698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868923</v>
      </c>
      <c r="O40" s="47">
        <f t="shared" si="12"/>
        <v>22.929753265602322</v>
      </c>
    </row>
    <row r="41" spans="1:15" ht="15.75">
      <c r="A41" s="28" t="s">
        <v>134</v>
      </c>
      <c r="B41" s="29"/>
      <c r="C41" s="30"/>
      <c r="D41" s="31">
        <f t="shared" ref="D41:M41" si="14">SUM(D42:D42)</f>
        <v>12339935</v>
      </c>
      <c r="E41" s="31">
        <f t="shared" si="14"/>
        <v>1553472</v>
      </c>
      <c r="F41" s="31">
        <f t="shared" si="14"/>
        <v>0</v>
      </c>
      <c r="G41" s="31">
        <f t="shared" si="14"/>
        <v>3054834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16948241</v>
      </c>
      <c r="O41" s="43">
        <f t="shared" si="12"/>
        <v>447.24214276289746</v>
      </c>
    </row>
    <row r="42" spans="1:15">
      <c r="A42" s="12"/>
      <c r="B42" s="44">
        <v>581</v>
      </c>
      <c r="C42" s="20" t="s">
        <v>135</v>
      </c>
      <c r="D42" s="46">
        <v>12339935</v>
      </c>
      <c r="E42" s="46">
        <v>1553472</v>
      </c>
      <c r="F42" s="46">
        <v>0</v>
      </c>
      <c r="G42" s="46">
        <v>3054834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16948241</v>
      </c>
      <c r="O42" s="47">
        <f t="shared" si="12"/>
        <v>447.24214276289746</v>
      </c>
    </row>
    <row r="43" spans="1:15" ht="15.75">
      <c r="A43" s="28" t="s">
        <v>56</v>
      </c>
      <c r="B43" s="29"/>
      <c r="C43" s="30"/>
      <c r="D43" s="31">
        <f t="shared" ref="D43:M43" si="15">SUM(D44:D58)</f>
        <v>1348829</v>
      </c>
      <c r="E43" s="31">
        <f t="shared" si="15"/>
        <v>201897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1"/>
        <v>1550726</v>
      </c>
      <c r="O43" s="43">
        <f t="shared" si="12"/>
        <v>40.921651932972686</v>
      </c>
    </row>
    <row r="44" spans="1:15">
      <c r="A44" s="12"/>
      <c r="B44" s="44">
        <v>602</v>
      </c>
      <c r="C44" s="20" t="s">
        <v>136</v>
      </c>
      <c r="D44" s="46">
        <v>0</v>
      </c>
      <c r="E44" s="46">
        <v>58407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58407</v>
      </c>
      <c r="O44" s="47">
        <f t="shared" si="12"/>
        <v>1.5412851299643753</v>
      </c>
    </row>
    <row r="45" spans="1:15">
      <c r="A45" s="12"/>
      <c r="B45" s="44">
        <v>603</v>
      </c>
      <c r="C45" s="20" t="s">
        <v>137</v>
      </c>
      <c r="D45" s="46">
        <v>0</v>
      </c>
      <c r="E45" s="46">
        <v>24284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24284</v>
      </c>
      <c r="O45" s="47">
        <f t="shared" si="12"/>
        <v>0.64082332761578042</v>
      </c>
    </row>
    <row r="46" spans="1:15">
      <c r="A46" s="12"/>
      <c r="B46" s="44">
        <v>604</v>
      </c>
      <c r="C46" s="20" t="s">
        <v>138</v>
      </c>
      <c r="D46" s="46">
        <v>432194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432194</v>
      </c>
      <c r="O46" s="47">
        <f t="shared" si="12"/>
        <v>11.405040242776092</v>
      </c>
    </row>
    <row r="47" spans="1:15">
      <c r="A47" s="12"/>
      <c r="B47" s="44">
        <v>605</v>
      </c>
      <c r="C47" s="20" t="s">
        <v>139</v>
      </c>
      <c r="D47" s="46">
        <v>231182</v>
      </c>
      <c r="E47" s="46">
        <v>38394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269576</v>
      </c>
      <c r="O47" s="47">
        <f t="shared" si="12"/>
        <v>7.1137617099881254</v>
      </c>
    </row>
    <row r="48" spans="1:15">
      <c r="A48" s="12"/>
      <c r="B48" s="44">
        <v>608</v>
      </c>
      <c r="C48" s="20" t="s">
        <v>140</v>
      </c>
      <c r="D48" s="46">
        <v>70522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70522</v>
      </c>
      <c r="O48" s="47">
        <f t="shared" si="12"/>
        <v>1.8609842987201477</v>
      </c>
    </row>
    <row r="49" spans="1:118">
      <c r="A49" s="12"/>
      <c r="B49" s="44">
        <v>614</v>
      </c>
      <c r="C49" s="20" t="s">
        <v>141</v>
      </c>
      <c r="D49" s="46">
        <v>78544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6">SUM(D49:M49)</f>
        <v>78544</v>
      </c>
      <c r="O49" s="47">
        <f t="shared" si="12"/>
        <v>2.0726744953160048</v>
      </c>
    </row>
    <row r="50" spans="1:118">
      <c r="A50" s="12"/>
      <c r="B50" s="44">
        <v>618</v>
      </c>
      <c r="C50" s="20" t="s">
        <v>65</v>
      </c>
      <c r="D50" s="46">
        <v>0</v>
      </c>
      <c r="E50" s="46">
        <v>6110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6110</v>
      </c>
      <c r="O50" s="47">
        <f t="shared" si="12"/>
        <v>0.16123499142367068</v>
      </c>
    </row>
    <row r="51" spans="1:118">
      <c r="A51" s="12"/>
      <c r="B51" s="44">
        <v>634</v>
      </c>
      <c r="C51" s="20" t="s">
        <v>142</v>
      </c>
      <c r="D51" s="46">
        <v>88972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88972</v>
      </c>
      <c r="O51" s="47">
        <f t="shared" si="12"/>
        <v>2.3478559176672382</v>
      </c>
    </row>
    <row r="52" spans="1:118">
      <c r="A52" s="12"/>
      <c r="B52" s="44">
        <v>654</v>
      </c>
      <c r="C52" s="20" t="s">
        <v>143</v>
      </c>
      <c r="D52" s="46">
        <v>78737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78737</v>
      </c>
      <c r="O52" s="47">
        <f t="shared" si="12"/>
        <v>2.0777675155033646</v>
      </c>
    </row>
    <row r="53" spans="1:118">
      <c r="A53" s="12"/>
      <c r="B53" s="44">
        <v>674</v>
      </c>
      <c r="C53" s="20" t="s">
        <v>144</v>
      </c>
      <c r="D53" s="46">
        <v>50086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50086</v>
      </c>
      <c r="O53" s="47">
        <f t="shared" si="12"/>
        <v>1.3217047103839556</v>
      </c>
    </row>
    <row r="54" spans="1:118">
      <c r="A54" s="12"/>
      <c r="B54" s="44">
        <v>694</v>
      </c>
      <c r="C54" s="20" t="s">
        <v>145</v>
      </c>
      <c r="D54" s="46">
        <v>27966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27966</v>
      </c>
      <c r="O54" s="47">
        <f t="shared" si="12"/>
        <v>0.73798654176012668</v>
      </c>
    </row>
    <row r="55" spans="1:118">
      <c r="A55" s="12"/>
      <c r="B55" s="44">
        <v>711</v>
      </c>
      <c r="C55" s="20" t="s">
        <v>119</v>
      </c>
      <c r="D55" s="46">
        <v>0</v>
      </c>
      <c r="E55" s="46">
        <v>74702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74702</v>
      </c>
      <c r="O55" s="47">
        <f t="shared" si="12"/>
        <v>1.9712890882702203</v>
      </c>
    </row>
    <row r="56" spans="1:118">
      <c r="A56" s="12"/>
      <c r="B56" s="44">
        <v>724</v>
      </c>
      <c r="C56" s="20" t="s">
        <v>146</v>
      </c>
      <c r="D56" s="46">
        <v>125089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125089</v>
      </c>
      <c r="O56" s="47">
        <f t="shared" si="12"/>
        <v>3.3009367990500067</v>
      </c>
    </row>
    <row r="57" spans="1:118">
      <c r="A57" s="12"/>
      <c r="B57" s="44">
        <v>744</v>
      </c>
      <c r="C57" s="20" t="s">
        <v>147</v>
      </c>
      <c r="D57" s="46">
        <v>39046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39046</v>
      </c>
      <c r="O57" s="47">
        <f t="shared" si="12"/>
        <v>1.0303734001847209</v>
      </c>
    </row>
    <row r="58" spans="1:118" ht="15.75" thickBot="1">
      <c r="A58" s="12"/>
      <c r="B58" s="44">
        <v>764</v>
      </c>
      <c r="C58" s="20" t="s">
        <v>148</v>
      </c>
      <c r="D58" s="46">
        <v>126491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126491</v>
      </c>
      <c r="O58" s="47">
        <f t="shared" si="12"/>
        <v>3.3379337643488585</v>
      </c>
    </row>
    <row r="59" spans="1:118" ht="16.5" thickBot="1">
      <c r="A59" s="14" t="s">
        <v>10</v>
      </c>
      <c r="B59" s="23"/>
      <c r="C59" s="22"/>
      <c r="D59" s="15">
        <f t="shared" ref="D59:M59" si="17">SUM(D5,D12,D21,D28,D31,D35,D38,D41,D43)</f>
        <v>41376381</v>
      </c>
      <c r="E59" s="15">
        <f t="shared" si="17"/>
        <v>16885032</v>
      </c>
      <c r="F59" s="15">
        <f t="shared" si="17"/>
        <v>0</v>
      </c>
      <c r="G59" s="15">
        <f t="shared" si="17"/>
        <v>3080179</v>
      </c>
      <c r="H59" s="15">
        <f t="shared" si="17"/>
        <v>0</v>
      </c>
      <c r="I59" s="15">
        <f t="shared" si="17"/>
        <v>2345770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63687362</v>
      </c>
      <c r="O59" s="37">
        <f t="shared" si="12"/>
        <v>1680.6270484232748</v>
      </c>
      <c r="P59" s="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</row>
    <row r="60" spans="1:118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8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149</v>
      </c>
      <c r="M61" s="48"/>
      <c r="N61" s="48"/>
      <c r="O61" s="41">
        <v>37895</v>
      </c>
    </row>
    <row r="62" spans="1:118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8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42</vt:i4>
      </vt:variant>
    </vt:vector>
  </HeadingPairs>
  <TitlesOfParts>
    <vt:vector size="6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2023-12-08T22:18:23Z</cp:lastPrinted>
  <dcterms:created xsi:type="dcterms:W3CDTF">2000-08-31T21:26:31Z</dcterms:created>
  <dcterms:modified xsi:type="dcterms:W3CDTF">2023-12-08T22:18:26Z</dcterms:modified>
</cp:coreProperties>
</file>