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1" sheetId="49" r:id="rId1"/>
    <sheet name="2020" sheetId="47" r:id="rId2"/>
    <sheet name="2019" sheetId="46" r:id="rId3"/>
    <sheet name="2018" sheetId="45" r:id="rId4"/>
    <sheet name="2017" sheetId="44" r:id="rId5"/>
    <sheet name="2016" sheetId="43" r:id="rId6"/>
    <sheet name="2015" sheetId="40" r:id="rId7"/>
    <sheet name="2014" sheetId="39" r:id="rId8"/>
    <sheet name="2013" sheetId="38" r:id="rId9"/>
    <sheet name="2012" sheetId="37" r:id="rId10"/>
    <sheet name="2011" sheetId="35" r:id="rId11"/>
    <sheet name="2010" sheetId="34" r:id="rId12"/>
    <sheet name="2009" sheetId="33" r:id="rId13"/>
    <sheet name="2008" sheetId="36" r:id="rId14"/>
    <sheet name="2007" sheetId="41" r:id="rId15"/>
    <sheet name="2006" sheetId="42" r:id="rId16"/>
  </sheets>
  <definedNames>
    <definedName name="_xlnm.Print_Area" localSheetId="15">'2006'!$A$1:$O$141</definedName>
    <definedName name="_xlnm.Print_Area" localSheetId="14">'2007'!$A$1:$O$136</definedName>
    <definedName name="_xlnm.Print_Area" localSheetId="13">'2008'!$A$1:$O$137</definedName>
    <definedName name="_xlnm.Print_Area" localSheetId="12">'2009'!$A$1:$O$147</definedName>
    <definedName name="_xlnm.Print_Area" localSheetId="11">'2010'!$A$1:$O$135</definedName>
    <definedName name="_xlnm.Print_Area" localSheetId="10">'2011'!$A$1:$O$133</definedName>
    <definedName name="_xlnm.Print_Area" localSheetId="9">'2012'!$A$1:$O$131</definedName>
    <definedName name="_xlnm.Print_Area" localSheetId="8">'2013'!$A$1:$O$146</definedName>
    <definedName name="_xlnm.Print_Area" localSheetId="7">'2014'!$A$1:$O$150</definedName>
    <definedName name="_xlnm.Print_Area" localSheetId="6">'2015'!$A$1:$O$153</definedName>
    <definedName name="_xlnm.Print_Area" localSheetId="5">'2016'!$A$1:$O$152</definedName>
    <definedName name="_xlnm.Print_Area" localSheetId="4">'2017'!$A$1:$O$153</definedName>
    <definedName name="_xlnm.Print_Area" localSheetId="3">'2018'!$A$1:$O$157</definedName>
    <definedName name="_xlnm.Print_Area" localSheetId="2">'2019'!$A$1:$O$157</definedName>
    <definedName name="_xlnm.Print_Area" localSheetId="1">'2020'!$A$1:$O$158</definedName>
    <definedName name="_xlnm.Print_Area" localSheetId="0">'2021'!$A$1:$P$165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160" i="49" l="1"/>
  <c r="P160" i="49"/>
  <c r="O159" i="49"/>
  <c r="P159" i="49"/>
  <c r="O158" i="49"/>
  <c r="P158" i="49"/>
  <c r="O157" i="49"/>
  <c r="P157" i="49"/>
  <c r="O156" i="49"/>
  <c r="P156" i="49"/>
  <c r="O155" i="49"/>
  <c r="P155" i="49"/>
  <c r="O154" i="49"/>
  <c r="P154" i="49"/>
  <c r="O153" i="49"/>
  <c r="P153" i="49"/>
  <c r="N152" i="49"/>
  <c r="M152" i="49"/>
  <c r="L152" i="49"/>
  <c r="K152" i="49"/>
  <c r="J152" i="49"/>
  <c r="I152" i="49"/>
  <c r="H152" i="49"/>
  <c r="G152" i="49"/>
  <c r="F152" i="49"/>
  <c r="E152" i="49"/>
  <c r="D152" i="49"/>
  <c r="O151" i="49"/>
  <c r="P151" i="49"/>
  <c r="O150" i="49"/>
  <c r="P150" i="49"/>
  <c r="O149" i="49"/>
  <c r="P149" i="49"/>
  <c r="O148" i="49"/>
  <c r="P148" i="49"/>
  <c r="O147" i="49"/>
  <c r="P147" i="49"/>
  <c r="O146" i="49"/>
  <c r="P146" i="49"/>
  <c r="O145" i="49"/>
  <c r="P145" i="49"/>
  <c r="O144" i="49"/>
  <c r="P144" i="49"/>
  <c r="N143" i="49"/>
  <c r="M143" i="49"/>
  <c r="L143" i="49"/>
  <c r="K143" i="49"/>
  <c r="J143" i="49"/>
  <c r="I143" i="49"/>
  <c r="H143" i="49"/>
  <c r="G143" i="49"/>
  <c r="F143" i="49"/>
  <c r="E143" i="49"/>
  <c r="D143" i="49"/>
  <c r="O142" i="49"/>
  <c r="P142" i="49"/>
  <c r="O141" i="49"/>
  <c r="P141" i="49"/>
  <c r="O140" i="49"/>
  <c r="P140" i="49"/>
  <c r="O139" i="49"/>
  <c r="P139" i="49"/>
  <c r="O138" i="49"/>
  <c r="P138" i="49"/>
  <c r="O137" i="49"/>
  <c r="P137" i="49"/>
  <c r="O136" i="49"/>
  <c r="P136" i="49"/>
  <c r="O135" i="49"/>
  <c r="P135" i="49"/>
  <c r="O134" i="49"/>
  <c r="P134" i="49"/>
  <c r="O133" i="49"/>
  <c r="P133" i="49"/>
  <c r="O132" i="49"/>
  <c r="P132" i="49"/>
  <c r="O131" i="49"/>
  <c r="P131" i="49"/>
  <c r="N130" i="49"/>
  <c r="M130" i="49"/>
  <c r="L130" i="49"/>
  <c r="K130" i="49"/>
  <c r="J130" i="49"/>
  <c r="I130" i="49"/>
  <c r="H130" i="49"/>
  <c r="G130" i="49"/>
  <c r="F130" i="49"/>
  <c r="E130" i="49"/>
  <c r="D130" i="49"/>
  <c r="O129" i="49"/>
  <c r="P129" i="49"/>
  <c r="O128" i="49"/>
  <c r="P128" i="49"/>
  <c r="O127" i="49"/>
  <c r="P127" i="49"/>
  <c r="O126" i="49"/>
  <c r="P126" i="49"/>
  <c r="O125" i="49"/>
  <c r="P125" i="49"/>
  <c r="O124" i="49"/>
  <c r="P124" i="49"/>
  <c r="O123" i="49"/>
  <c r="P123" i="49"/>
  <c r="O122" i="49"/>
  <c r="P122" i="49"/>
  <c r="O121" i="49"/>
  <c r="P121" i="49"/>
  <c r="O120" i="49"/>
  <c r="P120" i="49"/>
  <c r="O119" i="49"/>
  <c r="P119" i="49"/>
  <c r="O118" i="49"/>
  <c r="P118" i="49"/>
  <c r="O117" i="49"/>
  <c r="P117" i="49"/>
  <c r="O116" i="49"/>
  <c r="P116" i="49"/>
  <c r="O115" i="49"/>
  <c r="P115" i="49"/>
  <c r="O114" i="49"/>
  <c r="P114" i="49"/>
  <c r="O113" i="49"/>
  <c r="P113" i="49"/>
  <c r="O112" i="49"/>
  <c r="P112" i="49"/>
  <c r="O111" i="49"/>
  <c r="P111" i="49"/>
  <c r="O110" i="49"/>
  <c r="P110" i="49"/>
  <c r="O109" i="49"/>
  <c r="P109" i="49"/>
  <c r="O108" i="49"/>
  <c r="P108" i="49"/>
  <c r="O107" i="49"/>
  <c r="P107" i="49"/>
  <c r="O106" i="49"/>
  <c r="P106" i="49"/>
  <c r="O105" i="49"/>
  <c r="P105" i="49"/>
  <c r="O104" i="49"/>
  <c r="P104" i="49"/>
  <c r="O103" i="49"/>
  <c r="P103" i="49"/>
  <c r="O102" i="49"/>
  <c r="P102" i="49"/>
  <c r="O101" i="49"/>
  <c r="P101" i="49"/>
  <c r="O100" i="49"/>
  <c r="P100" i="49"/>
  <c r="O99" i="49"/>
  <c r="P99" i="49"/>
  <c r="O98" i="49"/>
  <c r="P98" i="49"/>
  <c r="O97" i="49"/>
  <c r="P97" i="49"/>
  <c r="O96" i="49"/>
  <c r="P96" i="49"/>
  <c r="O95" i="49"/>
  <c r="P95" i="49"/>
  <c r="O94" i="49"/>
  <c r="P94" i="49"/>
  <c r="O93" i="49"/>
  <c r="P93" i="49"/>
  <c r="O92" i="49"/>
  <c r="P92" i="49"/>
  <c r="O91" i="49"/>
  <c r="P91" i="49"/>
  <c r="O90" i="49"/>
  <c r="P90" i="49"/>
  <c r="O89" i="49"/>
  <c r="P89" i="49"/>
  <c r="O88" i="49"/>
  <c r="P88" i="49"/>
  <c r="O87" i="49"/>
  <c r="P87" i="49"/>
  <c r="O86" i="49"/>
  <c r="P86" i="49"/>
  <c r="O85" i="49"/>
  <c r="P85" i="49"/>
  <c r="O84" i="49"/>
  <c r="P84" i="49"/>
  <c r="O83" i="49"/>
  <c r="P83" i="49"/>
  <c r="O82" i="49"/>
  <c r="P82" i="49"/>
  <c r="O81" i="49"/>
  <c r="P81" i="49"/>
  <c r="O80" i="49"/>
  <c r="P80" i="49"/>
  <c r="O79" i="49"/>
  <c r="P79" i="49"/>
  <c r="O78" i="49"/>
  <c r="P78" i="49"/>
  <c r="O77" i="49"/>
  <c r="P77" i="49"/>
  <c r="O76" i="49"/>
  <c r="P76" i="49"/>
  <c r="O75" i="49"/>
  <c r="P75" i="49"/>
  <c r="O74" i="49"/>
  <c r="P74" i="49"/>
  <c r="O73" i="49"/>
  <c r="P73" i="49"/>
  <c r="O72" i="49"/>
  <c r="P72" i="49"/>
  <c r="O71" i="49"/>
  <c r="P71" i="49"/>
  <c r="O70" i="49"/>
  <c r="P70" i="49"/>
  <c r="O69" i="49"/>
  <c r="P69" i="49"/>
  <c r="N68" i="49"/>
  <c r="M68" i="49"/>
  <c r="L68" i="49"/>
  <c r="K68" i="49"/>
  <c r="J68" i="49"/>
  <c r="I68" i="49"/>
  <c r="H68" i="49"/>
  <c r="G68" i="49"/>
  <c r="F68" i="49"/>
  <c r="E68" i="49"/>
  <c r="D68" i="49"/>
  <c r="O67" i="49"/>
  <c r="P67" i="49"/>
  <c r="O66" i="49"/>
  <c r="P66" i="49"/>
  <c r="O65" i="49"/>
  <c r="P65" i="49"/>
  <c r="O64" i="49"/>
  <c r="P64" i="49"/>
  <c r="O63" i="49"/>
  <c r="P63" i="49"/>
  <c r="O62" i="49"/>
  <c r="P62" i="49"/>
  <c r="O61" i="49"/>
  <c r="P61" i="49"/>
  <c r="O60" i="49"/>
  <c r="P60" i="49"/>
  <c r="O59" i="49"/>
  <c r="P59" i="49"/>
  <c r="O58" i="49"/>
  <c r="P58" i="49"/>
  <c r="O57" i="49"/>
  <c r="P57" i="49"/>
  <c r="O56" i="49"/>
  <c r="P56" i="49"/>
  <c r="O55" i="49"/>
  <c r="P55" i="49"/>
  <c r="O54" i="49"/>
  <c r="P54" i="49"/>
  <c r="O53" i="49"/>
  <c r="P53" i="49"/>
  <c r="O52" i="49"/>
  <c r="P52" i="49"/>
  <c r="O51" i="49"/>
  <c r="P51" i="49"/>
  <c r="O50" i="49"/>
  <c r="P50" i="49"/>
  <c r="O49" i="49"/>
  <c r="P49" i="49"/>
  <c r="O48" i="49"/>
  <c r="P48" i="49"/>
  <c r="O47" i="49"/>
  <c r="P47" i="49"/>
  <c r="O46" i="49"/>
  <c r="P46" i="49"/>
  <c r="O45" i="49"/>
  <c r="P45" i="49"/>
  <c r="O44" i="49"/>
  <c r="P44" i="49"/>
  <c r="O43" i="49"/>
  <c r="P43" i="49"/>
  <c r="O42" i="49"/>
  <c r="P42" i="49"/>
  <c r="O41" i="49"/>
  <c r="P41" i="49"/>
  <c r="O40" i="49"/>
  <c r="P40" i="49"/>
  <c r="O39" i="49"/>
  <c r="P39" i="49"/>
  <c r="O38" i="49"/>
  <c r="P38" i="49"/>
  <c r="O37" i="49"/>
  <c r="P37" i="49"/>
  <c r="O36" i="49"/>
  <c r="P36" i="49"/>
  <c r="O35" i="49"/>
  <c r="P35" i="49"/>
  <c r="O34" i="49"/>
  <c r="P34" i="49"/>
  <c r="O33" i="49"/>
  <c r="P33" i="49"/>
  <c r="O32" i="49"/>
  <c r="P32" i="49"/>
  <c r="O31" i="49"/>
  <c r="P31" i="49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/>
  <c r="O28" i="49"/>
  <c r="P28" i="49"/>
  <c r="O27" i="49"/>
  <c r="P27" i="49"/>
  <c r="O26" i="49"/>
  <c r="P26" i="49"/>
  <c r="O25" i="49"/>
  <c r="P25" i="49"/>
  <c r="O24" i="49"/>
  <c r="P24" i="49"/>
  <c r="O23" i="49"/>
  <c r="P23" i="49"/>
  <c r="O22" i="49"/>
  <c r="P22" i="49"/>
  <c r="O21" i="49"/>
  <c r="P21" i="49"/>
  <c r="O20" i="49"/>
  <c r="P20" i="49"/>
  <c r="O19" i="49"/>
  <c r="P19" i="49"/>
  <c r="O18" i="49"/>
  <c r="P18" i="49"/>
  <c r="O17" i="49"/>
  <c r="P17" i="49"/>
  <c r="O16" i="49"/>
  <c r="P16" i="49"/>
  <c r="O15" i="49"/>
  <c r="P15" i="49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/>
  <c r="O11" i="49"/>
  <c r="P11" i="49"/>
  <c r="O10" i="49"/>
  <c r="P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153" i="47"/>
  <c r="O153" i="47"/>
  <c r="N152" i="47"/>
  <c r="O152" i="47"/>
  <c r="N151" i="47"/>
  <c r="O151" i="47"/>
  <c r="N150" i="47"/>
  <c r="O150" i="47"/>
  <c r="N149" i="47"/>
  <c r="O149" i="47"/>
  <c r="N148" i="47"/>
  <c r="O148" i="47"/>
  <c r="N147" i="47"/>
  <c r="O147" i="47"/>
  <c r="N146" i="47"/>
  <c r="O146" i="47"/>
  <c r="M145" i="47"/>
  <c r="L145" i="47"/>
  <c r="K145" i="47"/>
  <c r="J145" i="47"/>
  <c r="I145" i="47"/>
  <c r="H145" i="47"/>
  <c r="G145" i="47"/>
  <c r="F145" i="47"/>
  <c r="E145" i="47"/>
  <c r="D145" i="47"/>
  <c r="N144" i="47"/>
  <c r="O144" i="47"/>
  <c r="N143" i="47"/>
  <c r="O143" i="47"/>
  <c r="N142" i="47"/>
  <c r="O142" i="47"/>
  <c r="N141" i="47"/>
  <c r="O141" i="47"/>
  <c r="N140" i="47"/>
  <c r="O140" i="47"/>
  <c r="N139" i="47"/>
  <c r="O139" i="47"/>
  <c r="N138" i="47"/>
  <c r="O138" i="47"/>
  <c r="N137" i="47"/>
  <c r="O137" i="47"/>
  <c r="M136" i="47"/>
  <c r="L136" i="47"/>
  <c r="K136" i="47"/>
  <c r="J136" i="47"/>
  <c r="I136" i="47"/>
  <c r="H136" i="47"/>
  <c r="G136" i="47"/>
  <c r="F136" i="47"/>
  <c r="E136" i="47"/>
  <c r="D136" i="47"/>
  <c r="N135" i="47"/>
  <c r="O135" i="47"/>
  <c r="N134" i="47"/>
  <c r="O134" i="47"/>
  <c r="N133" i="47"/>
  <c r="O133" i="47"/>
  <c r="N132" i="47"/>
  <c r="O132" i="47"/>
  <c r="N131" i="47"/>
  <c r="O131" i="47"/>
  <c r="N130" i="47"/>
  <c r="O130" i="47"/>
  <c r="N129" i="47"/>
  <c r="O129" i="47"/>
  <c r="N128" i="47"/>
  <c r="O128" i="47"/>
  <c r="M127" i="47"/>
  <c r="L127" i="47"/>
  <c r="K127" i="47"/>
  <c r="J127" i="47"/>
  <c r="I127" i="47"/>
  <c r="H127" i="47"/>
  <c r="G127" i="47"/>
  <c r="F127" i="47"/>
  <c r="E127" i="47"/>
  <c r="D127" i="47"/>
  <c r="N126" i="47"/>
  <c r="O126" i="47"/>
  <c r="N125" i="47"/>
  <c r="O125" i="47"/>
  <c r="N124" i="47"/>
  <c r="O124" i="47"/>
  <c r="N123" i="47"/>
  <c r="O123" i="47"/>
  <c r="N122" i="47"/>
  <c r="O122" i="47"/>
  <c r="N121" i="47"/>
  <c r="O121" i="47"/>
  <c r="N120" i="47"/>
  <c r="O120" i="47"/>
  <c r="N119" i="47"/>
  <c r="O119" i="47"/>
  <c r="N118" i="47"/>
  <c r="O118" i="47"/>
  <c r="N117" i="47"/>
  <c r="O117" i="47"/>
  <c r="N116" i="47"/>
  <c r="O116" i="47"/>
  <c r="N115" i="47"/>
  <c r="O115" i="47"/>
  <c r="N114" i="47"/>
  <c r="O114" i="47"/>
  <c r="N113" i="47"/>
  <c r="O113" i="47"/>
  <c r="N112" i="47"/>
  <c r="O112" i="47"/>
  <c r="N111" i="47"/>
  <c r="O111" i="47"/>
  <c r="N110" i="47"/>
  <c r="O110" i="47"/>
  <c r="N109" i="47"/>
  <c r="O109" i="47"/>
  <c r="N108" i="47"/>
  <c r="O108" i="47"/>
  <c r="N107" i="47"/>
  <c r="O107" i="47"/>
  <c r="N106" i="47"/>
  <c r="O106" i="47"/>
  <c r="N105" i="47"/>
  <c r="O105" i="47"/>
  <c r="N104" i="47"/>
  <c r="O104" i="47"/>
  <c r="N103" i="47"/>
  <c r="O103" i="47"/>
  <c r="N102" i="47"/>
  <c r="O102" i="47"/>
  <c r="N101" i="47"/>
  <c r="O101" i="47"/>
  <c r="N100" i="47"/>
  <c r="O100" i="47"/>
  <c r="N99" i="47"/>
  <c r="O99" i="47"/>
  <c r="N98" i="47"/>
  <c r="O98" i="47"/>
  <c r="N97" i="47"/>
  <c r="O97" i="47"/>
  <c r="N96" i="47"/>
  <c r="O96" i="47"/>
  <c r="N95" i="47"/>
  <c r="O95" i="47"/>
  <c r="N94" i="47"/>
  <c r="O94" i="47"/>
  <c r="N93" i="47"/>
  <c r="O93" i="47"/>
  <c r="N92" i="47"/>
  <c r="O92" i="47"/>
  <c r="N91" i="47"/>
  <c r="O91" i="47"/>
  <c r="N90" i="47"/>
  <c r="O90" i="47"/>
  <c r="N89" i="47"/>
  <c r="O89" i="47"/>
  <c r="N88" i="47"/>
  <c r="O88" i="47"/>
  <c r="N87" i="47"/>
  <c r="O87" i="47"/>
  <c r="N86" i="47"/>
  <c r="O86" i="47"/>
  <c r="N85" i="47"/>
  <c r="O85" i="47"/>
  <c r="N84" i="47"/>
  <c r="O84" i="47"/>
  <c r="N83" i="47"/>
  <c r="O83" i="47"/>
  <c r="N82" i="47"/>
  <c r="O82" i="47"/>
  <c r="N81" i="47"/>
  <c r="O81" i="47"/>
  <c r="N80" i="47"/>
  <c r="O80" i="47"/>
  <c r="N79" i="47"/>
  <c r="O79" i="47"/>
  <c r="N78" i="47"/>
  <c r="O78" i="47"/>
  <c r="N77" i="47"/>
  <c r="O77" i="47"/>
  <c r="N76" i="47"/>
  <c r="O76" i="47"/>
  <c r="N75" i="47"/>
  <c r="O75" i="47"/>
  <c r="N74" i="47"/>
  <c r="O74" i="47"/>
  <c r="N73" i="47"/>
  <c r="O73" i="47"/>
  <c r="N72" i="47"/>
  <c r="O72" i="47"/>
  <c r="N71" i="47"/>
  <c r="O71" i="47"/>
  <c r="N70" i="47"/>
  <c r="O70" i="47"/>
  <c r="N69" i="47"/>
  <c r="O69" i="47"/>
  <c r="N68" i="47"/>
  <c r="O68" i="47"/>
  <c r="N67" i="47"/>
  <c r="O67" i="47"/>
  <c r="N66" i="47"/>
  <c r="O66" i="47"/>
  <c r="N65" i="47"/>
  <c r="O65" i="47"/>
  <c r="N64" i="47"/>
  <c r="O64" i="47"/>
  <c r="N63" i="47"/>
  <c r="O63" i="47"/>
  <c r="N62" i="47"/>
  <c r="O62" i="47"/>
  <c r="M61" i="47"/>
  <c r="L61" i="47"/>
  <c r="K61" i="47"/>
  <c r="J61" i="47"/>
  <c r="I61" i="47"/>
  <c r="H61" i="47"/>
  <c r="G61" i="47"/>
  <c r="F61" i="47"/>
  <c r="E61" i="47"/>
  <c r="D61" i="47"/>
  <c r="N60" i="47"/>
  <c r="O60" i="47"/>
  <c r="N59" i="47"/>
  <c r="O59" i="47"/>
  <c r="N58" i="47"/>
  <c r="O58" i="47"/>
  <c r="N57" i="47"/>
  <c r="O57" i="47"/>
  <c r="N56" i="47"/>
  <c r="O56" i="47"/>
  <c r="N55" i="47"/>
  <c r="O55" i="47"/>
  <c r="N54" i="47"/>
  <c r="O54" i="47"/>
  <c r="N53" i="47"/>
  <c r="O53" i="47"/>
  <c r="N52" i="47"/>
  <c r="O52" i="47"/>
  <c r="N51" i="47"/>
  <c r="O51" i="47"/>
  <c r="N50" i="47"/>
  <c r="O50" i="47"/>
  <c r="N49" i="47"/>
  <c r="O49" i="47"/>
  <c r="N48" i="47"/>
  <c r="O48" i="47"/>
  <c r="N47" i="47"/>
  <c r="O47" i="47"/>
  <c r="N46" i="47"/>
  <c r="O46" i="47"/>
  <c r="N45" i="47"/>
  <c r="O45" i="47"/>
  <c r="N44" i="47"/>
  <c r="O44" i="47"/>
  <c r="N43" i="47"/>
  <c r="O43" i="47"/>
  <c r="N42" i="47"/>
  <c r="O42" i="47"/>
  <c r="N41" i="47"/>
  <c r="O41" i="47"/>
  <c r="N40" i="47"/>
  <c r="O40" i="47"/>
  <c r="N39" i="47"/>
  <c r="O39" i="47"/>
  <c r="N38" i="47"/>
  <c r="O38" i="47"/>
  <c r="N37" i="47"/>
  <c r="O37" i="47"/>
  <c r="N36" i="47"/>
  <c r="O36" i="47"/>
  <c r="N35" i="47"/>
  <c r="O35" i="47"/>
  <c r="N34" i="47"/>
  <c r="O34" i="47"/>
  <c r="N33" i="47"/>
  <c r="O33" i="47"/>
  <c r="N32" i="47"/>
  <c r="O32" i="47"/>
  <c r="N31" i="47"/>
  <c r="O31" i="47"/>
  <c r="N30" i="47"/>
  <c r="O30" i="47"/>
  <c r="N29" i="47"/>
  <c r="O29" i="47"/>
  <c r="N28" i="47"/>
  <c r="O28" i="47"/>
  <c r="N27" i="47"/>
  <c r="O27" i="47"/>
  <c r="M26" i="47"/>
  <c r="L26" i="47"/>
  <c r="K26" i="47"/>
  <c r="J26" i="47"/>
  <c r="I26" i="47"/>
  <c r="H26" i="47"/>
  <c r="G26" i="47"/>
  <c r="F26" i="47"/>
  <c r="E26" i="47"/>
  <c r="D26" i="47"/>
  <c r="N25" i="47"/>
  <c r="O25" i="47"/>
  <c r="N24" i="47"/>
  <c r="O24" i="47"/>
  <c r="N23" i="47"/>
  <c r="O23" i="47"/>
  <c r="N22" i="47"/>
  <c r="O22" i="47"/>
  <c r="N21" i="47"/>
  <c r="O21" i="47"/>
  <c r="N20" i="47"/>
  <c r="O20" i="47"/>
  <c r="N19" i="47"/>
  <c r="O19" i="47"/>
  <c r="N18" i="47"/>
  <c r="O18" i="47"/>
  <c r="N17" i="47"/>
  <c r="O17" i="47"/>
  <c r="N16" i="47"/>
  <c r="O16" i="47"/>
  <c r="N15" i="47"/>
  <c r="O15" i="47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/>
  <c r="N9" i="47"/>
  <c r="O9" i="47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152" i="46"/>
  <c r="O152" i="46"/>
  <c r="N151" i="46"/>
  <c r="O151" i="46"/>
  <c r="N150" i="46"/>
  <c r="O150" i="46"/>
  <c r="N149" i="46"/>
  <c r="O149" i="46"/>
  <c r="N148" i="46"/>
  <c r="O148" i="46"/>
  <c r="N147" i="46"/>
  <c r="O147" i="46"/>
  <c r="N146" i="46"/>
  <c r="O146" i="46"/>
  <c r="N145" i="46"/>
  <c r="O145" i="46"/>
  <c r="M144" i="46"/>
  <c r="L144" i="46"/>
  <c r="K144" i="46"/>
  <c r="J144" i="46"/>
  <c r="I144" i="46"/>
  <c r="H144" i="46"/>
  <c r="G144" i="46"/>
  <c r="F144" i="46"/>
  <c r="E144" i="46"/>
  <c r="D144" i="46"/>
  <c r="N143" i="46"/>
  <c r="O143" i="46"/>
  <c r="N142" i="46"/>
  <c r="O142" i="46"/>
  <c r="N141" i="46"/>
  <c r="O141" i="46"/>
  <c r="N140" i="46"/>
  <c r="O140" i="46"/>
  <c r="N139" i="46"/>
  <c r="O139" i="46"/>
  <c r="N138" i="46"/>
  <c r="O138" i="46"/>
  <c r="N137" i="46"/>
  <c r="O137" i="46"/>
  <c r="N136" i="46"/>
  <c r="O136" i="46"/>
  <c r="M135" i="46"/>
  <c r="L135" i="46"/>
  <c r="K135" i="46"/>
  <c r="J135" i="46"/>
  <c r="I135" i="46"/>
  <c r="H135" i="46"/>
  <c r="G135" i="46"/>
  <c r="F135" i="46"/>
  <c r="E135" i="46"/>
  <c r="D135" i="46"/>
  <c r="N134" i="46"/>
  <c r="O134" i="46"/>
  <c r="N133" i="46"/>
  <c r="O133" i="46"/>
  <c r="N132" i="46"/>
  <c r="O132" i="46"/>
  <c r="N131" i="46"/>
  <c r="O131" i="46"/>
  <c r="N130" i="46"/>
  <c r="O130" i="46"/>
  <c r="N129" i="46"/>
  <c r="O129" i="46"/>
  <c r="N128" i="46"/>
  <c r="O128" i="46"/>
  <c r="N127" i="46"/>
  <c r="O127" i="46"/>
  <c r="M126" i="46"/>
  <c r="L126" i="46"/>
  <c r="K126" i="46"/>
  <c r="J126" i="46"/>
  <c r="I126" i="46"/>
  <c r="H126" i="46"/>
  <c r="G126" i="46"/>
  <c r="F126" i="46"/>
  <c r="E126" i="46"/>
  <c r="D126" i="46"/>
  <c r="N125" i="46"/>
  <c r="O125" i="46"/>
  <c r="N124" i="46"/>
  <c r="O124" i="46"/>
  <c r="N123" i="46"/>
  <c r="O123" i="46"/>
  <c r="N122" i="46"/>
  <c r="O122" i="46"/>
  <c r="N121" i="46"/>
  <c r="O121" i="46"/>
  <c r="N120" i="46"/>
  <c r="O120" i="46"/>
  <c r="N119" i="46"/>
  <c r="O119" i="46"/>
  <c r="N118" i="46"/>
  <c r="O118" i="46"/>
  <c r="N117" i="46"/>
  <c r="O117" i="46"/>
  <c r="N116" i="46"/>
  <c r="O116" i="46"/>
  <c r="N115" i="46"/>
  <c r="O115" i="46"/>
  <c r="N114" i="46"/>
  <c r="O114" i="46"/>
  <c r="N113" i="46"/>
  <c r="O113" i="46"/>
  <c r="N112" i="46"/>
  <c r="O112" i="46"/>
  <c r="N111" i="46"/>
  <c r="O111" i="46"/>
  <c r="N110" i="46"/>
  <c r="O110" i="46"/>
  <c r="N109" i="46"/>
  <c r="O109" i="46"/>
  <c r="N108" i="46"/>
  <c r="O108" i="46"/>
  <c r="N107" i="46"/>
  <c r="O107" i="46"/>
  <c r="N106" i="46"/>
  <c r="O106" i="46"/>
  <c r="N105" i="46"/>
  <c r="O105" i="46"/>
  <c r="N104" i="46"/>
  <c r="O104" i="46"/>
  <c r="N103" i="46"/>
  <c r="O103" i="46"/>
  <c r="N102" i="46"/>
  <c r="O102" i="46"/>
  <c r="N101" i="46"/>
  <c r="O101" i="46"/>
  <c r="N100" i="46"/>
  <c r="O100" i="46"/>
  <c r="N99" i="46"/>
  <c r="O99" i="46"/>
  <c r="N98" i="46"/>
  <c r="O98" i="46"/>
  <c r="N97" i="46"/>
  <c r="O97" i="46"/>
  <c r="N96" i="46"/>
  <c r="O96" i="46"/>
  <c r="N95" i="46"/>
  <c r="O95" i="46"/>
  <c r="N94" i="46"/>
  <c r="O94" i="46"/>
  <c r="N93" i="46"/>
  <c r="O93" i="46"/>
  <c r="N92" i="46"/>
  <c r="O92" i="46"/>
  <c r="N91" i="46"/>
  <c r="O91" i="46"/>
  <c r="N90" i="46"/>
  <c r="O90" i="46"/>
  <c r="N89" i="46"/>
  <c r="O89" i="46"/>
  <c r="N88" i="46"/>
  <c r="O88" i="46"/>
  <c r="N87" i="46"/>
  <c r="O87" i="46"/>
  <c r="N86" i="46"/>
  <c r="O86" i="46"/>
  <c r="N85" i="46"/>
  <c r="O85" i="46"/>
  <c r="N84" i="46"/>
  <c r="O84" i="46"/>
  <c r="N83" i="46"/>
  <c r="O83" i="46"/>
  <c r="N82" i="46"/>
  <c r="O82" i="46"/>
  <c r="N81" i="46"/>
  <c r="O81" i="46"/>
  <c r="N80" i="46"/>
  <c r="O80" i="46"/>
  <c r="N79" i="46"/>
  <c r="O79" i="46"/>
  <c r="N78" i="46"/>
  <c r="O78" i="46"/>
  <c r="N77" i="46"/>
  <c r="O77" i="46"/>
  <c r="N76" i="46"/>
  <c r="O76" i="46"/>
  <c r="N75" i="46"/>
  <c r="O75" i="46"/>
  <c r="N74" i="46"/>
  <c r="O74" i="46"/>
  <c r="N73" i="46"/>
  <c r="O73" i="46"/>
  <c r="N72" i="46"/>
  <c r="O72" i="46"/>
  <c r="N71" i="46"/>
  <c r="O71" i="46"/>
  <c r="N70" i="46"/>
  <c r="O70" i="46"/>
  <c r="N69" i="46"/>
  <c r="O69" i="46"/>
  <c r="N68" i="46"/>
  <c r="O68" i="46"/>
  <c r="N67" i="46"/>
  <c r="O67" i="46"/>
  <c r="N66" i="46"/>
  <c r="O66" i="46"/>
  <c r="N65" i="46"/>
  <c r="O65" i="46"/>
  <c r="N64" i="46"/>
  <c r="O64" i="46"/>
  <c r="N63" i="46"/>
  <c r="O63" i="46"/>
  <c r="N62" i="46"/>
  <c r="O62" i="46"/>
  <c r="N61" i="46"/>
  <c r="O61" i="46"/>
  <c r="M60" i="46"/>
  <c r="L60" i="46"/>
  <c r="K60" i="46"/>
  <c r="J60" i="46"/>
  <c r="I60" i="46"/>
  <c r="H60" i="46"/>
  <c r="G60" i="46"/>
  <c r="F60" i="46"/>
  <c r="E60" i="46"/>
  <c r="D60" i="46"/>
  <c r="N59" i="46"/>
  <c r="O59" i="46"/>
  <c r="N58" i="46"/>
  <c r="O58" i="46"/>
  <c r="N57" i="46"/>
  <c r="O57" i="46"/>
  <c r="N56" i="46"/>
  <c r="O56" i="46"/>
  <c r="N55" i="46"/>
  <c r="O55" i="46"/>
  <c r="N54" i="46"/>
  <c r="O54" i="46"/>
  <c r="N53" i="46"/>
  <c r="O53" i="46"/>
  <c r="N52" i="46"/>
  <c r="O52" i="46"/>
  <c r="N51" i="46"/>
  <c r="O51" i="46"/>
  <c r="N50" i="46"/>
  <c r="O50" i="46"/>
  <c r="N49" i="46"/>
  <c r="O49" i="46"/>
  <c r="N48" i="46"/>
  <c r="O48" i="46"/>
  <c r="N47" i="46"/>
  <c r="O47" i="46"/>
  <c r="N46" i="46"/>
  <c r="O46" i="46"/>
  <c r="N45" i="46"/>
  <c r="O45" i="46"/>
  <c r="N44" i="46"/>
  <c r="O44" i="46"/>
  <c r="N43" i="46"/>
  <c r="O43" i="46"/>
  <c r="N42" i="46"/>
  <c r="O42" i="46"/>
  <c r="N41" i="46"/>
  <c r="O41" i="46"/>
  <c r="N40" i="46"/>
  <c r="O40" i="46"/>
  <c r="N39" i="46"/>
  <c r="O39" i="46"/>
  <c r="N38" i="46"/>
  <c r="O38" i="46"/>
  <c r="N37" i="46"/>
  <c r="O37" i="46"/>
  <c r="N36" i="46"/>
  <c r="O36" i="46"/>
  <c r="N35" i="46"/>
  <c r="O35" i="46"/>
  <c r="N34" i="46"/>
  <c r="O34" i="46"/>
  <c r="N33" i="46"/>
  <c r="O33" i="46"/>
  <c r="N32" i="46"/>
  <c r="O32" i="46"/>
  <c r="N31" i="46"/>
  <c r="O31" i="46"/>
  <c r="N30" i="46"/>
  <c r="O30" i="46"/>
  <c r="N29" i="46"/>
  <c r="O29" i="46"/>
  <c r="N28" i="46"/>
  <c r="O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N24" i="46"/>
  <c r="O24" i="46"/>
  <c r="N23" i="46"/>
  <c r="O23" i="46"/>
  <c r="N22" i="46"/>
  <c r="O22" i="46"/>
  <c r="N21" i="46"/>
  <c r="O21" i="46"/>
  <c r="N20" i="46"/>
  <c r="O20" i="46"/>
  <c r="N19" i="46"/>
  <c r="O19" i="46"/>
  <c r="N18" i="46"/>
  <c r="O18" i="46"/>
  <c r="N17" i="46"/>
  <c r="O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152" i="45"/>
  <c r="O152" i="45"/>
  <c r="N151" i="45"/>
  <c r="O151" i="45"/>
  <c r="N150" i="45"/>
  <c r="O150" i="45"/>
  <c r="N149" i="45"/>
  <c r="O149" i="45"/>
  <c r="N148" i="45"/>
  <c r="O148" i="45"/>
  <c r="N147" i="45"/>
  <c r="O147" i="45"/>
  <c r="N146" i="45"/>
  <c r="O146" i="45"/>
  <c r="N145" i="45"/>
  <c r="O145" i="45"/>
  <c r="M144" i="45"/>
  <c r="L144" i="45"/>
  <c r="K144" i="45"/>
  <c r="J144" i="45"/>
  <c r="I144" i="45"/>
  <c r="H144" i="45"/>
  <c r="G144" i="45"/>
  <c r="F144" i="45"/>
  <c r="E144" i="45"/>
  <c r="D144" i="45"/>
  <c r="N143" i="45"/>
  <c r="O143" i="45"/>
  <c r="N142" i="45"/>
  <c r="O142" i="45"/>
  <c r="N141" i="45"/>
  <c r="O141" i="45"/>
  <c r="N140" i="45"/>
  <c r="O140" i="45"/>
  <c r="N139" i="45"/>
  <c r="O139" i="45"/>
  <c r="N138" i="45"/>
  <c r="O138" i="45"/>
  <c r="N137" i="45"/>
  <c r="O137" i="45"/>
  <c r="N136" i="45"/>
  <c r="O136" i="45"/>
  <c r="M135" i="45"/>
  <c r="L135" i="45"/>
  <c r="K135" i="45"/>
  <c r="J135" i="45"/>
  <c r="I135" i="45"/>
  <c r="H135" i="45"/>
  <c r="G135" i="45"/>
  <c r="F135" i="45"/>
  <c r="E135" i="45"/>
  <c r="D135" i="45"/>
  <c r="N134" i="45"/>
  <c r="O134" i="45"/>
  <c r="N133" i="45"/>
  <c r="O133" i="45"/>
  <c r="N132" i="45"/>
  <c r="O132" i="45"/>
  <c r="N131" i="45"/>
  <c r="O131" i="45"/>
  <c r="N130" i="45"/>
  <c r="O130" i="45"/>
  <c r="N129" i="45"/>
  <c r="O129" i="45"/>
  <c r="N128" i="45"/>
  <c r="O128" i="45"/>
  <c r="M127" i="45"/>
  <c r="L127" i="45"/>
  <c r="K127" i="45"/>
  <c r="J127" i="45"/>
  <c r="I127" i="45"/>
  <c r="H127" i="45"/>
  <c r="G127" i="45"/>
  <c r="F127" i="45"/>
  <c r="E127" i="45"/>
  <c r="D127" i="45"/>
  <c r="N126" i="45"/>
  <c r="O126" i="45"/>
  <c r="N125" i="45"/>
  <c r="O125" i="45"/>
  <c r="N124" i="45"/>
  <c r="O124" i="45"/>
  <c r="N123" i="45"/>
  <c r="O123" i="45"/>
  <c r="N122" i="45"/>
  <c r="O122" i="45"/>
  <c r="N121" i="45"/>
  <c r="O121" i="45"/>
  <c r="N120" i="45"/>
  <c r="O120" i="45"/>
  <c r="N119" i="45"/>
  <c r="O119" i="45"/>
  <c r="N118" i="45"/>
  <c r="O118" i="45"/>
  <c r="N117" i="45"/>
  <c r="O117" i="45"/>
  <c r="N116" i="45"/>
  <c r="O116" i="45"/>
  <c r="N115" i="45"/>
  <c r="O115" i="45"/>
  <c r="N114" i="45"/>
  <c r="O114" i="45"/>
  <c r="N113" i="45"/>
  <c r="O113" i="45"/>
  <c r="N112" i="45"/>
  <c r="O112" i="45"/>
  <c r="N111" i="45"/>
  <c r="O111" i="45"/>
  <c r="N110" i="45"/>
  <c r="O110" i="45"/>
  <c r="N109" i="45"/>
  <c r="O109" i="45"/>
  <c r="N108" i="45"/>
  <c r="O108" i="45"/>
  <c r="N107" i="45"/>
  <c r="O107" i="45"/>
  <c r="N106" i="45"/>
  <c r="O106" i="45"/>
  <c r="N105" i="45"/>
  <c r="O105" i="45"/>
  <c r="N104" i="45"/>
  <c r="O104" i="45"/>
  <c r="N103" i="45"/>
  <c r="O103" i="45"/>
  <c r="N102" i="45"/>
  <c r="O102" i="45"/>
  <c r="N101" i="45"/>
  <c r="O101" i="45"/>
  <c r="N100" i="45"/>
  <c r="O100" i="45"/>
  <c r="N99" i="45"/>
  <c r="O99" i="45"/>
  <c r="N98" i="45"/>
  <c r="O98" i="45"/>
  <c r="N97" i="45"/>
  <c r="O97" i="45"/>
  <c r="N96" i="45"/>
  <c r="O96" i="45"/>
  <c r="N95" i="45"/>
  <c r="O95" i="45"/>
  <c r="N94" i="45"/>
  <c r="O94" i="45"/>
  <c r="N93" i="45"/>
  <c r="O93" i="45"/>
  <c r="N92" i="45"/>
  <c r="O92" i="45"/>
  <c r="N91" i="45"/>
  <c r="O91" i="45"/>
  <c r="N90" i="45"/>
  <c r="O90" i="45"/>
  <c r="N89" i="45"/>
  <c r="O89" i="45"/>
  <c r="N88" i="45"/>
  <c r="O88" i="45"/>
  <c r="N87" i="45"/>
  <c r="O87" i="45"/>
  <c r="N86" i="45"/>
  <c r="O86" i="45"/>
  <c r="N85" i="45"/>
  <c r="O85" i="45"/>
  <c r="N84" i="45"/>
  <c r="O84" i="45"/>
  <c r="N83" i="45"/>
  <c r="O83" i="45"/>
  <c r="N82" i="45"/>
  <c r="O82" i="45"/>
  <c r="N81" i="45"/>
  <c r="O81" i="45"/>
  <c r="N80" i="45"/>
  <c r="O80" i="45"/>
  <c r="N79" i="45"/>
  <c r="O79" i="45"/>
  <c r="N78" i="45"/>
  <c r="O78" i="45"/>
  <c r="N77" i="45"/>
  <c r="O77" i="45"/>
  <c r="N76" i="45"/>
  <c r="O76" i="45"/>
  <c r="N75" i="45"/>
  <c r="O75" i="45"/>
  <c r="N74" i="45"/>
  <c r="O74" i="45"/>
  <c r="N73" i="45"/>
  <c r="O73" i="45"/>
  <c r="N72" i="45"/>
  <c r="O72" i="45"/>
  <c r="N71" i="45"/>
  <c r="O71" i="45"/>
  <c r="N70" i="45"/>
  <c r="O70" i="45"/>
  <c r="N69" i="45"/>
  <c r="O69" i="45"/>
  <c r="N68" i="45"/>
  <c r="O68" i="45"/>
  <c r="N67" i="45"/>
  <c r="O67" i="45"/>
  <c r="N66" i="45"/>
  <c r="O66" i="45"/>
  <c r="N65" i="45"/>
  <c r="O65" i="45"/>
  <c r="N64" i="45"/>
  <c r="O64" i="45"/>
  <c r="N63" i="45"/>
  <c r="O63" i="45"/>
  <c r="N62" i="45"/>
  <c r="O62" i="45"/>
  <c r="N61" i="45"/>
  <c r="O61" i="45"/>
  <c r="M60" i="45"/>
  <c r="L60" i="45"/>
  <c r="K60" i="45"/>
  <c r="J60" i="45"/>
  <c r="I60" i="45"/>
  <c r="H60" i="45"/>
  <c r="G60" i="45"/>
  <c r="F60" i="45"/>
  <c r="E60" i="45"/>
  <c r="D60" i="45"/>
  <c r="N59" i="45"/>
  <c r="O59" i="45"/>
  <c r="N58" i="45"/>
  <c r="O58" i="45"/>
  <c r="N57" i="45"/>
  <c r="O57" i="45"/>
  <c r="N56" i="45"/>
  <c r="O56" i="45"/>
  <c r="N55" i="45"/>
  <c r="O55" i="45"/>
  <c r="N54" i="45"/>
  <c r="O54" i="45"/>
  <c r="N53" i="45"/>
  <c r="O53" i="45"/>
  <c r="N52" i="45"/>
  <c r="O52" i="45"/>
  <c r="N51" i="45"/>
  <c r="O51" i="45"/>
  <c r="N50" i="45"/>
  <c r="O50" i="45"/>
  <c r="N49" i="45"/>
  <c r="O49" i="45"/>
  <c r="N48" i="45"/>
  <c r="O48" i="45"/>
  <c r="N47" i="45"/>
  <c r="O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148" i="44"/>
  <c r="O148" i="44"/>
  <c r="N147" i="44"/>
  <c r="O147" i="44"/>
  <c r="N146" i="44"/>
  <c r="O146" i="44"/>
  <c r="N145" i="44"/>
  <c r="O145" i="44"/>
  <c r="N144" i="44"/>
  <c r="O144" i="44"/>
  <c r="N143" i="44"/>
  <c r="O143" i="44"/>
  <c r="N142" i="44"/>
  <c r="O142" i="44"/>
  <c r="M141" i="44"/>
  <c r="L141" i="44"/>
  <c r="K141" i="44"/>
  <c r="J141" i="44"/>
  <c r="I141" i="44"/>
  <c r="H141" i="44"/>
  <c r="G141" i="44"/>
  <c r="F141" i="44"/>
  <c r="E141" i="44"/>
  <c r="D141" i="44"/>
  <c r="N140" i="44"/>
  <c r="O140" i="44"/>
  <c r="N139" i="44"/>
  <c r="O139" i="44"/>
  <c r="N138" i="44"/>
  <c r="O138" i="44"/>
  <c r="N137" i="44"/>
  <c r="O137" i="44"/>
  <c r="N136" i="44"/>
  <c r="O136" i="44"/>
  <c r="N135" i="44"/>
  <c r="O135" i="44"/>
  <c r="N134" i="44"/>
  <c r="O134" i="44"/>
  <c r="N133" i="44"/>
  <c r="O133" i="44"/>
  <c r="M132" i="44"/>
  <c r="L132" i="44"/>
  <c r="K132" i="44"/>
  <c r="J132" i="44"/>
  <c r="I132" i="44"/>
  <c r="H132" i="44"/>
  <c r="G132" i="44"/>
  <c r="F132" i="44"/>
  <c r="E132" i="44"/>
  <c r="D132" i="44"/>
  <c r="N131" i="44"/>
  <c r="O131" i="44"/>
  <c r="N130" i="44"/>
  <c r="O130" i="44"/>
  <c r="N129" i="44"/>
  <c r="O129" i="44"/>
  <c r="N128" i="44"/>
  <c r="O128" i="44"/>
  <c r="N127" i="44"/>
  <c r="O127" i="44"/>
  <c r="N126" i="44"/>
  <c r="O126" i="44"/>
  <c r="N125" i="44"/>
  <c r="O125" i="44"/>
  <c r="M124" i="44"/>
  <c r="L124" i="44"/>
  <c r="K124" i="44"/>
  <c r="J124" i="44"/>
  <c r="I124" i="44"/>
  <c r="H124" i="44"/>
  <c r="G124" i="44"/>
  <c r="F124" i="44"/>
  <c r="E124" i="44"/>
  <c r="D124" i="44"/>
  <c r="N123" i="44"/>
  <c r="O123" i="44"/>
  <c r="N122" i="44"/>
  <c r="O122" i="44"/>
  <c r="N121" i="44"/>
  <c r="O121" i="44"/>
  <c r="N120" i="44"/>
  <c r="O120" i="44"/>
  <c r="N119" i="44"/>
  <c r="O119" i="44"/>
  <c r="N118" i="44"/>
  <c r="O118" i="44"/>
  <c r="N117" i="44"/>
  <c r="O117" i="44"/>
  <c r="N116" i="44"/>
  <c r="O116" i="44"/>
  <c r="N115" i="44"/>
  <c r="O115" i="44"/>
  <c r="N114" i="44"/>
  <c r="O114" i="44"/>
  <c r="N113" i="44"/>
  <c r="O113" i="44"/>
  <c r="N112" i="44"/>
  <c r="O112" i="44"/>
  <c r="N111" i="44"/>
  <c r="O111" i="44"/>
  <c r="N110" i="44"/>
  <c r="O110" i="44"/>
  <c r="N109" i="44"/>
  <c r="O109" i="44"/>
  <c r="N108" i="44"/>
  <c r="O108" i="44"/>
  <c r="N107" i="44"/>
  <c r="O107" i="44"/>
  <c r="N106" i="44"/>
  <c r="O106" i="44"/>
  <c r="N105" i="44"/>
  <c r="O105" i="44"/>
  <c r="N104" i="44"/>
  <c r="O104" i="44"/>
  <c r="N103" i="44"/>
  <c r="O103" i="44"/>
  <c r="N102" i="44"/>
  <c r="O102" i="44"/>
  <c r="N101" i="44"/>
  <c r="O101" i="44"/>
  <c r="N100" i="44"/>
  <c r="O100" i="44"/>
  <c r="N99" i="44"/>
  <c r="O99" i="44"/>
  <c r="N98" i="44"/>
  <c r="O98" i="44"/>
  <c r="N97" i="44"/>
  <c r="O97" i="44"/>
  <c r="N96" i="44"/>
  <c r="O96" i="44"/>
  <c r="N95" i="44"/>
  <c r="O95" i="44"/>
  <c r="N94" i="44"/>
  <c r="O94" i="44"/>
  <c r="N93" i="44"/>
  <c r="O93" i="44"/>
  <c r="N92" i="44"/>
  <c r="O92" i="44"/>
  <c r="N91" i="44"/>
  <c r="O91" i="44"/>
  <c r="N90" i="44"/>
  <c r="O90" i="44"/>
  <c r="N89" i="44"/>
  <c r="O89" i="44"/>
  <c r="N88" i="44"/>
  <c r="O88" i="44"/>
  <c r="N87" i="44"/>
  <c r="O87" i="44"/>
  <c r="N86" i="44"/>
  <c r="O86" i="44"/>
  <c r="N85" i="44"/>
  <c r="O85" i="44"/>
  <c r="N84" i="44"/>
  <c r="O84" i="44"/>
  <c r="N83" i="44"/>
  <c r="O83" i="44"/>
  <c r="N82" i="44"/>
  <c r="O82" i="44"/>
  <c r="N81" i="44"/>
  <c r="O81" i="44"/>
  <c r="N80" i="44"/>
  <c r="O80" i="44"/>
  <c r="N79" i="44"/>
  <c r="O79" i="44"/>
  <c r="N78" i="44"/>
  <c r="O78" i="44"/>
  <c r="N77" i="44"/>
  <c r="O77" i="44"/>
  <c r="N76" i="44"/>
  <c r="O76" i="44"/>
  <c r="N75" i="44"/>
  <c r="O75" i="44"/>
  <c r="N74" i="44"/>
  <c r="O74" i="44"/>
  <c r="N73" i="44"/>
  <c r="O73" i="44"/>
  <c r="N72" i="44"/>
  <c r="O72" i="44"/>
  <c r="N71" i="44"/>
  <c r="O71" i="44"/>
  <c r="N70" i="44"/>
  <c r="O70" i="44"/>
  <c r="N69" i="44"/>
  <c r="O69" i="44"/>
  <c r="N68" i="44"/>
  <c r="O68" i="44"/>
  <c r="N67" i="44"/>
  <c r="O67" i="44"/>
  <c r="N66" i="44"/>
  <c r="O66" i="44"/>
  <c r="N65" i="44"/>
  <c r="O65" i="44"/>
  <c r="N64" i="44"/>
  <c r="O64" i="44"/>
  <c r="N63" i="44"/>
  <c r="O63" i="44"/>
  <c r="N62" i="44"/>
  <c r="O62" i="44"/>
  <c r="N61" i="44"/>
  <c r="O61" i="44"/>
  <c r="N60" i="44"/>
  <c r="O60" i="44"/>
  <c r="N59" i="44"/>
  <c r="O59" i="44"/>
  <c r="M58" i="44"/>
  <c r="L58" i="44"/>
  <c r="K58" i="44"/>
  <c r="J58" i="44"/>
  <c r="I58" i="44"/>
  <c r="H58" i="44"/>
  <c r="G58" i="44"/>
  <c r="F58" i="44"/>
  <c r="E58" i="44"/>
  <c r="D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N45" i="44"/>
  <c r="O45" i="44"/>
  <c r="N44" i="44"/>
  <c r="O44" i="44"/>
  <c r="N43" i="44"/>
  <c r="O43" i="44"/>
  <c r="N42" i="44"/>
  <c r="O42" i="44"/>
  <c r="N41" i="44"/>
  <c r="O41" i="44"/>
  <c r="N40" i="44"/>
  <c r="O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147" i="43"/>
  <c r="O147" i="43"/>
  <c r="N146" i="43"/>
  <c r="O146" i="43"/>
  <c r="N145" i="43"/>
  <c r="O145" i="43"/>
  <c r="N144" i="43"/>
  <c r="O144" i="43"/>
  <c r="N143" i="43"/>
  <c r="O143" i="43"/>
  <c r="N142" i="43"/>
  <c r="O142" i="43"/>
  <c r="N141" i="43"/>
  <c r="O141" i="43"/>
  <c r="M140" i="43"/>
  <c r="L140" i="43"/>
  <c r="K140" i="43"/>
  <c r="J140" i="43"/>
  <c r="I140" i="43"/>
  <c r="H140" i="43"/>
  <c r="G140" i="43"/>
  <c r="F140" i="43"/>
  <c r="E140" i="43"/>
  <c r="D140" i="43"/>
  <c r="N139" i="43"/>
  <c r="O139" i="43"/>
  <c r="N138" i="43"/>
  <c r="O138" i="43"/>
  <c r="N137" i="43"/>
  <c r="O137" i="43"/>
  <c r="N136" i="43"/>
  <c r="O136" i="43"/>
  <c r="N135" i="43"/>
  <c r="O135" i="43"/>
  <c r="N134" i="43"/>
  <c r="O134" i="43"/>
  <c r="N133" i="43"/>
  <c r="O133" i="43"/>
  <c r="N132" i="43"/>
  <c r="O132" i="43"/>
  <c r="N131" i="43"/>
  <c r="O131" i="43"/>
  <c r="M130" i="43"/>
  <c r="L130" i="43"/>
  <c r="K130" i="43"/>
  <c r="J130" i="43"/>
  <c r="I130" i="43"/>
  <c r="H130" i="43"/>
  <c r="G130" i="43"/>
  <c r="F130" i="43"/>
  <c r="E130" i="43"/>
  <c r="D130" i="43"/>
  <c r="N129" i="43"/>
  <c r="O129" i="43"/>
  <c r="N128" i="43"/>
  <c r="O128" i="43"/>
  <c r="N127" i="43"/>
  <c r="O127" i="43"/>
  <c r="N126" i="43"/>
  <c r="O126" i="43"/>
  <c r="N125" i="43"/>
  <c r="O125" i="43"/>
  <c r="N124" i="43"/>
  <c r="O124" i="43"/>
  <c r="N123" i="43"/>
  <c r="O123" i="43"/>
  <c r="M122" i="43"/>
  <c r="L122" i="43"/>
  <c r="K122" i="43"/>
  <c r="J122" i="43"/>
  <c r="I122" i="43"/>
  <c r="H122" i="43"/>
  <c r="G122" i="43"/>
  <c r="F122" i="43"/>
  <c r="E122" i="43"/>
  <c r="D122" i="43"/>
  <c r="N121" i="43"/>
  <c r="O121" i="43"/>
  <c r="N120" i="43"/>
  <c r="O120" i="43"/>
  <c r="N119" i="43"/>
  <c r="O119" i="43"/>
  <c r="N118" i="43"/>
  <c r="O118" i="43"/>
  <c r="N117" i="43"/>
  <c r="O117" i="43"/>
  <c r="N116" i="43"/>
  <c r="O116" i="43"/>
  <c r="N115" i="43"/>
  <c r="O115" i="43"/>
  <c r="N114" i="43"/>
  <c r="O114" i="43"/>
  <c r="N113" i="43"/>
  <c r="O113" i="43"/>
  <c r="N112" i="43"/>
  <c r="O112" i="43"/>
  <c r="N111" i="43"/>
  <c r="O111" i="43"/>
  <c r="N110" i="43"/>
  <c r="O110" i="43"/>
  <c r="N109" i="43"/>
  <c r="O109" i="43"/>
  <c r="N108" i="43"/>
  <c r="O108" i="43"/>
  <c r="N107" i="43"/>
  <c r="O107" i="43"/>
  <c r="N106" i="43"/>
  <c r="O106" i="43"/>
  <c r="N105" i="43"/>
  <c r="O105" i="43"/>
  <c r="N104" i="43"/>
  <c r="O104" i="43"/>
  <c r="N103" i="43"/>
  <c r="O103" i="43"/>
  <c r="N102" i="43"/>
  <c r="O102" i="43"/>
  <c r="N101" i="43"/>
  <c r="O101" i="43"/>
  <c r="N100" i="43"/>
  <c r="O100" i="43"/>
  <c r="N99" i="43"/>
  <c r="O99" i="43"/>
  <c r="N98" i="43"/>
  <c r="O98" i="43"/>
  <c r="N97" i="43"/>
  <c r="O97" i="43"/>
  <c r="N96" i="43"/>
  <c r="O96" i="43"/>
  <c r="N95" i="43"/>
  <c r="O95" i="43"/>
  <c r="N94" i="43"/>
  <c r="O94" i="43"/>
  <c r="N93" i="43"/>
  <c r="O93" i="43"/>
  <c r="N92" i="43"/>
  <c r="O92" i="43"/>
  <c r="N91" i="43"/>
  <c r="O91" i="43"/>
  <c r="N90" i="43"/>
  <c r="O90" i="43"/>
  <c r="N89" i="43"/>
  <c r="O89" i="43"/>
  <c r="N88" i="43"/>
  <c r="O88" i="43"/>
  <c r="N87" i="43"/>
  <c r="O87" i="43"/>
  <c r="N86" i="43"/>
  <c r="O86" i="43"/>
  <c r="N85" i="43"/>
  <c r="O85" i="43"/>
  <c r="N84" i="43"/>
  <c r="O84" i="43"/>
  <c r="N83" i="43"/>
  <c r="O83" i="43"/>
  <c r="N82" i="43"/>
  <c r="O82" i="43"/>
  <c r="N81" i="43"/>
  <c r="O81" i="43"/>
  <c r="N80" i="43"/>
  <c r="O80" i="43"/>
  <c r="N79" i="43"/>
  <c r="O79" i="43"/>
  <c r="N78" i="43"/>
  <c r="O78" i="43"/>
  <c r="N77" i="43"/>
  <c r="O77" i="43"/>
  <c r="N76" i="43"/>
  <c r="O76" i="43"/>
  <c r="N75" i="43"/>
  <c r="O75" i="43"/>
  <c r="N74" i="43"/>
  <c r="O74" i="43"/>
  <c r="N73" i="43"/>
  <c r="O73" i="43"/>
  <c r="N72" i="43"/>
  <c r="O72" i="43"/>
  <c r="N71" i="43"/>
  <c r="O71" i="43"/>
  <c r="N70" i="43"/>
  <c r="O70" i="43"/>
  <c r="N69" i="43"/>
  <c r="O69" i="43"/>
  <c r="N68" i="43"/>
  <c r="O68" i="43"/>
  <c r="N67" i="43"/>
  <c r="O67" i="43"/>
  <c r="N66" i="43"/>
  <c r="O66" i="43"/>
  <c r="N65" i="43"/>
  <c r="O65" i="43"/>
  <c r="N64" i="43"/>
  <c r="O64" i="43"/>
  <c r="N63" i="43"/>
  <c r="O63" i="43"/>
  <c r="N62" i="43"/>
  <c r="O62" i="43"/>
  <c r="N61" i="43"/>
  <c r="O61" i="43"/>
  <c r="N60" i="43"/>
  <c r="O60" i="43"/>
  <c r="M59" i="43"/>
  <c r="L59" i="43"/>
  <c r="K59" i="43"/>
  <c r="J59" i="43"/>
  <c r="I59" i="43"/>
  <c r="H59" i="43"/>
  <c r="G59" i="43"/>
  <c r="F59" i="43"/>
  <c r="E59" i="43"/>
  <c r="D59" i="43"/>
  <c r="N58" i="43"/>
  <c r="O58" i="43"/>
  <c r="N57" i="43"/>
  <c r="O57" i="43"/>
  <c r="N56" i="43"/>
  <c r="O56" i="43"/>
  <c r="N55" i="43"/>
  <c r="O55" i="43"/>
  <c r="N54" i="43"/>
  <c r="O54" i="43"/>
  <c r="N53" i="43"/>
  <c r="O53" i="43"/>
  <c r="N52" i="43"/>
  <c r="O52" i="43"/>
  <c r="N51" i="43"/>
  <c r="O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N44" i="43"/>
  <c r="O44" i="43"/>
  <c r="N43" i="43"/>
  <c r="O43" i="43"/>
  <c r="N42" i="43"/>
  <c r="O42" i="43"/>
  <c r="N41" i="43"/>
  <c r="O41" i="43"/>
  <c r="N40" i="43"/>
  <c r="O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136" i="42"/>
  <c r="O136" i="42"/>
  <c r="N135" i="42"/>
  <c r="O135" i="42"/>
  <c r="N134" i="42"/>
  <c r="O134" i="42"/>
  <c r="N133" i="42"/>
  <c r="O133" i="42"/>
  <c r="N132" i="42"/>
  <c r="O132" i="42"/>
  <c r="N131" i="42"/>
  <c r="O131" i="42"/>
  <c r="N130" i="42"/>
  <c r="O130" i="42"/>
  <c r="N129" i="42"/>
  <c r="O129" i="42"/>
  <c r="N128" i="42"/>
  <c r="O128" i="42"/>
  <c r="N127" i="42"/>
  <c r="O127" i="42"/>
  <c r="M126" i="42"/>
  <c r="L126" i="42"/>
  <c r="K126" i="42"/>
  <c r="J126" i="42"/>
  <c r="I126" i="42"/>
  <c r="H126" i="42"/>
  <c r="G126" i="42"/>
  <c r="F126" i="42"/>
  <c r="E126" i="42"/>
  <c r="D126" i="42"/>
  <c r="N125" i="42"/>
  <c r="O125" i="42"/>
  <c r="N124" i="42"/>
  <c r="O124" i="42"/>
  <c r="N123" i="42"/>
  <c r="O123" i="42"/>
  <c r="N122" i="42"/>
  <c r="O122" i="42"/>
  <c r="N121" i="42"/>
  <c r="O121" i="42"/>
  <c r="N120" i="42"/>
  <c r="O120" i="42"/>
  <c r="N119" i="42"/>
  <c r="O119" i="42"/>
  <c r="N118" i="42"/>
  <c r="O118" i="42"/>
  <c r="N117" i="42"/>
  <c r="O117" i="42"/>
  <c r="N116" i="42"/>
  <c r="O116" i="42"/>
  <c r="N115" i="42"/>
  <c r="O115" i="42"/>
  <c r="N114" i="42"/>
  <c r="O114" i="42"/>
  <c r="N113" i="42"/>
  <c r="O113" i="42"/>
  <c r="M112" i="42"/>
  <c r="L112" i="42"/>
  <c r="K112" i="42"/>
  <c r="J112" i="42"/>
  <c r="I112" i="42"/>
  <c r="H112" i="42"/>
  <c r="G112" i="42"/>
  <c r="F112" i="42"/>
  <c r="E112" i="42"/>
  <c r="D112" i="42"/>
  <c r="N111" i="42"/>
  <c r="O111" i="42"/>
  <c r="N110" i="42"/>
  <c r="O110" i="42"/>
  <c r="N109" i="42"/>
  <c r="O109" i="42"/>
  <c r="N108" i="42"/>
  <c r="O108" i="42"/>
  <c r="M107" i="42"/>
  <c r="L107" i="42"/>
  <c r="K107" i="42"/>
  <c r="J107" i="42"/>
  <c r="I107" i="42"/>
  <c r="H107" i="42"/>
  <c r="G107" i="42"/>
  <c r="F107" i="42"/>
  <c r="E107" i="42"/>
  <c r="D107" i="42"/>
  <c r="N106" i="42"/>
  <c r="O106" i="42"/>
  <c r="N105" i="42"/>
  <c r="O105" i="42"/>
  <c r="N104" i="42"/>
  <c r="O104" i="42"/>
  <c r="N103" i="42"/>
  <c r="O103" i="42"/>
  <c r="N102" i="42"/>
  <c r="O102" i="42"/>
  <c r="N101" i="42"/>
  <c r="O101" i="42"/>
  <c r="N100" i="42"/>
  <c r="O100" i="42"/>
  <c r="N99" i="42"/>
  <c r="O99" i="42"/>
  <c r="N98" i="42"/>
  <c r="O98" i="42"/>
  <c r="N97" i="42"/>
  <c r="O97" i="42"/>
  <c r="N96" i="42"/>
  <c r="O96" i="42"/>
  <c r="N95" i="42"/>
  <c r="O95" i="42"/>
  <c r="N94" i="42"/>
  <c r="O94" i="42"/>
  <c r="N93" i="42"/>
  <c r="O93" i="42"/>
  <c r="N92" i="42"/>
  <c r="O92" i="42"/>
  <c r="N91" i="42"/>
  <c r="O91" i="42"/>
  <c r="N90" i="42"/>
  <c r="O90" i="42"/>
  <c r="N89" i="42"/>
  <c r="O89" i="42"/>
  <c r="N88" i="42"/>
  <c r="O88" i="42"/>
  <c r="N87" i="42"/>
  <c r="O87" i="42"/>
  <c r="N86" i="42"/>
  <c r="O86" i="42"/>
  <c r="N85" i="42"/>
  <c r="O85" i="42"/>
  <c r="N84" i="42"/>
  <c r="O84" i="42"/>
  <c r="N83" i="42"/>
  <c r="O83" i="42"/>
  <c r="N82" i="42"/>
  <c r="O82" i="42"/>
  <c r="N81" i="42"/>
  <c r="O81" i="42"/>
  <c r="N80" i="42"/>
  <c r="O80" i="42"/>
  <c r="N79" i="42"/>
  <c r="O79" i="42"/>
  <c r="N78" i="42"/>
  <c r="O78" i="42"/>
  <c r="N77" i="42"/>
  <c r="O77" i="42"/>
  <c r="N76" i="42"/>
  <c r="O76" i="42"/>
  <c r="N75" i="42"/>
  <c r="O75" i="42"/>
  <c r="N74" i="42"/>
  <c r="O74" i="42"/>
  <c r="N73" i="42"/>
  <c r="O73" i="42"/>
  <c r="N72" i="42"/>
  <c r="O72" i="42"/>
  <c r="N71" i="42"/>
  <c r="O71" i="42"/>
  <c r="N70" i="42"/>
  <c r="O70" i="42"/>
  <c r="N69" i="42"/>
  <c r="O69" i="42"/>
  <c r="N68" i="42"/>
  <c r="O68" i="42"/>
  <c r="N67" i="42"/>
  <c r="O67" i="42"/>
  <c r="N66" i="42"/>
  <c r="O66" i="42"/>
  <c r="N65" i="42"/>
  <c r="O65" i="42"/>
  <c r="N64" i="42"/>
  <c r="O64" i="42"/>
  <c r="N63" i="42"/>
  <c r="O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N56" i="42"/>
  <c r="O56" i="42"/>
  <c r="N55" i="42"/>
  <c r="O55" i="42"/>
  <c r="N54" i="42"/>
  <c r="O54" i="42"/>
  <c r="M53" i="42"/>
  <c r="L53" i="42"/>
  <c r="K53" i="42"/>
  <c r="J53" i="42"/>
  <c r="I53" i="42"/>
  <c r="H53" i="42"/>
  <c r="G53" i="42"/>
  <c r="F53" i="42"/>
  <c r="E53" i="42"/>
  <c r="D53" i="42"/>
  <c r="N52" i="42"/>
  <c r="O52" i="42"/>
  <c r="N51" i="42"/>
  <c r="O51" i="42"/>
  <c r="N50" i="42"/>
  <c r="O50" i="42"/>
  <c r="N49" i="42"/>
  <c r="O49" i="42"/>
  <c r="N48" i="42"/>
  <c r="O48" i="42"/>
  <c r="N47" i="42"/>
  <c r="O47" i="42"/>
  <c r="N46" i="42"/>
  <c r="O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N39" i="42"/>
  <c r="O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131" i="41"/>
  <c r="O131" i="41"/>
  <c r="N130" i="41"/>
  <c r="O130" i="41"/>
  <c r="N129" i="41"/>
  <c r="O129" i="41"/>
  <c r="N128" i="41"/>
  <c r="O128" i="41"/>
  <c r="N127" i="41"/>
  <c r="O127" i="41"/>
  <c r="N126" i="41"/>
  <c r="O126" i="41"/>
  <c r="N125" i="41"/>
  <c r="O125" i="41"/>
  <c r="N124" i="41"/>
  <c r="O124" i="41"/>
  <c r="M123" i="41"/>
  <c r="L123" i="41"/>
  <c r="K123" i="41"/>
  <c r="J123" i="41"/>
  <c r="I123" i="41"/>
  <c r="H123" i="41"/>
  <c r="G123" i="41"/>
  <c r="F123" i="41"/>
  <c r="E123" i="41"/>
  <c r="D123" i="41"/>
  <c r="N122" i="41"/>
  <c r="O122" i="41"/>
  <c r="N121" i="41"/>
  <c r="O121" i="41"/>
  <c r="N120" i="41"/>
  <c r="O120" i="41"/>
  <c r="N119" i="41"/>
  <c r="O119" i="41"/>
  <c r="N118" i="41"/>
  <c r="O118" i="41"/>
  <c r="N117" i="41"/>
  <c r="O117" i="41"/>
  <c r="N116" i="41"/>
  <c r="O116" i="41"/>
  <c r="N115" i="41"/>
  <c r="O115" i="41"/>
  <c r="N114" i="41"/>
  <c r="O114" i="41"/>
  <c r="N113" i="41"/>
  <c r="O113" i="41"/>
  <c r="N112" i="41"/>
  <c r="O112" i="41"/>
  <c r="N111" i="41"/>
  <c r="O111" i="41"/>
  <c r="N110" i="41"/>
  <c r="O110" i="41"/>
  <c r="M109" i="41"/>
  <c r="L109" i="41"/>
  <c r="K109" i="41"/>
  <c r="J109" i="41"/>
  <c r="I109" i="41"/>
  <c r="H109" i="41"/>
  <c r="G109" i="41"/>
  <c r="F109" i="41"/>
  <c r="E109" i="41"/>
  <c r="D109" i="41"/>
  <c r="N108" i="41"/>
  <c r="O108" i="41"/>
  <c r="N107" i="41"/>
  <c r="O107" i="41"/>
  <c r="N106" i="41"/>
  <c r="O106" i="41"/>
  <c r="N105" i="41"/>
  <c r="O105" i="41"/>
  <c r="N104" i="41"/>
  <c r="O104" i="41"/>
  <c r="M103" i="41"/>
  <c r="L103" i="41"/>
  <c r="K103" i="41"/>
  <c r="J103" i="41"/>
  <c r="I103" i="41"/>
  <c r="H103" i="41"/>
  <c r="G103" i="41"/>
  <c r="F103" i="41"/>
  <c r="E103" i="41"/>
  <c r="D103" i="41"/>
  <c r="N102" i="41"/>
  <c r="O102" i="41"/>
  <c r="N101" i="41"/>
  <c r="O101" i="41"/>
  <c r="N100" i="41"/>
  <c r="O100" i="41"/>
  <c r="N99" i="41"/>
  <c r="O99" i="41"/>
  <c r="N98" i="41"/>
  <c r="O98" i="41"/>
  <c r="N97" i="41"/>
  <c r="O97" i="41"/>
  <c r="N96" i="41"/>
  <c r="O96" i="41"/>
  <c r="N95" i="41"/>
  <c r="O95" i="41"/>
  <c r="N94" i="41"/>
  <c r="O94" i="41"/>
  <c r="N93" i="41"/>
  <c r="O93" i="41"/>
  <c r="N92" i="41"/>
  <c r="O92" i="41"/>
  <c r="N91" i="41"/>
  <c r="O91" i="41"/>
  <c r="N90" i="41"/>
  <c r="O90" i="41"/>
  <c r="N89" i="41"/>
  <c r="O89" i="41"/>
  <c r="N88" i="41"/>
  <c r="O88" i="41"/>
  <c r="N87" i="41"/>
  <c r="O87" i="41"/>
  <c r="N86" i="41"/>
  <c r="O86" i="41"/>
  <c r="N85" i="41"/>
  <c r="O85" i="41"/>
  <c r="N84" i="41"/>
  <c r="O84" i="41"/>
  <c r="N83" i="41"/>
  <c r="O83" i="41"/>
  <c r="N82" i="41"/>
  <c r="O82" i="41"/>
  <c r="N81" i="41"/>
  <c r="O81" i="41"/>
  <c r="N80" i="41"/>
  <c r="O80" i="41"/>
  <c r="N79" i="41"/>
  <c r="O79" i="41"/>
  <c r="N78" i="41"/>
  <c r="O78" i="41"/>
  <c r="N77" i="41"/>
  <c r="O77" i="41"/>
  <c r="N76" i="41"/>
  <c r="O76" i="41"/>
  <c r="N75" i="41"/>
  <c r="O75" i="41"/>
  <c r="N74" i="41"/>
  <c r="O74" i="41"/>
  <c r="N73" i="41"/>
  <c r="O73" i="41"/>
  <c r="N72" i="41"/>
  <c r="O72" i="41"/>
  <c r="N71" i="41"/>
  <c r="O71" i="41"/>
  <c r="N70" i="41"/>
  <c r="O70" i="41"/>
  <c r="N69" i="41"/>
  <c r="O69" i="41"/>
  <c r="N68" i="41"/>
  <c r="O68" i="41"/>
  <c r="N67" i="41"/>
  <c r="O67" i="41"/>
  <c r="N66" i="41"/>
  <c r="O66" i="41"/>
  <c r="N65" i="41"/>
  <c r="O65" i="41"/>
  <c r="N64" i="41"/>
  <c r="O64" i="41"/>
  <c r="N63" i="41"/>
  <c r="O63" i="41"/>
  <c r="N62" i="41"/>
  <c r="O62" i="41"/>
  <c r="N61" i="41"/>
  <c r="O61" i="41"/>
  <c r="N60" i="41"/>
  <c r="O60" i="41"/>
  <c r="N59" i="41"/>
  <c r="O59" i="41"/>
  <c r="N58" i="41"/>
  <c r="O58" i="41"/>
  <c r="N57" i="41"/>
  <c r="O57" i="41"/>
  <c r="N56" i="41"/>
  <c r="O56" i="41"/>
  <c r="N55" i="41"/>
  <c r="O55" i="41"/>
  <c r="N54" i="41"/>
  <c r="O54" i="41"/>
  <c r="N53" i="41"/>
  <c r="O53" i="41"/>
  <c r="N52" i="41"/>
  <c r="O52" i="41"/>
  <c r="M51" i="41"/>
  <c r="L51" i="41"/>
  <c r="K51" i="41"/>
  <c r="J51" i="41"/>
  <c r="I51" i="41"/>
  <c r="H51" i="41"/>
  <c r="G51" i="41"/>
  <c r="F51" i="41"/>
  <c r="E51" i="41"/>
  <c r="D51" i="41"/>
  <c r="N50" i="41"/>
  <c r="O50" i="41"/>
  <c r="N49" i="41"/>
  <c r="O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N42" i="41"/>
  <c r="O42" i="41"/>
  <c r="N41" i="41"/>
  <c r="O41" i="41"/>
  <c r="N40" i="41"/>
  <c r="O40" i="41"/>
  <c r="N39" i="41"/>
  <c r="O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148" i="40"/>
  <c r="O148" i="40"/>
  <c r="N147" i="40"/>
  <c r="O147" i="40"/>
  <c r="N146" i="40"/>
  <c r="O146" i="40"/>
  <c r="N145" i="40"/>
  <c r="O145" i="40"/>
  <c r="N144" i="40"/>
  <c r="O144" i="40"/>
  <c r="N143" i="40"/>
  <c r="O143" i="40"/>
  <c r="N142" i="40"/>
  <c r="O142" i="40"/>
  <c r="N141" i="40"/>
  <c r="O141" i="40"/>
  <c r="N140" i="40"/>
  <c r="O140" i="40"/>
  <c r="M139" i="40"/>
  <c r="L139" i="40"/>
  <c r="K139" i="40"/>
  <c r="J139" i="40"/>
  <c r="I139" i="40"/>
  <c r="H139" i="40"/>
  <c r="G139" i="40"/>
  <c r="F139" i="40"/>
  <c r="E139" i="40"/>
  <c r="D139" i="40"/>
  <c r="N138" i="40"/>
  <c r="O138" i="40"/>
  <c r="N137" i="40"/>
  <c r="O137" i="40"/>
  <c r="N136" i="40"/>
  <c r="O136" i="40"/>
  <c r="N135" i="40"/>
  <c r="O135" i="40"/>
  <c r="N134" i="40"/>
  <c r="O134" i="40"/>
  <c r="N133" i="40"/>
  <c r="O133" i="40"/>
  <c r="N132" i="40"/>
  <c r="O132" i="40"/>
  <c r="N131" i="40"/>
  <c r="O131" i="40"/>
  <c r="M130" i="40"/>
  <c r="L130" i="40"/>
  <c r="K130" i="40"/>
  <c r="J130" i="40"/>
  <c r="I130" i="40"/>
  <c r="I149" i="40"/>
  <c r="H130" i="40"/>
  <c r="G130" i="40"/>
  <c r="F130" i="40"/>
  <c r="E130" i="40"/>
  <c r="D130" i="40"/>
  <c r="N129" i="40"/>
  <c r="O129" i="40"/>
  <c r="N128" i="40"/>
  <c r="O128" i="40"/>
  <c r="N127" i="40"/>
  <c r="O127" i="40"/>
  <c r="N126" i="40"/>
  <c r="O126" i="40"/>
  <c r="N125" i="40"/>
  <c r="O125" i="40"/>
  <c r="N124" i="40"/>
  <c r="O124" i="40"/>
  <c r="N123" i="40"/>
  <c r="O123" i="40"/>
  <c r="M122" i="40"/>
  <c r="L122" i="40"/>
  <c r="K122" i="40"/>
  <c r="J122" i="40"/>
  <c r="I122" i="40"/>
  <c r="H122" i="40"/>
  <c r="G122" i="40"/>
  <c r="F122" i="40"/>
  <c r="E122" i="40"/>
  <c r="D122" i="40"/>
  <c r="N121" i="40"/>
  <c r="O121" i="40"/>
  <c r="N120" i="40"/>
  <c r="O120" i="40"/>
  <c r="N119" i="40"/>
  <c r="O119" i="40"/>
  <c r="N118" i="40"/>
  <c r="O118" i="40"/>
  <c r="N117" i="40"/>
  <c r="O117" i="40"/>
  <c r="N116" i="40"/>
  <c r="O116" i="40"/>
  <c r="N115" i="40"/>
  <c r="O115" i="40"/>
  <c r="N114" i="40"/>
  <c r="O114" i="40"/>
  <c r="N113" i="40"/>
  <c r="O113" i="40"/>
  <c r="N112" i="40"/>
  <c r="O112" i="40"/>
  <c r="N111" i="40"/>
  <c r="O111" i="40"/>
  <c r="N110" i="40"/>
  <c r="O110" i="40"/>
  <c r="N109" i="40"/>
  <c r="O109" i="40"/>
  <c r="N108" i="40"/>
  <c r="O108" i="40"/>
  <c r="N107" i="40"/>
  <c r="O107" i="40"/>
  <c r="N106" i="40"/>
  <c r="O106" i="40"/>
  <c r="N105" i="40"/>
  <c r="O105" i="40"/>
  <c r="N104" i="40"/>
  <c r="O104" i="40"/>
  <c r="N103" i="40"/>
  <c r="O103" i="40"/>
  <c r="N102" i="40"/>
  <c r="O102" i="40"/>
  <c r="N101" i="40"/>
  <c r="O101" i="40"/>
  <c r="N100" i="40"/>
  <c r="O100" i="40"/>
  <c r="N99" i="40"/>
  <c r="O99" i="40"/>
  <c r="N98" i="40"/>
  <c r="O98" i="40"/>
  <c r="N97" i="40"/>
  <c r="O97" i="40"/>
  <c r="N96" i="40"/>
  <c r="O96" i="40"/>
  <c r="N95" i="40"/>
  <c r="O95" i="40"/>
  <c r="N94" i="40"/>
  <c r="O94" i="40"/>
  <c r="N93" i="40"/>
  <c r="O93" i="40"/>
  <c r="N92" i="40"/>
  <c r="O92" i="40"/>
  <c r="N91" i="40"/>
  <c r="O91" i="40"/>
  <c r="N90" i="40"/>
  <c r="O90" i="40"/>
  <c r="N89" i="40"/>
  <c r="O89" i="40"/>
  <c r="N88" i="40"/>
  <c r="O88" i="40"/>
  <c r="N87" i="40"/>
  <c r="O87" i="40"/>
  <c r="N86" i="40"/>
  <c r="O86" i="40"/>
  <c r="N85" i="40"/>
  <c r="O85" i="40"/>
  <c r="N84" i="40"/>
  <c r="O84" i="40"/>
  <c r="N83" i="40"/>
  <c r="O83" i="40"/>
  <c r="N82" i="40"/>
  <c r="O82" i="40"/>
  <c r="N81" i="40"/>
  <c r="O81" i="40"/>
  <c r="N80" i="40"/>
  <c r="O80" i="40"/>
  <c r="N79" i="40"/>
  <c r="O79" i="40"/>
  <c r="N78" i="40"/>
  <c r="O78" i="40"/>
  <c r="N77" i="40"/>
  <c r="O77" i="40"/>
  <c r="N76" i="40"/>
  <c r="O76" i="40"/>
  <c r="N75" i="40"/>
  <c r="O75" i="40"/>
  <c r="N74" i="40"/>
  <c r="O74" i="40"/>
  <c r="N73" i="40"/>
  <c r="O73" i="40"/>
  <c r="N72" i="40"/>
  <c r="O72" i="40"/>
  <c r="N71" i="40"/>
  <c r="O71" i="40"/>
  <c r="N70" i="40"/>
  <c r="O70" i="40"/>
  <c r="N69" i="40"/>
  <c r="O69" i="40"/>
  <c r="N68" i="40"/>
  <c r="O68" i="40"/>
  <c r="N67" i="40"/>
  <c r="O67" i="40"/>
  <c r="N66" i="40"/>
  <c r="O66" i="40"/>
  <c r="N65" i="40"/>
  <c r="O65" i="40"/>
  <c r="N64" i="40"/>
  <c r="O64" i="40"/>
  <c r="N63" i="40"/>
  <c r="O63" i="40"/>
  <c r="N62" i="40"/>
  <c r="O62" i="40"/>
  <c r="N61" i="40"/>
  <c r="O61" i="40"/>
  <c r="N60" i="40"/>
  <c r="O60" i="40"/>
  <c r="M59" i="40"/>
  <c r="L59" i="40"/>
  <c r="K59" i="40"/>
  <c r="J59" i="40"/>
  <c r="I59" i="40"/>
  <c r="H59" i="40"/>
  <c r="G59" i="40"/>
  <c r="F59" i="40"/>
  <c r="E59" i="40"/>
  <c r="D59" i="40"/>
  <c r="N58" i="40"/>
  <c r="O58" i="40"/>
  <c r="N57" i="40"/>
  <c r="O57" i="40"/>
  <c r="N56" i="40"/>
  <c r="O56" i="40"/>
  <c r="N55" i="40"/>
  <c r="O55" i="40"/>
  <c r="N54" i="40"/>
  <c r="O54" i="40"/>
  <c r="N53" i="40"/>
  <c r="O53" i="40"/>
  <c r="N52" i="40"/>
  <c r="O52" i="40"/>
  <c r="N51" i="40"/>
  <c r="O51" i="40"/>
  <c r="N50" i="40"/>
  <c r="O50" i="40"/>
  <c r="N49" i="40"/>
  <c r="O49" i="40"/>
  <c r="N48" i="40"/>
  <c r="O48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N41" i="40"/>
  <c r="O41" i="40"/>
  <c r="N40" i="40"/>
  <c r="O40" i="40"/>
  <c r="N39" i="40"/>
  <c r="O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145" i="39"/>
  <c r="O145" i="39"/>
  <c r="N144" i="39"/>
  <c r="O144" i="39"/>
  <c r="N143" i="39"/>
  <c r="O143" i="39"/>
  <c r="N142" i="39"/>
  <c r="O142" i="39"/>
  <c r="N141" i="39"/>
  <c r="O141" i="39"/>
  <c r="N140" i="39"/>
  <c r="O140" i="39"/>
  <c r="N139" i="39"/>
  <c r="O139" i="39"/>
  <c r="M138" i="39"/>
  <c r="L138" i="39"/>
  <c r="K138" i="39"/>
  <c r="J138" i="39"/>
  <c r="I138" i="39"/>
  <c r="H138" i="39"/>
  <c r="G138" i="39"/>
  <c r="N138" i="39"/>
  <c r="O138" i="39"/>
  <c r="F138" i="39"/>
  <c r="E138" i="39"/>
  <c r="D138" i="39"/>
  <c r="N137" i="39"/>
  <c r="O137" i="39"/>
  <c r="N136" i="39"/>
  <c r="O136" i="39"/>
  <c r="N135" i="39"/>
  <c r="O135" i="39"/>
  <c r="N134" i="39"/>
  <c r="O134" i="39"/>
  <c r="N133" i="39"/>
  <c r="O133" i="39"/>
  <c r="N132" i="39"/>
  <c r="O132" i="39"/>
  <c r="N131" i="39"/>
  <c r="O131" i="39"/>
  <c r="N130" i="39"/>
  <c r="O130" i="39"/>
  <c r="M129" i="39"/>
  <c r="L129" i="39"/>
  <c r="K129" i="39"/>
  <c r="J129" i="39"/>
  <c r="I129" i="39"/>
  <c r="H129" i="39"/>
  <c r="G129" i="39"/>
  <c r="F129" i="39"/>
  <c r="E129" i="39"/>
  <c r="D129" i="39"/>
  <c r="N128" i="39"/>
  <c r="O128" i="39"/>
  <c r="N127" i="39"/>
  <c r="O127" i="39"/>
  <c r="N126" i="39"/>
  <c r="O126" i="39"/>
  <c r="N125" i="39"/>
  <c r="O125" i="39"/>
  <c r="N124" i="39"/>
  <c r="O124" i="39"/>
  <c r="N123" i="39"/>
  <c r="O123" i="39"/>
  <c r="N122" i="39"/>
  <c r="O122" i="39"/>
  <c r="M121" i="39"/>
  <c r="L121" i="39"/>
  <c r="K121" i="39"/>
  <c r="J121" i="39"/>
  <c r="J146" i="39"/>
  <c r="I121" i="39"/>
  <c r="H121" i="39"/>
  <c r="G121" i="39"/>
  <c r="F121" i="39"/>
  <c r="N121" i="39"/>
  <c r="O121" i="39"/>
  <c r="E121" i="39"/>
  <c r="D121" i="39"/>
  <c r="N120" i="39"/>
  <c r="O120" i="39"/>
  <c r="N119" i="39"/>
  <c r="O119" i="39"/>
  <c r="N118" i="39"/>
  <c r="O118" i="39"/>
  <c r="N117" i="39"/>
  <c r="O117" i="39"/>
  <c r="N116" i="39"/>
  <c r="O116" i="39"/>
  <c r="N115" i="39"/>
  <c r="O115" i="39"/>
  <c r="N114" i="39"/>
  <c r="O114" i="39"/>
  <c r="N113" i="39"/>
  <c r="O113" i="39"/>
  <c r="N112" i="39"/>
  <c r="O112" i="39"/>
  <c r="N111" i="39"/>
  <c r="O111" i="39"/>
  <c r="N110" i="39"/>
  <c r="O110" i="39"/>
  <c r="N109" i="39"/>
  <c r="O109" i="39"/>
  <c r="N108" i="39"/>
  <c r="O108" i="39"/>
  <c r="N107" i="39"/>
  <c r="O107" i="39"/>
  <c r="N106" i="39"/>
  <c r="O106" i="39"/>
  <c r="N105" i="39"/>
  <c r="O105" i="39"/>
  <c r="N104" i="39"/>
  <c r="O104" i="39"/>
  <c r="N103" i="39"/>
  <c r="O103" i="39"/>
  <c r="N102" i="39"/>
  <c r="O102" i="39"/>
  <c r="N101" i="39"/>
  <c r="O101" i="39"/>
  <c r="N100" i="39"/>
  <c r="O100" i="39"/>
  <c r="N99" i="39"/>
  <c r="O99" i="39"/>
  <c r="N98" i="39"/>
  <c r="O98" i="39"/>
  <c r="N97" i="39"/>
  <c r="O97" i="39"/>
  <c r="N96" i="39"/>
  <c r="O96" i="39"/>
  <c r="N95" i="39"/>
  <c r="O95" i="39"/>
  <c r="N94" i="39"/>
  <c r="O94" i="39"/>
  <c r="N93" i="39"/>
  <c r="O93" i="39"/>
  <c r="N92" i="39"/>
  <c r="O92" i="39"/>
  <c r="N91" i="39"/>
  <c r="O91" i="39"/>
  <c r="N90" i="39"/>
  <c r="O90" i="39"/>
  <c r="N89" i="39"/>
  <c r="O89" i="39"/>
  <c r="N88" i="39"/>
  <c r="O88" i="39"/>
  <c r="N87" i="39"/>
  <c r="O87" i="39"/>
  <c r="N86" i="39"/>
  <c r="O86" i="39"/>
  <c r="N85" i="39"/>
  <c r="O85" i="39"/>
  <c r="N84" i="39"/>
  <c r="O84" i="39"/>
  <c r="N83" i="39"/>
  <c r="O83" i="39"/>
  <c r="N82" i="39"/>
  <c r="O82" i="39"/>
  <c r="N81" i="39"/>
  <c r="O81" i="39"/>
  <c r="N80" i="39"/>
  <c r="O80" i="39"/>
  <c r="N79" i="39"/>
  <c r="O79" i="39"/>
  <c r="N78" i="39"/>
  <c r="O78" i="39"/>
  <c r="N77" i="39"/>
  <c r="O77" i="39"/>
  <c r="N76" i="39"/>
  <c r="O76" i="39"/>
  <c r="N75" i="39"/>
  <c r="O75" i="39"/>
  <c r="N74" i="39"/>
  <c r="O74" i="39"/>
  <c r="N73" i="39"/>
  <c r="O73" i="39"/>
  <c r="N72" i="39"/>
  <c r="O72" i="39"/>
  <c r="N71" i="39"/>
  <c r="O71" i="39"/>
  <c r="N70" i="39"/>
  <c r="O70" i="39"/>
  <c r="N69" i="39"/>
  <c r="O69" i="39"/>
  <c r="N68" i="39"/>
  <c r="O68" i="39"/>
  <c r="N67" i="39"/>
  <c r="O67" i="39"/>
  <c r="N66" i="39"/>
  <c r="O66" i="39"/>
  <c r="N65" i="39"/>
  <c r="O65" i="39"/>
  <c r="N64" i="39"/>
  <c r="O64" i="39"/>
  <c r="N63" i="39"/>
  <c r="O63" i="39"/>
  <c r="M62" i="39"/>
  <c r="L62" i="39"/>
  <c r="K62" i="39"/>
  <c r="J62" i="39"/>
  <c r="I62" i="39"/>
  <c r="H62" i="39"/>
  <c r="G62" i="39"/>
  <c r="F62" i="39"/>
  <c r="E62" i="39"/>
  <c r="D62" i="39"/>
  <c r="N61" i="39"/>
  <c r="O61" i="39"/>
  <c r="N60" i="39"/>
  <c r="O60" i="39"/>
  <c r="N59" i="39"/>
  <c r="O59" i="39"/>
  <c r="N58" i="39"/>
  <c r="O58" i="39"/>
  <c r="N57" i="39"/>
  <c r="O57" i="39"/>
  <c r="N56" i="39"/>
  <c r="O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N48" i="39"/>
  <c r="O48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I146" i="39"/>
  <c r="H13" i="39"/>
  <c r="G13" i="39"/>
  <c r="F13" i="39"/>
  <c r="E13" i="39"/>
  <c r="E146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141" i="38"/>
  <c r="O141" i="38"/>
  <c r="N140" i="38"/>
  <c r="O140" i="38"/>
  <c r="N139" i="38"/>
  <c r="O139" i="38"/>
  <c r="N138" i="38"/>
  <c r="O138" i="38"/>
  <c r="N137" i="38"/>
  <c r="O137" i="38"/>
  <c r="N136" i="38"/>
  <c r="O136" i="38"/>
  <c r="N135" i="38"/>
  <c r="O135" i="38"/>
  <c r="N134" i="38"/>
  <c r="O134" i="38"/>
  <c r="M133" i="38"/>
  <c r="L133" i="38"/>
  <c r="K133" i="38"/>
  <c r="J133" i="38"/>
  <c r="I133" i="38"/>
  <c r="H133" i="38"/>
  <c r="G133" i="38"/>
  <c r="F133" i="38"/>
  <c r="E133" i="38"/>
  <c r="D133" i="38"/>
  <c r="N132" i="38"/>
  <c r="O132" i="38"/>
  <c r="N131" i="38"/>
  <c r="O131" i="38"/>
  <c r="N130" i="38"/>
  <c r="O130" i="38"/>
  <c r="N129" i="38"/>
  <c r="O129" i="38"/>
  <c r="N128" i="38"/>
  <c r="O128" i="38"/>
  <c r="N127" i="38"/>
  <c r="O127" i="38"/>
  <c r="N126" i="38"/>
  <c r="O126" i="38"/>
  <c r="N125" i="38"/>
  <c r="O125" i="38"/>
  <c r="M124" i="38"/>
  <c r="L124" i="38"/>
  <c r="K124" i="38"/>
  <c r="J124" i="38"/>
  <c r="I124" i="38"/>
  <c r="H124" i="38"/>
  <c r="G124" i="38"/>
  <c r="F124" i="38"/>
  <c r="E124" i="38"/>
  <c r="D124" i="38"/>
  <c r="N123" i="38"/>
  <c r="O123" i="38"/>
  <c r="N122" i="38"/>
  <c r="O122" i="38"/>
  <c r="N121" i="38"/>
  <c r="O121" i="38"/>
  <c r="N120" i="38"/>
  <c r="O120" i="38"/>
  <c r="N119" i="38"/>
  <c r="O119" i="38"/>
  <c r="N118" i="38"/>
  <c r="O118" i="38"/>
  <c r="N117" i="38"/>
  <c r="O117" i="38"/>
  <c r="M116" i="38"/>
  <c r="L116" i="38"/>
  <c r="K116" i="38"/>
  <c r="J116" i="38"/>
  <c r="I116" i="38"/>
  <c r="H116" i="38"/>
  <c r="G116" i="38"/>
  <c r="N116" i="38"/>
  <c r="O116" i="38"/>
  <c r="F116" i="38"/>
  <c r="E116" i="38"/>
  <c r="D116" i="38"/>
  <c r="N115" i="38"/>
  <c r="O115" i="38"/>
  <c r="N114" i="38"/>
  <c r="O114" i="38"/>
  <c r="N113" i="38"/>
  <c r="O113" i="38"/>
  <c r="N112" i="38"/>
  <c r="O112" i="38"/>
  <c r="N111" i="38"/>
  <c r="O111" i="38"/>
  <c r="N110" i="38"/>
  <c r="O110" i="38"/>
  <c r="N109" i="38"/>
  <c r="O109" i="38"/>
  <c r="N108" i="38"/>
  <c r="O108" i="38"/>
  <c r="N107" i="38"/>
  <c r="O107" i="38"/>
  <c r="N106" i="38"/>
  <c r="O106" i="38"/>
  <c r="N105" i="38"/>
  <c r="O105" i="38"/>
  <c r="N104" i="38"/>
  <c r="O104" i="38"/>
  <c r="N103" i="38"/>
  <c r="O103" i="38"/>
  <c r="N102" i="38"/>
  <c r="O102" i="38"/>
  <c r="N101" i="38"/>
  <c r="O101" i="38"/>
  <c r="N100" i="38"/>
  <c r="O100" i="38"/>
  <c r="N99" i="38"/>
  <c r="O99" i="38"/>
  <c r="N98" i="38"/>
  <c r="O98" i="38"/>
  <c r="N97" i="38"/>
  <c r="O97" i="38"/>
  <c r="N96" i="38"/>
  <c r="O96" i="38"/>
  <c r="N95" i="38"/>
  <c r="O95" i="38"/>
  <c r="N94" i="38"/>
  <c r="O94" i="38"/>
  <c r="N93" i="38"/>
  <c r="O93" i="38"/>
  <c r="N92" i="38"/>
  <c r="O92" i="38"/>
  <c r="N91" i="38"/>
  <c r="O91" i="38"/>
  <c r="N90" i="38"/>
  <c r="O90" i="38"/>
  <c r="N89" i="38"/>
  <c r="O89" i="38"/>
  <c r="N88" i="38"/>
  <c r="O88" i="38"/>
  <c r="N87" i="38"/>
  <c r="O87" i="38"/>
  <c r="N86" i="38"/>
  <c r="O86" i="38"/>
  <c r="N85" i="38"/>
  <c r="O85" i="38"/>
  <c r="N84" i="38"/>
  <c r="O84" i="38"/>
  <c r="N83" i="38"/>
  <c r="O83" i="38"/>
  <c r="N82" i="38"/>
  <c r="O82" i="38"/>
  <c r="N81" i="38"/>
  <c r="O81" i="38"/>
  <c r="N80" i="38"/>
  <c r="O80" i="38"/>
  <c r="N79" i="38"/>
  <c r="O79" i="38"/>
  <c r="N78" i="38"/>
  <c r="O78" i="38"/>
  <c r="N77" i="38"/>
  <c r="O77" i="38"/>
  <c r="N76" i="38"/>
  <c r="O76" i="38"/>
  <c r="N75" i="38"/>
  <c r="O75" i="38"/>
  <c r="N74" i="38"/>
  <c r="O74" i="38"/>
  <c r="N73" i="38"/>
  <c r="O73" i="38"/>
  <c r="N72" i="38"/>
  <c r="O72" i="38"/>
  <c r="N71" i="38"/>
  <c r="O71" i="38"/>
  <c r="N70" i="38"/>
  <c r="O70" i="38"/>
  <c r="N69" i="38"/>
  <c r="O69" i="38"/>
  <c r="N68" i="38"/>
  <c r="O68" i="38"/>
  <c r="N67" i="38"/>
  <c r="O67" i="38"/>
  <c r="N66" i="38"/>
  <c r="O66" i="38"/>
  <c r="N65" i="38"/>
  <c r="O65" i="38"/>
  <c r="N64" i="38"/>
  <c r="O64" i="38"/>
  <c r="N63" i="38"/>
  <c r="O63" i="38"/>
  <c r="N62" i="38"/>
  <c r="O62" i="38"/>
  <c r="N61" i="38"/>
  <c r="O61" i="38"/>
  <c r="M60" i="38"/>
  <c r="L60" i="38"/>
  <c r="K60" i="38"/>
  <c r="J60" i="38"/>
  <c r="I60" i="38"/>
  <c r="H60" i="38"/>
  <c r="G60" i="38"/>
  <c r="F60" i="38"/>
  <c r="E60" i="38"/>
  <c r="D60" i="38"/>
  <c r="N59" i="38"/>
  <c r="O59" i="38"/>
  <c r="N58" i="38"/>
  <c r="O58" i="38"/>
  <c r="N57" i="38"/>
  <c r="O57" i="38"/>
  <c r="N56" i="38"/>
  <c r="O56" i="38"/>
  <c r="N55" i="38"/>
  <c r="O55" i="38"/>
  <c r="N54" i="38"/>
  <c r="O54" i="38"/>
  <c r="N53" i="38"/>
  <c r="O53" i="38"/>
  <c r="N52" i="38"/>
  <c r="O52" i="38"/>
  <c r="N51" i="38"/>
  <c r="O51" i="38"/>
  <c r="N50" i="38"/>
  <c r="O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N16" i="38"/>
  <c r="O16" i="38"/>
  <c r="N15" i="38"/>
  <c r="O15" i="38"/>
  <c r="N14" i="38"/>
  <c r="O14" i="38"/>
  <c r="M13" i="38"/>
  <c r="L13" i="38"/>
  <c r="K13" i="38"/>
  <c r="K142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D5" i="37"/>
  <c r="N126" i="37"/>
  <c r="O126" i="37"/>
  <c r="N125" i="37"/>
  <c r="O125" i="37"/>
  <c r="N124" i="37"/>
  <c r="O124" i="37"/>
  <c r="N123" i="37"/>
  <c r="O123" i="37"/>
  <c r="N122" i="37"/>
  <c r="O122" i="37"/>
  <c r="N121" i="37"/>
  <c r="O121" i="37"/>
  <c r="N120" i="37"/>
  <c r="O120" i="37"/>
  <c r="M119" i="37"/>
  <c r="L119" i="37"/>
  <c r="K119" i="37"/>
  <c r="J119" i="37"/>
  <c r="I119" i="37"/>
  <c r="H119" i="37"/>
  <c r="G119" i="37"/>
  <c r="F119" i="37"/>
  <c r="E119" i="37"/>
  <c r="D119" i="37"/>
  <c r="N118" i="37"/>
  <c r="O118" i="37"/>
  <c r="N117" i="37"/>
  <c r="O117" i="37"/>
  <c r="N116" i="37"/>
  <c r="O116" i="37"/>
  <c r="N115" i="37"/>
  <c r="O115" i="37"/>
  <c r="N114" i="37"/>
  <c r="O114" i="37"/>
  <c r="N113" i="37"/>
  <c r="O113" i="37"/>
  <c r="N112" i="37"/>
  <c r="O112" i="37"/>
  <c r="N111" i="37"/>
  <c r="O111" i="37"/>
  <c r="M110" i="37"/>
  <c r="L110" i="37"/>
  <c r="K110" i="37"/>
  <c r="J110" i="37"/>
  <c r="I110" i="37"/>
  <c r="H110" i="37"/>
  <c r="G110" i="37"/>
  <c r="F110" i="37"/>
  <c r="E110" i="37"/>
  <c r="D110" i="37"/>
  <c r="N109" i="37"/>
  <c r="O109" i="37"/>
  <c r="N108" i="37"/>
  <c r="O108" i="37"/>
  <c r="N107" i="37"/>
  <c r="O107" i="37"/>
  <c r="N106" i="37"/>
  <c r="O106" i="37"/>
  <c r="N105" i="37"/>
  <c r="O105" i="37"/>
  <c r="N104" i="37"/>
  <c r="O104" i="37"/>
  <c r="N103" i="37"/>
  <c r="O103" i="37"/>
  <c r="M102" i="37"/>
  <c r="L102" i="37"/>
  <c r="K102" i="37"/>
  <c r="J102" i="37"/>
  <c r="I102" i="37"/>
  <c r="H102" i="37"/>
  <c r="G102" i="37"/>
  <c r="F102" i="37"/>
  <c r="E102" i="37"/>
  <c r="D102" i="37"/>
  <c r="N101" i="37"/>
  <c r="O101" i="37"/>
  <c r="N100" i="37"/>
  <c r="O100" i="37"/>
  <c r="N99" i="37"/>
  <c r="O99" i="37"/>
  <c r="N98" i="37"/>
  <c r="O98" i="37"/>
  <c r="N97" i="37"/>
  <c r="O97" i="37"/>
  <c r="N96" i="37"/>
  <c r="O96" i="37"/>
  <c r="N95" i="37"/>
  <c r="O95" i="37"/>
  <c r="N94" i="37"/>
  <c r="O94" i="37"/>
  <c r="N93" i="37"/>
  <c r="O93" i="37"/>
  <c r="N92" i="37"/>
  <c r="O92" i="37"/>
  <c r="N91" i="37"/>
  <c r="O91" i="37"/>
  <c r="N90" i="37"/>
  <c r="O90" i="37"/>
  <c r="N89" i="37"/>
  <c r="O89" i="37"/>
  <c r="N88" i="37"/>
  <c r="O88" i="37"/>
  <c r="N87" i="37"/>
  <c r="O87" i="37"/>
  <c r="N86" i="37"/>
  <c r="O86" i="37"/>
  <c r="N85" i="37"/>
  <c r="O85" i="37"/>
  <c r="N84" i="37"/>
  <c r="O84" i="37"/>
  <c r="N83" i="37"/>
  <c r="O83" i="37"/>
  <c r="N82" i="37"/>
  <c r="O82" i="37"/>
  <c r="N81" i="37"/>
  <c r="O81" i="37"/>
  <c r="N80" i="37"/>
  <c r="O80" i="37"/>
  <c r="N79" i="37"/>
  <c r="O79" i="37"/>
  <c r="N78" i="37"/>
  <c r="O78" i="37"/>
  <c r="N77" i="37"/>
  <c r="O77" i="37"/>
  <c r="N76" i="37"/>
  <c r="O76" i="37"/>
  <c r="N75" i="37"/>
  <c r="O75" i="37"/>
  <c r="N74" i="37"/>
  <c r="O74" i="37"/>
  <c r="N73" i="37"/>
  <c r="O73" i="37"/>
  <c r="N72" i="37"/>
  <c r="O72" i="37"/>
  <c r="N71" i="37"/>
  <c r="O71" i="37"/>
  <c r="N70" i="37"/>
  <c r="O70" i="37"/>
  <c r="N69" i="37"/>
  <c r="O69" i="37"/>
  <c r="N68" i="37"/>
  <c r="O68" i="37"/>
  <c r="N67" i="37"/>
  <c r="O67" i="37"/>
  <c r="N66" i="37"/>
  <c r="O66" i="37"/>
  <c r="N65" i="37"/>
  <c r="O65" i="37"/>
  <c r="N64" i="37"/>
  <c r="O64" i="37"/>
  <c r="N63" i="37"/>
  <c r="O63" i="37"/>
  <c r="N62" i="37"/>
  <c r="O62" i="37"/>
  <c r="N61" i="37"/>
  <c r="O61" i="37"/>
  <c r="M60" i="37"/>
  <c r="L60" i="37"/>
  <c r="K60" i="37"/>
  <c r="J60" i="37"/>
  <c r="I60" i="37"/>
  <c r="H60" i="37"/>
  <c r="G60" i="37"/>
  <c r="F60" i="37"/>
  <c r="E60" i="37"/>
  <c r="D60" i="37"/>
  <c r="N59" i="37"/>
  <c r="O59" i="37"/>
  <c r="N58" i="37"/>
  <c r="O58" i="37"/>
  <c r="N57" i="37"/>
  <c r="O57" i="37"/>
  <c r="N56" i="37"/>
  <c r="O56" i="37"/>
  <c r="N55" i="37"/>
  <c r="O55" i="37"/>
  <c r="N54" i="37"/>
  <c r="O54" i="37"/>
  <c r="N53" i="37"/>
  <c r="O53" i="37"/>
  <c r="N52" i="37"/>
  <c r="O52" i="37"/>
  <c r="N51" i="37"/>
  <c r="O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M26" i="37"/>
  <c r="L26" i="37"/>
  <c r="K26" i="37"/>
  <c r="J26" i="37"/>
  <c r="J127" i="37"/>
  <c r="I26" i="37"/>
  <c r="H26" i="37"/>
  <c r="G26" i="37"/>
  <c r="F26" i="37"/>
  <c r="N26" i="37"/>
  <c r="O26" i="37"/>
  <c r="E26" i="37"/>
  <c r="D26" i="37"/>
  <c r="N25" i="37"/>
  <c r="O25" i="37"/>
  <c r="N24" i="37"/>
  <c r="O24" i="37"/>
  <c r="N23" i="37"/>
  <c r="O23" i="37"/>
  <c r="N22" i="37"/>
  <c r="O22" i="37"/>
  <c r="N21" i="37"/>
  <c r="O21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M13" i="37"/>
  <c r="L13" i="37"/>
  <c r="L127" i="37"/>
  <c r="K13" i="37"/>
  <c r="J13" i="37"/>
  <c r="I13" i="37"/>
  <c r="H13" i="37"/>
  <c r="H127" i="37"/>
  <c r="G13" i="37"/>
  <c r="F13" i="37"/>
  <c r="E13" i="37"/>
  <c r="D13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127" i="37"/>
  <c r="L5" i="37"/>
  <c r="K5" i="37"/>
  <c r="J5" i="37"/>
  <c r="I5" i="37"/>
  <c r="I127" i="37"/>
  <c r="H5" i="37"/>
  <c r="G5" i="37"/>
  <c r="F5" i="37"/>
  <c r="E5" i="37"/>
  <c r="E127" i="37"/>
  <c r="N132" i="36"/>
  <c r="O132" i="36"/>
  <c r="N131" i="36"/>
  <c r="O131" i="36"/>
  <c r="N130" i="36"/>
  <c r="O130" i="36"/>
  <c r="N129" i="36"/>
  <c r="O129" i="36"/>
  <c r="N128" i="36"/>
  <c r="O128" i="36"/>
  <c r="N127" i="36"/>
  <c r="O127" i="36"/>
  <c r="M126" i="36"/>
  <c r="L126" i="36"/>
  <c r="K126" i="36"/>
  <c r="J126" i="36"/>
  <c r="I126" i="36"/>
  <c r="H126" i="36"/>
  <c r="G126" i="36"/>
  <c r="F126" i="36"/>
  <c r="E126" i="36"/>
  <c r="D126" i="36"/>
  <c r="N125" i="36"/>
  <c r="O125" i="36"/>
  <c r="N124" i="36"/>
  <c r="O124" i="36"/>
  <c r="N123" i="36"/>
  <c r="O123" i="36"/>
  <c r="N122" i="36"/>
  <c r="O122" i="36"/>
  <c r="N121" i="36"/>
  <c r="O121" i="36"/>
  <c r="N120" i="36"/>
  <c r="O120" i="36"/>
  <c r="N119" i="36"/>
  <c r="O119" i="36"/>
  <c r="N118" i="36"/>
  <c r="O118" i="36"/>
  <c r="N117" i="36"/>
  <c r="O117" i="36"/>
  <c r="N116" i="36"/>
  <c r="O116" i="36"/>
  <c r="N115" i="36"/>
  <c r="O115" i="36"/>
  <c r="N114" i="36"/>
  <c r="O114" i="36"/>
  <c r="N113" i="36"/>
  <c r="O113" i="36"/>
  <c r="M112" i="36"/>
  <c r="L112" i="36"/>
  <c r="K112" i="36"/>
  <c r="J112" i="36"/>
  <c r="I112" i="36"/>
  <c r="H112" i="36"/>
  <c r="G112" i="36"/>
  <c r="F112" i="36"/>
  <c r="N112" i="36"/>
  <c r="O112" i="36"/>
  <c r="E112" i="36"/>
  <c r="D112" i="36"/>
  <c r="N111" i="36"/>
  <c r="O111" i="36"/>
  <c r="N110" i="36"/>
  <c r="O110" i="36"/>
  <c r="N109" i="36"/>
  <c r="O109" i="36"/>
  <c r="N108" i="36"/>
  <c r="O108" i="36"/>
  <c r="N107" i="36"/>
  <c r="O107" i="36"/>
  <c r="N106" i="36"/>
  <c r="O106" i="36"/>
  <c r="M105" i="36"/>
  <c r="N105" i="36"/>
  <c r="O105" i="36"/>
  <c r="L105" i="36"/>
  <c r="K105" i="36"/>
  <c r="J105" i="36"/>
  <c r="I105" i="36"/>
  <c r="H105" i="36"/>
  <c r="G105" i="36"/>
  <c r="F105" i="36"/>
  <c r="E105" i="36"/>
  <c r="D105" i="36"/>
  <c r="N104" i="36"/>
  <c r="O104" i="36"/>
  <c r="N103" i="36"/>
  <c r="O103" i="36"/>
  <c r="N102" i="36"/>
  <c r="O102" i="36"/>
  <c r="N101" i="36"/>
  <c r="O101" i="36"/>
  <c r="N100" i="36"/>
  <c r="O100" i="36"/>
  <c r="N99" i="36"/>
  <c r="O99" i="36"/>
  <c r="N98" i="36"/>
  <c r="O98" i="36"/>
  <c r="N97" i="36"/>
  <c r="O97" i="36"/>
  <c r="N96" i="36"/>
  <c r="O96" i="36"/>
  <c r="N95" i="36"/>
  <c r="O95" i="36"/>
  <c r="N94" i="36"/>
  <c r="O94" i="36"/>
  <c r="N93" i="36"/>
  <c r="O93" i="36"/>
  <c r="N92" i="36"/>
  <c r="O92" i="36"/>
  <c r="N91" i="36"/>
  <c r="O91" i="36"/>
  <c r="N90" i="36"/>
  <c r="O90" i="36"/>
  <c r="N89" i="36"/>
  <c r="O89" i="36"/>
  <c r="N88" i="36"/>
  <c r="O88" i="36"/>
  <c r="N87" i="36"/>
  <c r="O87" i="36"/>
  <c r="N86" i="36"/>
  <c r="O86" i="36"/>
  <c r="N85" i="36"/>
  <c r="O85" i="36"/>
  <c r="N84" i="36"/>
  <c r="O84" i="36"/>
  <c r="N83" i="36"/>
  <c r="O83" i="36"/>
  <c r="N82" i="36"/>
  <c r="O82" i="36"/>
  <c r="N81" i="36"/>
  <c r="O81" i="36"/>
  <c r="N80" i="36"/>
  <c r="O80" i="36"/>
  <c r="N79" i="36"/>
  <c r="O79" i="36"/>
  <c r="N78" i="36"/>
  <c r="O78" i="36"/>
  <c r="N77" i="36"/>
  <c r="O77" i="36"/>
  <c r="N76" i="36"/>
  <c r="O76" i="36"/>
  <c r="N75" i="36"/>
  <c r="O75" i="36"/>
  <c r="N74" i="36"/>
  <c r="O74" i="36"/>
  <c r="N73" i="36"/>
  <c r="O73" i="36"/>
  <c r="N72" i="36"/>
  <c r="O72" i="36"/>
  <c r="N71" i="36"/>
  <c r="O71" i="36"/>
  <c r="N70" i="36"/>
  <c r="O70" i="36"/>
  <c r="N69" i="36"/>
  <c r="O69" i="36"/>
  <c r="N68" i="36"/>
  <c r="O68" i="36"/>
  <c r="N67" i="36"/>
  <c r="O67" i="36"/>
  <c r="N66" i="36"/>
  <c r="O66" i="36"/>
  <c r="N65" i="36"/>
  <c r="O65" i="36"/>
  <c r="N64" i="36"/>
  <c r="O64" i="36"/>
  <c r="N63" i="36"/>
  <c r="O63" i="36"/>
  <c r="N62" i="36"/>
  <c r="O62" i="36"/>
  <c r="N61" i="36"/>
  <c r="O61" i="36"/>
  <c r="N60" i="36"/>
  <c r="O60" i="36"/>
  <c r="N59" i="36"/>
  <c r="O59" i="36"/>
  <c r="N58" i="36"/>
  <c r="O58" i="36"/>
  <c r="N57" i="36"/>
  <c r="O57" i="36"/>
  <c r="N56" i="36"/>
  <c r="O56" i="36"/>
  <c r="N55" i="36"/>
  <c r="O55" i="36"/>
  <c r="M54" i="36"/>
  <c r="L54" i="36"/>
  <c r="K54" i="36"/>
  <c r="J54" i="36"/>
  <c r="I54" i="36"/>
  <c r="H54" i="36"/>
  <c r="G54" i="36"/>
  <c r="F54" i="36"/>
  <c r="E54" i="36"/>
  <c r="D54" i="36"/>
  <c r="N53" i="36"/>
  <c r="O53" i="36"/>
  <c r="N52" i="36"/>
  <c r="O52" i="36"/>
  <c r="N51" i="36"/>
  <c r="O51" i="36"/>
  <c r="N50" i="36"/>
  <c r="O50" i="36"/>
  <c r="N49" i="36"/>
  <c r="O49" i="36"/>
  <c r="N48" i="36"/>
  <c r="O48" i="36"/>
  <c r="N47" i="36"/>
  <c r="O47" i="36"/>
  <c r="N46" i="36"/>
  <c r="O46" i="36"/>
  <c r="N45" i="36"/>
  <c r="O45" i="36"/>
  <c r="N44" i="36"/>
  <c r="O44" i="36"/>
  <c r="N43" i="36"/>
  <c r="O43" i="36"/>
  <c r="N42" i="36"/>
  <c r="O42" i="36"/>
  <c r="N41" i="36"/>
  <c r="O41" i="36"/>
  <c r="N40" i="36"/>
  <c r="O40" i="36"/>
  <c r="N39" i="36"/>
  <c r="O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6" i="36"/>
  <c r="O16" i="36"/>
  <c r="N15" i="36"/>
  <c r="O15" i="36"/>
  <c r="N14" i="36"/>
  <c r="O14" i="36"/>
  <c r="N13" i="36"/>
  <c r="O13" i="36"/>
  <c r="M12" i="36"/>
  <c r="L12" i="36"/>
  <c r="K12" i="36"/>
  <c r="J12" i="36"/>
  <c r="J133" i="36"/>
  <c r="I12" i="36"/>
  <c r="H12" i="36"/>
  <c r="G12" i="36"/>
  <c r="F12" i="36"/>
  <c r="N12" i="36"/>
  <c r="O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133" i="36"/>
  <c r="L5" i="36"/>
  <c r="L133" i="36"/>
  <c r="K5" i="36"/>
  <c r="J5" i="36"/>
  <c r="I5" i="36"/>
  <c r="I133" i="36"/>
  <c r="H5" i="36"/>
  <c r="H133" i="36"/>
  <c r="G5" i="36"/>
  <c r="F5" i="36"/>
  <c r="E5" i="36"/>
  <c r="E133" i="36"/>
  <c r="D5" i="36"/>
  <c r="N128" i="35"/>
  <c r="O128" i="35"/>
  <c r="N127" i="35"/>
  <c r="O127" i="35"/>
  <c r="N126" i="35"/>
  <c r="O126" i="35"/>
  <c r="N125" i="35"/>
  <c r="O125" i="35"/>
  <c r="N124" i="35"/>
  <c r="O124" i="35"/>
  <c r="N123" i="35"/>
  <c r="O123" i="35"/>
  <c r="N122" i="35"/>
  <c r="O122" i="35"/>
  <c r="N121" i="35"/>
  <c r="O121" i="35"/>
  <c r="M120" i="35"/>
  <c r="L120" i="35"/>
  <c r="K120" i="35"/>
  <c r="J120" i="35"/>
  <c r="I120" i="35"/>
  <c r="H120" i="35"/>
  <c r="G120" i="35"/>
  <c r="F120" i="35"/>
  <c r="E120" i="35"/>
  <c r="N120" i="35"/>
  <c r="O120" i="35"/>
  <c r="D120" i="35"/>
  <c r="N119" i="35"/>
  <c r="O119" i="35"/>
  <c r="N118" i="35"/>
  <c r="O118" i="35"/>
  <c r="N117" i="35"/>
  <c r="O117" i="35"/>
  <c r="N116" i="35"/>
  <c r="O116" i="35"/>
  <c r="N115" i="35"/>
  <c r="O115" i="35"/>
  <c r="N114" i="35"/>
  <c r="O114" i="35"/>
  <c r="N113" i="35"/>
  <c r="O113" i="35"/>
  <c r="N112" i="35"/>
  <c r="O112" i="35"/>
  <c r="M111" i="35"/>
  <c r="L111" i="35"/>
  <c r="K111" i="35"/>
  <c r="J111" i="35"/>
  <c r="I111" i="35"/>
  <c r="H111" i="35"/>
  <c r="G111" i="35"/>
  <c r="F111" i="35"/>
  <c r="E111" i="35"/>
  <c r="D111" i="35"/>
  <c r="N111" i="35"/>
  <c r="O111" i="35"/>
  <c r="N110" i="35"/>
  <c r="O110" i="35"/>
  <c r="N109" i="35"/>
  <c r="O109" i="35"/>
  <c r="N108" i="35"/>
  <c r="O108" i="35"/>
  <c r="N107" i="35"/>
  <c r="O107" i="35"/>
  <c r="N106" i="35"/>
  <c r="O106" i="35"/>
  <c r="N105" i="35"/>
  <c r="O105" i="35"/>
  <c r="N104" i="35"/>
  <c r="O104" i="35"/>
  <c r="M103" i="35"/>
  <c r="L103" i="35"/>
  <c r="K103" i="35"/>
  <c r="J103" i="35"/>
  <c r="I103" i="35"/>
  <c r="H103" i="35"/>
  <c r="G103" i="35"/>
  <c r="F103" i="35"/>
  <c r="E103" i="35"/>
  <c r="N103" i="35"/>
  <c r="O103" i="35"/>
  <c r="D103" i="35"/>
  <c r="N102" i="35"/>
  <c r="O102" i="35"/>
  <c r="N101" i="35"/>
  <c r="O101" i="35"/>
  <c r="N100" i="35"/>
  <c r="O100" i="35"/>
  <c r="N99" i="35"/>
  <c r="O99" i="35"/>
  <c r="N98" i="35"/>
  <c r="O98" i="35"/>
  <c r="N97" i="35"/>
  <c r="O97" i="35"/>
  <c r="N96" i="35"/>
  <c r="O96" i="35"/>
  <c r="N95" i="35"/>
  <c r="O95" i="35"/>
  <c r="N94" i="35"/>
  <c r="O94" i="35"/>
  <c r="N93" i="35"/>
  <c r="O93" i="35"/>
  <c r="N92" i="35"/>
  <c r="O92" i="35"/>
  <c r="N91" i="35"/>
  <c r="O91" i="35"/>
  <c r="N90" i="35"/>
  <c r="O90" i="35"/>
  <c r="N89" i="35"/>
  <c r="O89" i="35"/>
  <c r="N88" i="35"/>
  <c r="O88" i="35"/>
  <c r="N87" i="35"/>
  <c r="O87" i="35"/>
  <c r="N86" i="35"/>
  <c r="O86" i="35"/>
  <c r="N85" i="35"/>
  <c r="O85" i="35"/>
  <c r="N84" i="35"/>
  <c r="O84" i="35"/>
  <c r="N83" i="35"/>
  <c r="O83" i="35"/>
  <c r="N82" i="35"/>
  <c r="O82" i="35"/>
  <c r="N81" i="35"/>
  <c r="O81" i="35"/>
  <c r="N80" i="35"/>
  <c r="O80" i="35"/>
  <c r="N79" i="35"/>
  <c r="O79" i="35"/>
  <c r="N78" i="35"/>
  <c r="O78" i="35"/>
  <c r="N77" i="35"/>
  <c r="O77" i="35"/>
  <c r="N76" i="35"/>
  <c r="O76" i="35"/>
  <c r="N75" i="35"/>
  <c r="O75" i="35"/>
  <c r="N74" i="35"/>
  <c r="O74" i="35"/>
  <c r="N73" i="35"/>
  <c r="O73" i="35"/>
  <c r="N72" i="35"/>
  <c r="O72" i="35"/>
  <c r="N71" i="35"/>
  <c r="O71" i="35"/>
  <c r="N70" i="35"/>
  <c r="O70" i="35"/>
  <c r="N69" i="35"/>
  <c r="O69" i="35"/>
  <c r="N68" i="35"/>
  <c r="O68" i="35"/>
  <c r="N67" i="35"/>
  <c r="O67" i="35"/>
  <c r="N66" i="35"/>
  <c r="O66" i="35"/>
  <c r="N65" i="35"/>
  <c r="O65" i="35"/>
  <c r="N64" i="35"/>
  <c r="O64" i="35"/>
  <c r="N63" i="35"/>
  <c r="O63" i="35"/>
  <c r="N62" i="35"/>
  <c r="O62" i="35"/>
  <c r="M61" i="35"/>
  <c r="L61" i="35"/>
  <c r="K61" i="35"/>
  <c r="J61" i="35"/>
  <c r="I61" i="35"/>
  <c r="H61" i="35"/>
  <c r="G61" i="35"/>
  <c r="F61" i="35"/>
  <c r="E61" i="35"/>
  <c r="D61" i="35"/>
  <c r="N61" i="35"/>
  <c r="O61" i="35"/>
  <c r="N60" i="35"/>
  <c r="O60" i="35"/>
  <c r="N59" i="35"/>
  <c r="O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M26" i="35"/>
  <c r="L26" i="35"/>
  <c r="K26" i="35"/>
  <c r="J26" i="35"/>
  <c r="I26" i="35"/>
  <c r="H26" i="35"/>
  <c r="G26" i="35"/>
  <c r="G129" i="35"/>
  <c r="F26" i="35"/>
  <c r="E26" i="35"/>
  <c r="D26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J129" i="35"/>
  <c r="I13" i="35"/>
  <c r="H13" i="35"/>
  <c r="G13" i="35"/>
  <c r="F13" i="35"/>
  <c r="F129" i="35"/>
  <c r="E13" i="35"/>
  <c r="D13" i="35"/>
  <c r="D129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K129" i="35"/>
  <c r="J5" i="35"/>
  <c r="I5" i="35"/>
  <c r="H5" i="35"/>
  <c r="H129" i="35"/>
  <c r="G5" i="35"/>
  <c r="F5" i="35"/>
  <c r="E5" i="35"/>
  <c r="E129" i="35"/>
  <c r="D5" i="35"/>
  <c r="N130" i="34"/>
  <c r="O130" i="34"/>
  <c r="N129" i="34"/>
  <c r="O129" i="34"/>
  <c r="N128" i="34"/>
  <c r="O128" i="34"/>
  <c r="N127" i="34"/>
  <c r="O127" i="34"/>
  <c r="N126" i="34"/>
  <c r="O126" i="34"/>
  <c r="N125" i="34"/>
  <c r="O125" i="34"/>
  <c r="N124" i="34"/>
  <c r="O124" i="34"/>
  <c r="N123" i="34"/>
  <c r="O123" i="34"/>
  <c r="M122" i="34"/>
  <c r="L122" i="34"/>
  <c r="K122" i="34"/>
  <c r="J122" i="34"/>
  <c r="I122" i="34"/>
  <c r="H122" i="34"/>
  <c r="G122" i="34"/>
  <c r="F122" i="34"/>
  <c r="N122" i="34"/>
  <c r="O122" i="34"/>
  <c r="E122" i="34"/>
  <c r="D122" i="34"/>
  <c r="N121" i="34"/>
  <c r="O121" i="34"/>
  <c r="N120" i="34"/>
  <c r="O120" i="34"/>
  <c r="N119" i="34"/>
  <c r="O119" i="34"/>
  <c r="N118" i="34"/>
  <c r="O118" i="34"/>
  <c r="N117" i="34"/>
  <c r="O117" i="34"/>
  <c r="N116" i="34"/>
  <c r="O116" i="34"/>
  <c r="N115" i="34"/>
  <c r="O115" i="34"/>
  <c r="N114" i="34"/>
  <c r="O114" i="34"/>
  <c r="M113" i="34"/>
  <c r="L113" i="34"/>
  <c r="K113" i="34"/>
  <c r="J113" i="34"/>
  <c r="I113" i="34"/>
  <c r="H113" i="34"/>
  <c r="G113" i="34"/>
  <c r="F113" i="34"/>
  <c r="E113" i="34"/>
  <c r="N113" i="34"/>
  <c r="O113" i="34"/>
  <c r="D113" i="34"/>
  <c r="N112" i="34"/>
  <c r="O112" i="34"/>
  <c r="N111" i="34"/>
  <c r="O111" i="34"/>
  <c r="N110" i="34"/>
  <c r="O110" i="34"/>
  <c r="N109" i="34"/>
  <c r="O109" i="34"/>
  <c r="N108" i="34"/>
  <c r="O108" i="34"/>
  <c r="N107" i="34"/>
  <c r="O107" i="34"/>
  <c r="N106" i="34"/>
  <c r="O106" i="34"/>
  <c r="M105" i="34"/>
  <c r="L105" i="34"/>
  <c r="K105" i="34"/>
  <c r="J105" i="34"/>
  <c r="I105" i="34"/>
  <c r="H105" i="34"/>
  <c r="G105" i="34"/>
  <c r="F105" i="34"/>
  <c r="E105" i="34"/>
  <c r="D105" i="34"/>
  <c r="N105" i="34"/>
  <c r="O105" i="34"/>
  <c r="N104" i="34"/>
  <c r="O104" i="34"/>
  <c r="N103" i="34"/>
  <c r="O103" i="34"/>
  <c r="N102" i="34"/>
  <c r="O102" i="34"/>
  <c r="N101" i="34"/>
  <c r="O101" i="34"/>
  <c r="N100" i="34"/>
  <c r="O100" i="34"/>
  <c r="N99" i="34"/>
  <c r="O99" i="34"/>
  <c r="N98" i="34"/>
  <c r="O98" i="34"/>
  <c r="N97" i="34"/>
  <c r="O97" i="34"/>
  <c r="N96" i="34"/>
  <c r="O96" i="34"/>
  <c r="N95" i="34"/>
  <c r="O95" i="34"/>
  <c r="N94" i="34"/>
  <c r="O94" i="34"/>
  <c r="N93" i="34"/>
  <c r="O93" i="34"/>
  <c r="N92" i="34"/>
  <c r="O92" i="34"/>
  <c r="N91" i="34"/>
  <c r="O91" i="34"/>
  <c r="N90" i="34"/>
  <c r="O90" i="34"/>
  <c r="N89" i="34"/>
  <c r="O89" i="34"/>
  <c r="N88" i="34"/>
  <c r="O88" i="34"/>
  <c r="N87" i="34"/>
  <c r="O87" i="34"/>
  <c r="N86" i="34"/>
  <c r="O86" i="34"/>
  <c r="N85" i="34"/>
  <c r="O85" i="34"/>
  <c r="N84" i="34"/>
  <c r="O84" i="34"/>
  <c r="N83" i="34"/>
  <c r="O83" i="34"/>
  <c r="N82" i="34"/>
  <c r="O82" i="34"/>
  <c r="N81" i="34"/>
  <c r="O81" i="34"/>
  <c r="N80" i="34"/>
  <c r="O80" i="34"/>
  <c r="N79" i="34"/>
  <c r="O79" i="34"/>
  <c r="N78" i="34"/>
  <c r="O78" i="34"/>
  <c r="N77" i="34"/>
  <c r="O77" i="34"/>
  <c r="N76" i="34"/>
  <c r="O76" i="34"/>
  <c r="N75" i="34"/>
  <c r="O75" i="34"/>
  <c r="N74" i="34"/>
  <c r="O74" i="34"/>
  <c r="N73" i="34"/>
  <c r="O73" i="34"/>
  <c r="N72" i="34"/>
  <c r="O72" i="34"/>
  <c r="N71" i="34"/>
  <c r="O71" i="34"/>
  <c r="N70" i="34"/>
  <c r="O70" i="34"/>
  <c r="N69" i="34"/>
  <c r="O69" i="34"/>
  <c r="N68" i="34"/>
  <c r="O68" i="34"/>
  <c r="N67" i="34"/>
  <c r="O67" i="34"/>
  <c r="N66" i="34"/>
  <c r="O66" i="34"/>
  <c r="N65" i="34"/>
  <c r="O65" i="34"/>
  <c r="N64" i="34"/>
  <c r="O64" i="34"/>
  <c r="N63" i="34"/>
  <c r="O63" i="34"/>
  <c r="N62" i="34"/>
  <c r="O62" i="34"/>
  <c r="M61" i="34"/>
  <c r="L61" i="34"/>
  <c r="K61" i="34"/>
  <c r="J61" i="34"/>
  <c r="I61" i="34"/>
  <c r="H61" i="34"/>
  <c r="G61" i="34"/>
  <c r="F61" i="34"/>
  <c r="E61" i="34"/>
  <c r="D61" i="34"/>
  <c r="N61" i="34"/>
  <c r="O61" i="34"/>
  <c r="N60" i="34"/>
  <c r="O60" i="34"/>
  <c r="N59" i="34"/>
  <c r="O59" i="34"/>
  <c r="N58" i="34"/>
  <c r="O58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J131" i="34"/>
  <c r="I13" i="34"/>
  <c r="H13" i="34"/>
  <c r="G13" i="34"/>
  <c r="G131" i="34"/>
  <c r="F13" i="34"/>
  <c r="E13" i="34"/>
  <c r="D13" i="34"/>
  <c r="D131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131" i="34"/>
  <c r="L5" i="34"/>
  <c r="L131" i="34"/>
  <c r="K5" i="34"/>
  <c r="K131" i="34"/>
  <c r="J5" i="34"/>
  <c r="I5" i="34"/>
  <c r="I131" i="34"/>
  <c r="H5" i="34"/>
  <c r="H131" i="34"/>
  <c r="G5" i="34"/>
  <c r="F5" i="34"/>
  <c r="E5" i="34"/>
  <c r="E131" i="34"/>
  <c r="D5" i="34"/>
  <c r="N5" i="34"/>
  <c r="O5" i="34"/>
  <c r="N106" i="33"/>
  <c r="O106" i="33"/>
  <c r="E60" i="33"/>
  <c r="F60" i="33"/>
  <c r="G60" i="33"/>
  <c r="H60" i="33"/>
  <c r="I60" i="33"/>
  <c r="J60" i="33"/>
  <c r="K60" i="33"/>
  <c r="L60" i="33"/>
  <c r="M60" i="33"/>
  <c r="D60" i="33"/>
  <c r="N60" i="33"/>
  <c r="O60" i="33"/>
  <c r="E25" i="33"/>
  <c r="F25" i="33"/>
  <c r="F143" i="33"/>
  <c r="G25" i="33"/>
  <c r="H25" i="33"/>
  <c r="I25" i="33"/>
  <c r="J25" i="33"/>
  <c r="K25" i="33"/>
  <c r="L25" i="33"/>
  <c r="M25" i="33"/>
  <c r="D25" i="33"/>
  <c r="N25" i="33"/>
  <c r="O25" i="33"/>
  <c r="E12" i="33"/>
  <c r="F12" i="33"/>
  <c r="G12" i="33"/>
  <c r="H12" i="33"/>
  <c r="N12" i="33"/>
  <c r="O12" i="33"/>
  <c r="I12" i="33"/>
  <c r="J12" i="33"/>
  <c r="J143" i="33"/>
  <c r="K12" i="33"/>
  <c r="L12" i="33"/>
  <c r="L143" i="33"/>
  <c r="M12" i="33"/>
  <c r="D12" i="33"/>
  <c r="E5" i="33"/>
  <c r="E143" i="33"/>
  <c r="F5" i="33"/>
  <c r="G5" i="33"/>
  <c r="H5" i="33"/>
  <c r="H143" i="33"/>
  <c r="I5" i="33"/>
  <c r="J5" i="33"/>
  <c r="K5" i="33"/>
  <c r="K143" i="33"/>
  <c r="L5" i="33"/>
  <c r="M5" i="33"/>
  <c r="D5" i="33"/>
  <c r="E136" i="33"/>
  <c r="F136" i="33"/>
  <c r="G136" i="33"/>
  <c r="H136" i="33"/>
  <c r="I136" i="33"/>
  <c r="J136" i="33"/>
  <c r="K136" i="33"/>
  <c r="L136" i="33"/>
  <c r="M136" i="33"/>
  <c r="D136" i="33"/>
  <c r="N136" i="33"/>
  <c r="O136" i="33"/>
  <c r="N141" i="33"/>
  <c r="O141" i="33"/>
  <c r="N142" i="33"/>
  <c r="O142" i="33"/>
  <c r="N138" i="33"/>
  <c r="O138" i="33"/>
  <c r="N139" i="33"/>
  <c r="O139" i="33"/>
  <c r="N140" i="33"/>
  <c r="O140" i="33"/>
  <c r="N137" i="33"/>
  <c r="O137" i="33"/>
  <c r="N128" i="33"/>
  <c r="N129" i="33"/>
  <c r="O129" i="33"/>
  <c r="N130" i="33"/>
  <c r="O130" i="33"/>
  <c r="N131" i="33"/>
  <c r="O131" i="33"/>
  <c r="N132" i="33"/>
  <c r="O132" i="33"/>
  <c r="N133" i="33"/>
  <c r="O133" i="33"/>
  <c r="N134" i="33"/>
  <c r="O134" i="33"/>
  <c r="N135" i="33"/>
  <c r="O135" i="33"/>
  <c r="N127" i="33"/>
  <c r="O127" i="33"/>
  <c r="E126" i="33"/>
  <c r="F126" i="33"/>
  <c r="G126" i="33"/>
  <c r="H126" i="33"/>
  <c r="I126" i="33"/>
  <c r="J126" i="33"/>
  <c r="K126" i="33"/>
  <c r="L126" i="33"/>
  <c r="M126" i="33"/>
  <c r="M143" i="33"/>
  <c r="D126" i="33"/>
  <c r="N126" i="33"/>
  <c r="O126" i="33"/>
  <c r="E118" i="33"/>
  <c r="F118" i="33"/>
  <c r="G118" i="33"/>
  <c r="H118" i="33"/>
  <c r="I118" i="33"/>
  <c r="I143" i="33"/>
  <c r="J118" i="33"/>
  <c r="K118" i="33"/>
  <c r="L118" i="33"/>
  <c r="M118" i="33"/>
  <c r="D118" i="33"/>
  <c r="D143" i="33"/>
  <c r="N120" i="33"/>
  <c r="O120" i="33"/>
  <c r="N121" i="33"/>
  <c r="O121" i="33"/>
  <c r="N122" i="33"/>
  <c r="O122" i="33"/>
  <c r="N123" i="33"/>
  <c r="O123" i="33"/>
  <c r="N124" i="33"/>
  <c r="O124" i="33"/>
  <c r="N125" i="33"/>
  <c r="O125" i="33"/>
  <c r="N119" i="33"/>
  <c r="O119" i="33"/>
  <c r="N108" i="33"/>
  <c r="O108" i="33"/>
  <c r="N109" i="33"/>
  <c r="O109" i="33"/>
  <c r="N110" i="33"/>
  <c r="O110" i="33"/>
  <c r="N111" i="33"/>
  <c r="O111" i="33"/>
  <c r="N112" i="33"/>
  <c r="O112" i="33"/>
  <c r="N113" i="33"/>
  <c r="O113" i="33"/>
  <c r="N114" i="33"/>
  <c r="O114" i="33"/>
  <c r="N107" i="33"/>
  <c r="O107" i="33"/>
  <c r="N105" i="33"/>
  <c r="O105" i="33"/>
  <c r="N104" i="33"/>
  <c r="O104" i="33"/>
  <c r="N103" i="33"/>
  <c r="O103" i="33"/>
  <c r="N102" i="33"/>
  <c r="O102" i="33"/>
  <c r="N101" i="33"/>
  <c r="O101" i="33"/>
  <c r="N100" i="33"/>
  <c r="O100" i="33"/>
  <c r="N99" i="33"/>
  <c r="O99" i="33"/>
  <c r="N98" i="33"/>
  <c r="O98" i="33"/>
  <c r="N97" i="33"/>
  <c r="O97" i="33"/>
  <c r="N96" i="33"/>
  <c r="O96" i="33"/>
  <c r="N95" i="33"/>
  <c r="O95" i="33"/>
  <c r="N116" i="33"/>
  <c r="O116" i="33"/>
  <c r="N115" i="33"/>
  <c r="O115" i="33"/>
  <c r="N62" i="33"/>
  <c r="O62" i="33"/>
  <c r="N63" i="33"/>
  <c r="O63" i="33"/>
  <c r="N64" i="33"/>
  <c r="O64" i="33"/>
  <c r="N65" i="33"/>
  <c r="O65" i="33"/>
  <c r="N66" i="33"/>
  <c r="O66" i="33"/>
  <c r="N67" i="33"/>
  <c r="O67" i="33"/>
  <c r="N68" i="33"/>
  <c r="O68" i="33"/>
  <c r="N69" i="33"/>
  <c r="O69" i="33"/>
  <c r="N70" i="33"/>
  <c r="N71" i="33"/>
  <c r="O71" i="33"/>
  <c r="N72" i="33"/>
  <c r="O72" i="33"/>
  <c r="N73" i="33"/>
  <c r="O73" i="33"/>
  <c r="N74" i="33"/>
  <c r="O74" i="33"/>
  <c r="N75" i="33"/>
  <c r="O75" i="33"/>
  <c r="N76" i="33"/>
  <c r="O76" i="33"/>
  <c r="N77" i="33"/>
  <c r="O77" i="33"/>
  <c r="N78" i="33"/>
  <c r="O78" i="33"/>
  <c r="N79" i="33"/>
  <c r="O79" i="33"/>
  <c r="N80" i="33"/>
  <c r="O80" i="33"/>
  <c r="N81" i="33"/>
  <c r="O81" i="33"/>
  <c r="N82" i="33"/>
  <c r="O82" i="33"/>
  <c r="N83" i="33"/>
  <c r="O83" i="33"/>
  <c r="N84" i="33"/>
  <c r="O84" i="33"/>
  <c r="N85" i="33"/>
  <c r="O85" i="33"/>
  <c r="N86" i="33"/>
  <c r="N87" i="33"/>
  <c r="O87" i="33"/>
  <c r="N88" i="33"/>
  <c r="N89" i="33"/>
  <c r="O89" i="33"/>
  <c r="N90" i="33"/>
  <c r="O90" i="33"/>
  <c r="N91" i="33"/>
  <c r="N92" i="33"/>
  <c r="O92" i="33"/>
  <c r="N93" i="33"/>
  <c r="O93" i="33"/>
  <c r="N94" i="33"/>
  <c r="N117" i="33"/>
  <c r="O117" i="33"/>
  <c r="N61" i="33"/>
  <c r="O61" i="33"/>
  <c r="O86" i="33"/>
  <c r="O88" i="33"/>
  <c r="O91" i="33"/>
  <c r="O94" i="33"/>
  <c r="O70" i="33"/>
  <c r="O128" i="33"/>
  <c r="N14" i="33"/>
  <c r="O14" i="33"/>
  <c r="N15" i="33"/>
  <c r="O15" i="33"/>
  <c r="N16" i="33"/>
  <c r="O16" i="33"/>
  <c r="N17" i="33"/>
  <c r="O17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N7" i="33"/>
  <c r="O7" i="33"/>
  <c r="N8" i="33"/>
  <c r="O8" i="33"/>
  <c r="N9" i="33"/>
  <c r="O9" i="33"/>
  <c r="N10" i="33"/>
  <c r="O10" i="33"/>
  <c r="N11" i="33"/>
  <c r="O11" i="33"/>
  <c r="N6" i="33"/>
  <c r="O6" i="33"/>
  <c r="N5" i="33"/>
  <c r="O5" i="33"/>
  <c r="N58" i="33"/>
  <c r="O58" i="33"/>
  <c r="N59" i="33"/>
  <c r="O59" i="33"/>
  <c r="N55" i="33"/>
  <c r="O55" i="33"/>
  <c r="N56" i="33"/>
  <c r="O56" i="33"/>
  <c r="N57" i="33"/>
  <c r="O57" i="33"/>
  <c r="N52" i="33"/>
  <c r="O52" i="33"/>
  <c r="N53" i="33"/>
  <c r="O53" i="33"/>
  <c r="N54" i="33"/>
  <c r="O54" i="33"/>
  <c r="N37" i="33"/>
  <c r="O37" i="33"/>
  <c r="N38" i="33"/>
  <c r="O38" i="33"/>
  <c r="N39" i="33"/>
  <c r="O39" i="33"/>
  <c r="N40" i="33"/>
  <c r="O40" i="33"/>
  <c r="N41" i="33"/>
  <c r="O41" i="33"/>
  <c r="N42" i="33"/>
  <c r="O42" i="33"/>
  <c r="N43" i="33"/>
  <c r="O43" i="33"/>
  <c r="N44" i="33"/>
  <c r="O44" i="33"/>
  <c r="N45" i="33"/>
  <c r="O45" i="33"/>
  <c r="N46" i="33"/>
  <c r="O46" i="33"/>
  <c r="N47" i="33"/>
  <c r="O47" i="33"/>
  <c r="N48" i="33"/>
  <c r="O48" i="33"/>
  <c r="N49" i="33"/>
  <c r="O49" i="33"/>
  <c r="N50" i="33"/>
  <c r="O50" i="33"/>
  <c r="N51" i="33"/>
  <c r="O51" i="33"/>
  <c r="N28" i="33"/>
  <c r="O28" i="33"/>
  <c r="N29" i="33"/>
  <c r="O29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27" i="33"/>
  <c r="O27" i="33"/>
  <c r="N26" i="33"/>
  <c r="O26" i="33"/>
  <c r="N13" i="33"/>
  <c r="O13" i="33"/>
  <c r="G143" i="33"/>
  <c r="K133" i="36"/>
  <c r="N126" i="36"/>
  <c r="O126" i="36"/>
  <c r="N54" i="36"/>
  <c r="O54" i="36"/>
  <c r="G133" i="36"/>
  <c r="N17" i="36"/>
  <c r="O17" i="36"/>
  <c r="K127" i="37"/>
  <c r="F127" i="37"/>
  <c r="N119" i="37"/>
  <c r="O119" i="37"/>
  <c r="G127" i="37"/>
  <c r="N110" i="37"/>
  <c r="O110" i="37"/>
  <c r="N102" i="37"/>
  <c r="O102" i="37"/>
  <c r="N60" i="37"/>
  <c r="O60" i="37"/>
  <c r="D127" i="37"/>
  <c r="L142" i="38"/>
  <c r="M142" i="38"/>
  <c r="N5" i="38"/>
  <c r="O5" i="38"/>
  <c r="H142" i="38"/>
  <c r="F142" i="38"/>
  <c r="J142" i="38"/>
  <c r="N133" i="38"/>
  <c r="O133" i="38"/>
  <c r="N124" i="38"/>
  <c r="O124" i="38"/>
  <c r="E142" i="38"/>
  <c r="N60" i="38"/>
  <c r="O60" i="38"/>
  <c r="G142" i="38"/>
  <c r="N26" i="38"/>
  <c r="O26" i="38"/>
  <c r="I142" i="38"/>
  <c r="N13" i="38"/>
  <c r="O13" i="38"/>
  <c r="D142" i="38"/>
  <c r="N142" i="38"/>
  <c r="O142" i="38"/>
  <c r="L129" i="35"/>
  <c r="K146" i="39"/>
  <c r="M146" i="39"/>
  <c r="H146" i="39"/>
  <c r="L146" i="39"/>
  <c r="G146" i="39"/>
  <c r="N129" i="39"/>
  <c r="O129" i="39"/>
  <c r="D146" i="39"/>
  <c r="N62" i="39"/>
  <c r="O62" i="39"/>
  <c r="N27" i="39"/>
  <c r="O27" i="39"/>
  <c r="N13" i="39"/>
  <c r="O13" i="39"/>
  <c r="N5" i="39"/>
  <c r="O5" i="39"/>
  <c r="M149" i="40"/>
  <c r="K149" i="40"/>
  <c r="N139" i="40"/>
  <c r="O139" i="40"/>
  <c r="N130" i="40"/>
  <c r="O130" i="40"/>
  <c r="N122" i="40"/>
  <c r="O122" i="40"/>
  <c r="J149" i="40"/>
  <c r="N59" i="40"/>
  <c r="O59" i="40"/>
  <c r="N26" i="40"/>
  <c r="O26" i="40"/>
  <c r="F149" i="40"/>
  <c r="G149" i="40"/>
  <c r="N5" i="40"/>
  <c r="O5" i="40"/>
  <c r="E149" i="40"/>
  <c r="I129" i="35"/>
  <c r="F131" i="34"/>
  <c r="D133" i="36"/>
  <c r="M129" i="35"/>
  <c r="D149" i="40"/>
  <c r="H149" i="40"/>
  <c r="L149" i="40"/>
  <c r="N13" i="40"/>
  <c r="O13" i="40"/>
  <c r="N143" i="33"/>
  <c r="O143" i="33"/>
  <c r="N129" i="35"/>
  <c r="O129" i="35"/>
  <c r="N149" i="40"/>
  <c r="O149" i="40"/>
  <c r="N131" i="34"/>
  <c r="O131" i="34"/>
  <c r="N146" i="39"/>
  <c r="O146" i="39"/>
  <c r="N127" i="37"/>
  <c r="O127" i="37"/>
  <c r="F146" i="39"/>
  <c r="F133" i="36"/>
  <c r="N133" i="36"/>
  <c r="O133" i="36"/>
  <c r="N13" i="35"/>
  <c r="O13" i="35"/>
  <c r="N118" i="33"/>
  <c r="O118" i="33"/>
  <c r="N13" i="34"/>
  <c r="O13" i="34"/>
  <c r="N5" i="35"/>
  <c r="O5" i="35"/>
  <c r="N5" i="37"/>
  <c r="O5" i="37"/>
  <c r="N5" i="36"/>
  <c r="O5" i="36"/>
  <c r="K132" i="41"/>
  <c r="N103" i="41"/>
  <c r="O103" i="41"/>
  <c r="M132" i="41"/>
  <c r="L132" i="41"/>
  <c r="G132" i="41"/>
  <c r="N123" i="41"/>
  <c r="O123" i="41"/>
  <c r="H132" i="41"/>
  <c r="F132" i="41"/>
  <c r="N109" i="41"/>
  <c r="O109" i="41"/>
  <c r="I132" i="41"/>
  <c r="N51" i="41"/>
  <c r="O51" i="41"/>
  <c r="J132" i="41"/>
  <c r="E132" i="41"/>
  <c r="N16" i="41"/>
  <c r="O16" i="41"/>
  <c r="D132" i="41"/>
  <c r="N11" i="41"/>
  <c r="O11" i="41"/>
  <c r="N5" i="41"/>
  <c r="O5" i="41"/>
  <c r="N132" i="41"/>
  <c r="O132" i="41"/>
  <c r="L137" i="42"/>
  <c r="M137" i="42"/>
  <c r="K137" i="42"/>
  <c r="N126" i="42"/>
  <c r="O126" i="42"/>
  <c r="N112" i="42"/>
  <c r="O112" i="42"/>
  <c r="J137" i="42"/>
  <c r="N107" i="42"/>
  <c r="O107" i="42"/>
  <c r="I137" i="42"/>
  <c r="N53" i="42"/>
  <c r="O53" i="42"/>
  <c r="D137" i="42"/>
  <c r="N17" i="42"/>
  <c r="O17" i="42"/>
  <c r="H137" i="42"/>
  <c r="G137" i="42"/>
  <c r="N13" i="42"/>
  <c r="O13" i="42"/>
  <c r="E137" i="42"/>
  <c r="N5" i="42"/>
  <c r="O5" i="42"/>
  <c r="F137" i="42"/>
  <c r="N137" i="42"/>
  <c r="O137" i="42"/>
  <c r="K148" i="43"/>
  <c r="M148" i="43"/>
  <c r="L148" i="43"/>
  <c r="J148" i="43"/>
  <c r="N140" i="43"/>
  <c r="O140" i="43"/>
  <c r="N130" i="43"/>
  <c r="O130" i="43"/>
  <c r="N122" i="43"/>
  <c r="O122" i="43"/>
  <c r="H148" i="43"/>
  <c r="G148" i="43"/>
  <c r="N59" i="43"/>
  <c r="O59" i="43"/>
  <c r="F148" i="43"/>
  <c r="I148" i="43"/>
  <c r="N26" i="43"/>
  <c r="O26" i="43"/>
  <c r="E148" i="43"/>
  <c r="N13" i="43"/>
  <c r="O13" i="43"/>
  <c r="D148" i="43"/>
  <c r="N5" i="43"/>
  <c r="O5" i="43"/>
  <c r="N148" i="43"/>
  <c r="O148" i="43"/>
  <c r="L149" i="44"/>
  <c r="M149" i="44"/>
  <c r="K149" i="44"/>
  <c r="N141" i="44"/>
  <c r="O141" i="44"/>
  <c r="J149" i="44"/>
  <c r="N132" i="44"/>
  <c r="O132" i="44"/>
  <c r="N124" i="44"/>
  <c r="O124" i="44"/>
  <c r="F149" i="44"/>
  <c r="N58" i="44"/>
  <c r="O58" i="44"/>
  <c r="H149" i="44"/>
  <c r="G149" i="44"/>
  <c r="I149" i="44"/>
  <c r="N26" i="44"/>
  <c r="O26" i="44"/>
  <c r="N13" i="44"/>
  <c r="O13" i="44"/>
  <c r="D149" i="44"/>
  <c r="E149" i="44"/>
  <c r="N5" i="44"/>
  <c r="O5" i="44"/>
  <c r="N149" i="44"/>
  <c r="O149" i="44"/>
  <c r="L153" i="45"/>
  <c r="M153" i="45"/>
  <c r="K153" i="45"/>
  <c r="N144" i="45"/>
  <c r="O144" i="45"/>
  <c r="N135" i="45"/>
  <c r="O135" i="45"/>
  <c r="J153" i="45"/>
  <c r="D153" i="45"/>
  <c r="N127" i="45"/>
  <c r="O127" i="45"/>
  <c r="N60" i="45"/>
  <c r="O60" i="45"/>
  <c r="G153" i="45"/>
  <c r="I153" i="45"/>
  <c r="F153" i="45"/>
  <c r="N26" i="45"/>
  <c r="O26" i="45"/>
  <c r="H153" i="45"/>
  <c r="N13" i="45"/>
  <c r="O13" i="45"/>
  <c r="E153" i="45"/>
  <c r="N5" i="45"/>
  <c r="O5" i="45"/>
  <c r="N153" i="45"/>
  <c r="O153" i="45"/>
  <c r="L153" i="46"/>
  <c r="K153" i="46"/>
  <c r="M153" i="46"/>
  <c r="N5" i="46"/>
  <c r="O5" i="46"/>
  <c r="N144" i="46"/>
  <c r="O144" i="46"/>
  <c r="N135" i="46"/>
  <c r="O135" i="46"/>
  <c r="J153" i="46"/>
  <c r="N126" i="46"/>
  <c r="O126" i="46"/>
  <c r="N60" i="46"/>
  <c r="O60" i="46"/>
  <c r="E153" i="46"/>
  <c r="F153" i="46"/>
  <c r="G153" i="46"/>
  <c r="N26" i="46"/>
  <c r="O26" i="46"/>
  <c r="D153" i="46"/>
  <c r="H153" i="46"/>
  <c r="N13" i="46"/>
  <c r="O13" i="46"/>
  <c r="I153" i="46"/>
  <c r="N153" i="46"/>
  <c r="O153" i="46"/>
  <c r="M154" i="47"/>
  <c r="K154" i="47"/>
  <c r="L154" i="47"/>
  <c r="N145" i="47"/>
  <c r="O145" i="47"/>
  <c r="J154" i="47"/>
  <c r="N136" i="47"/>
  <c r="O136" i="47"/>
  <c r="N127" i="47"/>
  <c r="O127" i="47"/>
  <c r="N61" i="47"/>
  <c r="O61" i="47"/>
  <c r="I154" i="47"/>
  <c r="H154" i="47"/>
  <c r="F154" i="47"/>
  <c r="N26" i="47"/>
  <c r="O26" i="47"/>
  <c r="G154" i="47"/>
  <c r="E154" i="47"/>
  <c r="N13" i="47"/>
  <c r="O13" i="47"/>
  <c r="N5" i="47"/>
  <c r="O5" i="47"/>
  <c r="D154" i="47"/>
  <c r="N154" i="47"/>
  <c r="O154" i="47"/>
  <c r="O152" i="49"/>
  <c r="P152" i="49"/>
  <c r="O143" i="49"/>
  <c r="P143" i="49"/>
  <c r="O130" i="49"/>
  <c r="P130" i="49"/>
  <c r="G161" i="49"/>
  <c r="O68" i="49"/>
  <c r="P68" i="49"/>
  <c r="O30" i="49"/>
  <c r="P30" i="49"/>
  <c r="H161" i="49"/>
  <c r="K161" i="49"/>
  <c r="N161" i="49"/>
  <c r="I161" i="49"/>
  <c r="O13" i="49"/>
  <c r="P13" i="49"/>
  <c r="L161" i="49"/>
  <c r="M161" i="49"/>
  <c r="D161" i="49"/>
  <c r="F161" i="49"/>
  <c r="J161" i="49"/>
  <c r="O5" i="49"/>
  <c r="P5" i="49"/>
  <c r="E161" i="49"/>
  <c r="O161" i="49"/>
  <c r="P161" i="49"/>
</calcChain>
</file>

<file path=xl/sharedStrings.xml><?xml version="1.0" encoding="utf-8"?>
<sst xmlns="http://schemas.openxmlformats.org/spreadsheetml/2006/main" count="2544" uniqueCount="335">
  <si>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</si>
  <si>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</si>
  <si>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</si>
  <si>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</si>
  <si>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</si>
  <si>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</si>
  <si>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</si>
  <si>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</si>
  <si>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</si>
  <si>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</si>
  <si>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</si>
  <si>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</si>
  <si>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</si>
  <si>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</si>
  <si>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</si>
  <si>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</si>
  <si>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</si>
  <si>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</si>
  <si>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</si>
  <si>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</si>
  <si>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</si>
  <si>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</si>
  <si>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</si>
  <si>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</si>
  <si>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</si>
  <si>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</si>
  <si>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</si>
  <si>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</si>
  <si>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</si>
  <si>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</si>
  <si>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</si>
  <si>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</si>
  <si>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</si>
  <si>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</si>
  <si>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</si>
  <si>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Public Safety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</si>
  <si>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</si>
  <si>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</si>
  <si>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</si>
  <si>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Human Services - Public Assistance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</si>
  <si>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</si>
  <si>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</si>
  <si>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</si>
  <si>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</si>
  <si>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</si>
  <si>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</si>
  <si>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</si>
  <si>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</si>
  <si>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</si>
  <si>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</si>
  <si>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</si>
  <si>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</si>
  <si>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</si>
  <si>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</si>
  <si>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</si>
  <si>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Transportation - Other Transportation</t>
  </si>
  <si>
    <t>State Shared Revenues - Economic Environment</t>
  </si>
  <si>
    <t>State Shared Revenues - Clerk Allotment from Justice Administrative Commission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</si>
  <si>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</si>
  <si>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</si>
  <si>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</si>
  <si>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</si>
  <si>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</si>
  <si>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</si>
  <si>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</si>
  <si>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</si>
  <si>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</si>
  <si>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</si>
  <si>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</si>
  <si>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</si>
  <si>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</si>
  <si>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</si>
  <si>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County Portion of $4 Additional Service Charge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</si>
  <si>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</si>
  <si>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</si>
  <si>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</si>
  <si>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</si>
  <si>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</si>
  <si>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</si>
  <si>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</si>
  <si>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</si>
  <si>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</si>
  <si>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Housing for Prisoners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</si>
  <si>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</si>
  <si>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</si>
  <si>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</si>
  <si>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</si>
  <si>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</si>
  <si>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</si>
  <si>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</si>
  <si>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</si>
  <si>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</si>
  <si>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</si>
  <si>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Transportation (User Fees) - Airports</t>
  </si>
  <si>
    <t>Transportation (User Fees) - Mass Transit</t>
  </si>
  <si>
    <t>Transportation (User Fees) - Parking Facilities</t>
  </si>
  <si>
    <t>Transportation (User Fees) - Tolls (Ferry, Road, Bridge, etc.)</t>
  </si>
  <si>
    <t>Transportation (User Fees) - Other Transportation Charges</t>
  </si>
  <si>
    <t>Economic Environment - Housing</t>
  </si>
  <si>
    <t>Human Services - Animal Control and Shelter Fees</t>
  </si>
  <si>
    <t>Human Services - Other Human Services Charges</t>
  </si>
  <si>
    <t>Culture / Recreation - Parks and Recreation</t>
  </si>
  <si>
    <t>Culture / Recreation - Special Events</t>
  </si>
  <si>
    <t>Culture / Recreation - Special Recreation Facilities</t>
  </si>
  <si>
    <t>Court Service Reimbursement - Public Defender Liens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</si>
  <si>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</si>
  <si>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</si>
  <si>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</si>
  <si>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</si>
  <si>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</si>
  <si>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</si>
  <si>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</si>
  <si>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</si>
  <si>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</si>
  <si>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</si>
  <si>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</si>
  <si>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</si>
  <si>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</si>
  <si>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</si>
  <si>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</si>
  <si>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Court Costs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</si>
  <si>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</si>
  <si>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</si>
  <si>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</si>
  <si>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</si>
  <si>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</si>
  <si>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</si>
  <si>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</si>
  <si>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</si>
  <si>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</si>
  <si>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</si>
  <si>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</si>
  <si>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</si>
  <si>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</si>
  <si>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</si>
  <si>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</si>
  <si>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</si>
  <si>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</si>
  <si>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</si>
  <si>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</si>
  <si>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</si>
  <si>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</si>
  <si>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</si>
  <si>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</si>
  <si>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</si>
  <si>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</si>
  <si>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Proceeds of General Capital Asset Dispositions - Sales</t>
  </si>
  <si>
    <t>Proprietary Non-Operating Sources - Interest</t>
  </si>
  <si>
    <t>Proprietary Non-Operating Sources - Other Grants and Donations</t>
  </si>
  <si>
    <t>Proprietary Non-Operating Sources - Capital Contributions from State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</si>
  <si>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</si>
  <si>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</si>
  <si>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</si>
  <si>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</si>
  <si>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</si>
  <si>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</si>
  <si>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</si>
  <si>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Lee County Government Revenues Reported by Account Code and Fund Type</t>
  </si>
  <si>
    <t>Local Fiscal Year Ended September 30, 2010</t>
  </si>
  <si>
    <t>Second Local Option Fuel Tax (1 to 5 Cents)</t>
  </si>
  <si>
    <t>Federal Grant - Human Services - Child Support Reimbursement</t>
  </si>
  <si>
    <t>Economic Environment - Other Economic Environment Charges</t>
  </si>
  <si>
    <t>Culture / Recreation - Libraries</t>
  </si>
  <si>
    <t>Proceeds of General Capital Asset Dispositions - Compensation for Loss</t>
  </si>
  <si>
    <t>Proprietary Non-Operating Sources - Federal Grants and Donations</t>
  </si>
  <si>
    <t>Proprietary Non-Operating Sources - Other Non-Operating Sources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</si>
  <si>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</si>
  <si>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</si>
  <si>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</si>
  <si>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- Proceeds from Refunding Bonds</t>
  </si>
  <si>
    <t>2011 Countywide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</si>
  <si>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</si>
  <si>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</si>
  <si>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</si>
  <si>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</si>
  <si>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Federal Grant - Human Services - Other Human Services</t>
  </si>
  <si>
    <t>State Grant - Physical Environment - Water Supply System</t>
  </si>
  <si>
    <t>State Grant - Physical Environment - Garbage / Solid Waste</t>
  </si>
  <si>
    <t>State Shared Revenues - Transportation - Mass Transit</t>
  </si>
  <si>
    <t>Juvenile Court - Filing Fees</t>
  </si>
  <si>
    <t>Special Assessments - Service Charges</t>
  </si>
  <si>
    <t>Impact Fees - Public Safety</t>
  </si>
  <si>
    <t>Impact Fees - Transportation</t>
  </si>
  <si>
    <t>Impact Fees - Culture / Recreation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</si>
  <si>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</si>
  <si>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</si>
  <si>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</si>
  <si>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2008 Countywide Population:</t>
  </si>
  <si>
    <t>Local Fiscal Year Ended September 30, 2012</t>
  </si>
  <si>
    <t>Federal Grant - Transportation - Other Transportation</t>
  </si>
  <si>
    <t>Public Safety - Fire Protection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</si>
  <si>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</si>
  <si>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</si>
  <si>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</si>
  <si>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</si>
  <si>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</si>
  <si>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</si>
  <si>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</si>
  <si>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</si>
  <si>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</si>
  <si>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</si>
  <si>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</si>
  <si>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</si>
  <si>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</si>
  <si>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</si>
  <si>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</si>
  <si>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</si>
  <si>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</si>
  <si>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</si>
  <si>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</si>
  <si>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</si>
  <si>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</si>
  <si>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</si>
  <si>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Transportation - Airports</t>
  </si>
  <si>
    <t>Transportation - Mass Transit</t>
  </si>
  <si>
    <t>Transportation - Parking Facilities</t>
  </si>
  <si>
    <t>Transportation - Tolls (Ferry, Road, Bridge, etc.)</t>
  </si>
  <si>
    <t>Transportation - Other Transportation Charges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</si>
  <si>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</si>
  <si>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</si>
  <si>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</si>
  <si>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</si>
  <si>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</si>
  <si>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</si>
  <si>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</si>
  <si>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</si>
  <si>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</si>
  <si>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</si>
  <si>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</si>
  <si>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</si>
  <si>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</si>
  <si>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Probate Court - Filing Fees</t>
  </si>
  <si>
    <t>Court-Related Revenues - Probate Court - Service Charges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</si>
  <si>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</si>
  <si>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</si>
  <si>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</si>
  <si>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</si>
  <si>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State Court Facility Surcharge ($30)</t>
  </si>
  <si>
    <t>Court-Ordered Judgments and Fines - 10% of Fines to Public Records Modernization TF</t>
  </si>
  <si>
    <t>Sales - Disposition of Fixed Assets</t>
  </si>
  <si>
    <t>Sales - Sale of Surplus Materials and Scrap</t>
  </si>
  <si>
    <t>Proprietary Non-Operating - Interest</t>
  </si>
  <si>
    <t>Proprietary Non-Operating - Federal Grants and Donations</t>
  </si>
  <si>
    <t>Proprietary Non-Operating - Other Grants and Donations</t>
  </si>
  <si>
    <t>Proprietary Non-Operating - Other Non-Operating Sources</t>
  </si>
  <si>
    <t>2013 Countywide Population:</t>
  </si>
  <si>
    <t>Local Fiscal Year Ended September 30, 2014</t>
  </si>
  <si>
    <t>Impact Fees - Commercial - Physical Environment</t>
  </si>
  <si>
    <t>Federal Grant - Physical Environment - Sewer / Wastewater</t>
  </si>
  <si>
    <t>Payments from Other Local Units in Lieu of Taxes</t>
  </si>
  <si>
    <t>Court-Related Revenues - County Court Criminal - Non-Local Fines and Forfeitures</t>
  </si>
  <si>
    <t>Court-Related Revenues - Circuit Court Criminal - Non-Local Fines and Forfeitures</t>
  </si>
  <si>
    <t>Court-Related Revenues - Traffic Court (Criminal and Civil) - Non-Local Fines and Forfeitures</t>
  </si>
  <si>
    <t>Court-Related Revenues - Restricted Board Revenue - Juvenile Alternative Programs</t>
  </si>
  <si>
    <t>2014 Countywide Population:</t>
  </si>
  <si>
    <t>Local Fiscal Year Ended September 30, 2015</t>
  </si>
  <si>
    <t>State Grant - General Government</t>
  </si>
  <si>
    <t>Court-Related Revenues - County Court Criminal - Filing Fees</t>
  </si>
  <si>
    <t>Court-Related Revenues - Juvenile Court - Non-Local Fines and Forfeitures</t>
  </si>
  <si>
    <t>Court-Related Revenues - Court Service Reimbursement - State Reimbursement</t>
  </si>
  <si>
    <t>Proceeds - Installment Purchases and Capital Lease Proceeds</t>
  </si>
  <si>
    <t>2015 Countywide Population:</t>
  </si>
  <si>
    <t>Local Fiscal Year Ended September 30, 2007</t>
  </si>
  <si>
    <t>Franchise Fees, Licenses, and Permits</t>
  </si>
  <si>
    <t>Other Permits, Fees and Licenses</t>
  </si>
  <si>
    <t>Intragovernmental Transfers from Constitutional Fee Officers - Clerk to the BOCC</t>
  </si>
  <si>
    <t>Intragovernmental Transfers from Constitutional Fee Officers - Supervisor of Elections</t>
  </si>
  <si>
    <t>2007 Countywide Population:</t>
  </si>
  <si>
    <t>Local Fiscal Year Ended September 30, 2006</t>
  </si>
  <si>
    <t>Permits, Fees, and Licenses</t>
  </si>
  <si>
    <t>Occupational Licenses</t>
  </si>
  <si>
    <t>County Court Criminal - Additional Court Costs</t>
  </si>
  <si>
    <t>Circuit Court Criminal - Additional Court Costs</t>
  </si>
  <si>
    <t>Circuit Court Civil - Child Support</t>
  </si>
  <si>
    <t>Traffic Court - Additional Court Costs</t>
  </si>
  <si>
    <t>Juvenile Court - Public Defender Liens</t>
  </si>
  <si>
    <t>Juvenile Court - Probation / Alternatives</t>
  </si>
  <si>
    <t>Court-Ordered Judgments and Fines</t>
  </si>
  <si>
    <t>Interest and Other Earnings - Dividends</t>
  </si>
  <si>
    <t>Special Assessments - Other</t>
  </si>
  <si>
    <t>2006 Countywide Population:</t>
  </si>
  <si>
    <t>Local Fiscal Year Ended September 30, 2016</t>
  </si>
  <si>
    <t>Court-Related Revenues - Traffic Court (Criminal and Civil) - Filing Fees</t>
  </si>
  <si>
    <t>Other Miscellaneous Revenues - Slot Machine Proceeds</t>
  </si>
  <si>
    <t>2016 Countywide Population:</t>
  </si>
  <si>
    <t>Local Fiscal Year Ended September 30, 2017</t>
  </si>
  <si>
    <t>Court-Related Revenues - County Court Civil - Non-Local Fines and Forfeitures</t>
  </si>
  <si>
    <t>Court-Related Revenues - Circuit Court Civil - Non-Local Fines and Forfeitures</t>
  </si>
  <si>
    <t>2017 Countywide Population:</t>
  </si>
  <si>
    <t>Local Fiscal Year Ended September 30, 2018</t>
  </si>
  <si>
    <t>Court-Related Revenues - Circuit Court Criminal - Filing Fees</t>
  </si>
  <si>
    <t>2018 Countywide Population:</t>
  </si>
  <si>
    <t>Local Fiscal Year Ended September 30, 2019</t>
  </si>
  <si>
    <t>Court-Ordered Judgments and Fines - Other Court-Ordered</t>
  </si>
  <si>
    <t>2019 Countywide Population:</t>
  </si>
  <si>
    <t>Local Fiscal Year Ended September 30, 2020</t>
  </si>
  <si>
    <t>Other Financial Assistance - Federal Source</t>
  </si>
  <si>
    <t>State Shared Revenues - General Government - Other General Government</t>
  </si>
  <si>
    <t>Court-Related Revenues - County Court Civil - Court Costs</t>
  </si>
  <si>
    <t>Court-Related Revenues - Circuit Court Civil - Court Costs</t>
  </si>
  <si>
    <t>2020 Countywide Population:</t>
  </si>
  <si>
    <t>Local Fiscal Year Ended September 30, 2021</t>
  </si>
  <si>
    <t>State Shared Revenues - Public Safety - Enhanced 911 Fee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</si>
  <si>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</si>
  <si>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</si>
  <si>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</si>
  <si>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Sale of Contraband Property Seized by Law Enforcement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</si>
  <si>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</si>
  <si>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</si>
  <si>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</si>
  <si>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</si>
  <si>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</si>
  <si>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</si>
  <si>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</si>
  <si>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</si>
  <si>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Communications Services Taxes</t>
  </si>
  <si>
    <t>Building Permits (Buildling Permit Fees)</t>
  </si>
  <si>
    <t>Impact Fees - Residential - School</t>
  </si>
  <si>
    <t>Impact Fees - Commercial - School</t>
  </si>
  <si>
    <t>Inspection Fee</t>
  </si>
  <si>
    <t>Vessel Registration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</si>
  <si>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</si>
  <si>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</si>
  <si>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</si>
  <si>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</si>
  <si>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</si>
  <si>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</si>
  <si>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</si>
  <si>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</si>
  <si>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</si>
  <si>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Court-Related Revenues - Traffic Court - Filing Fees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</si>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</sst>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69"/>
      <c r="M3" s="70"/>
      <c r="N3" s="36"/>
      <c r="O3" s="37"/>
      <c r="P3" s="71" t="s">
        <v>308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309</v>
      </c>
      <c r="N4" s="35" t="s">
        <v>11</v>
      </c>
      <c r="O4" s="35" t="s">
        <v>310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311</v>
      </c>
      <c r="B5" s="26"/>
      <c r="C5" s="26"/>
      <c r="D5" s="27">
        <f t="shared" ref="D5:N5" si="0">SUM(D6:D12)</f>
        <v>348358614</v>
      </c>
      <c r="E5" s="27">
        <f t="shared" si="0"/>
        <v>137303042</v>
      </c>
      <c r="F5" s="27">
        <f t="shared" si="0"/>
        <v>0</v>
      </c>
      <c r="G5" s="27">
        <f t="shared" si="0"/>
        <v>22533955</v>
      </c>
      <c r="H5" s="27">
        <f t="shared" si="0"/>
        <v>0</v>
      </c>
      <c r="I5" s="27">
        <f t="shared" si="0"/>
        <v>2803466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510999077</v>
      </c>
      <c r="P5" s="33">
        <f t="shared" ref="P5:P36" si="1">(O5/P$163)</f>
        <v>652.96804156513269</v>
      </c>
      <c r="Q5" s="6"/>
    </row>
    <row r="6" spans="1:134">
      <c r="A6" s="12"/>
      <c r="B6" s="25">
        <v>311</v>
      </c>
      <c r="C6" s="20" t="s">
        <v>3</v>
      </c>
      <c r="D6" s="47">
        <v>348358614</v>
      </c>
      <c r="E6" s="47">
        <v>77013507</v>
      </c>
      <c r="F6" s="47">
        <v>0</v>
      </c>
      <c r="G6" s="47">
        <v>3548</v>
      </c>
      <c r="H6" s="47">
        <v>0</v>
      </c>
      <c r="I6" s="47">
        <v>2803466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428179135</v>
      </c>
      <c r="P6" s="48">
        <f t="shared" si="1"/>
        <v>547.13854447921551</v>
      </c>
      <c r="Q6" s="9"/>
    </row>
    <row r="7" spans="1:134">
      <c r="A7" s="12"/>
      <c r="B7" s="25">
        <v>312.13</v>
      </c>
      <c r="C7" s="20" t="s">
        <v>312</v>
      </c>
      <c r="D7" s="47">
        <v>0</v>
      </c>
      <c r="E7" s="47">
        <v>52821745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52821745</v>
      </c>
      <c r="P7" s="48">
        <f t="shared" si="1"/>
        <v>67.497013081107468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3855150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3855150</v>
      </c>
      <c r="P8" s="48">
        <f t="shared" si="1"/>
        <v>4.9262119223746099</v>
      </c>
      <c r="Q8" s="9"/>
    </row>
    <row r="9" spans="1:134">
      <c r="A9" s="12"/>
      <c r="B9" s="25">
        <v>312.41000000000003</v>
      </c>
      <c r="C9" s="20" t="s">
        <v>313</v>
      </c>
      <c r="D9" s="47">
        <v>0</v>
      </c>
      <c r="E9" s="47">
        <v>0</v>
      </c>
      <c r="F9" s="47">
        <v>0</v>
      </c>
      <c r="G9" s="47">
        <v>10802958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10802958</v>
      </c>
      <c r="P9" s="48">
        <f t="shared" si="1"/>
        <v>13.804303463292523</v>
      </c>
      <c r="Q9" s="9"/>
    </row>
    <row r="10" spans="1:134">
      <c r="A10" s="12"/>
      <c r="B10" s="25">
        <v>312.42</v>
      </c>
      <c r="C10" s="20" t="s">
        <v>314</v>
      </c>
      <c r="D10" s="47">
        <v>0</v>
      </c>
      <c r="E10" s="47">
        <v>0</v>
      </c>
      <c r="F10" s="47">
        <v>0</v>
      </c>
      <c r="G10" s="47">
        <v>7872299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7872299</v>
      </c>
      <c r="P10" s="48">
        <f t="shared" si="1"/>
        <v>10.059430421721002</v>
      </c>
      <c r="Q10" s="9"/>
    </row>
    <row r="11" spans="1:134">
      <c r="A11" s="12"/>
      <c r="B11" s="25">
        <v>315.2</v>
      </c>
      <c r="C11" s="20" t="s">
        <v>315</v>
      </c>
      <c r="D11" s="47">
        <v>0</v>
      </c>
      <c r="E11" s="47">
        <v>6540144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6540144</v>
      </c>
      <c r="P11" s="48">
        <f t="shared" si="1"/>
        <v>8.357167774755009</v>
      </c>
      <c r="Q11" s="9"/>
    </row>
    <row r="12" spans="1:134">
      <c r="A12" s="12"/>
      <c r="B12" s="25">
        <v>316</v>
      </c>
      <c r="C12" s="20" t="s">
        <v>194</v>
      </c>
      <c r="D12" s="47">
        <v>0</v>
      </c>
      <c r="E12" s="47">
        <v>927646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927646</v>
      </c>
      <c r="P12" s="48">
        <f t="shared" si="1"/>
        <v>1.1853704226665933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SUM(D14:D29)</f>
        <v>20461023</v>
      </c>
      <c r="E13" s="32">
        <f t="shared" si="3"/>
        <v>71710452</v>
      </c>
      <c r="F13" s="32">
        <f t="shared" si="3"/>
        <v>0</v>
      </c>
      <c r="G13" s="32">
        <f t="shared" si="3"/>
        <v>4506264</v>
      </c>
      <c r="H13" s="32">
        <f t="shared" si="3"/>
        <v>0</v>
      </c>
      <c r="I13" s="32">
        <f t="shared" si="3"/>
        <v>2722997</v>
      </c>
      <c r="J13" s="32">
        <f t="shared" si="3"/>
        <v>28539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>SUM(D13:N13)</f>
        <v>99429275</v>
      </c>
      <c r="P13" s="46">
        <f t="shared" si="1"/>
        <v>127.05333902391963</v>
      </c>
      <c r="Q13" s="10"/>
    </row>
    <row r="14" spans="1:134">
      <c r="A14" s="12"/>
      <c r="B14" s="25">
        <v>322</v>
      </c>
      <c r="C14" s="20" t="s">
        <v>316</v>
      </c>
      <c r="D14" s="47">
        <v>793495</v>
      </c>
      <c r="E14" s="47">
        <v>11407931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12201426</v>
      </c>
      <c r="P14" s="48">
        <f t="shared" si="1"/>
        <v>15.591302603315448</v>
      </c>
      <c r="Q14" s="9"/>
    </row>
    <row r="15" spans="1:134">
      <c r="A15" s="12"/>
      <c r="B15" s="25">
        <v>323.10000000000002</v>
      </c>
      <c r="C15" s="20" t="s">
        <v>18</v>
      </c>
      <c r="D15" s="47">
        <v>18774686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9" si="4">SUM(D15:N15)</f>
        <v>18774686</v>
      </c>
      <c r="P15" s="48">
        <f t="shared" si="1"/>
        <v>23.990786872635223</v>
      </c>
      <c r="Q15" s="9"/>
    </row>
    <row r="16" spans="1:134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2651639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2651639</v>
      </c>
      <c r="P16" s="48">
        <f t="shared" si="1"/>
        <v>3.3883339573384923</v>
      </c>
      <c r="Q16" s="9"/>
    </row>
    <row r="17" spans="1:17">
      <c r="A17" s="12"/>
      <c r="B17" s="25">
        <v>324.11</v>
      </c>
      <c r="C17" s="20" t="s">
        <v>20</v>
      </c>
      <c r="D17" s="47">
        <v>0</v>
      </c>
      <c r="E17" s="47">
        <v>3464726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3464726</v>
      </c>
      <c r="P17" s="48">
        <f t="shared" si="1"/>
        <v>4.427317881006263</v>
      </c>
      <c r="Q17" s="9"/>
    </row>
    <row r="18" spans="1:17">
      <c r="A18" s="12"/>
      <c r="B18" s="25">
        <v>324.12</v>
      </c>
      <c r="C18" s="20" t="s">
        <v>21</v>
      </c>
      <c r="D18" s="47">
        <v>0</v>
      </c>
      <c r="E18" s="47">
        <v>464280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464280</v>
      </c>
      <c r="P18" s="48">
        <f t="shared" si="1"/>
        <v>0.59326917793602951</v>
      </c>
      <c r="Q18" s="9"/>
    </row>
    <row r="19" spans="1:17">
      <c r="A19" s="12"/>
      <c r="B19" s="25">
        <v>324.31</v>
      </c>
      <c r="C19" s="20" t="s">
        <v>22</v>
      </c>
      <c r="D19" s="47">
        <v>0</v>
      </c>
      <c r="E19" s="47">
        <v>22438936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22438936</v>
      </c>
      <c r="P19" s="48">
        <f t="shared" si="1"/>
        <v>28.673061761176825</v>
      </c>
      <c r="Q19" s="9"/>
    </row>
    <row r="20" spans="1:17">
      <c r="A20" s="12"/>
      <c r="B20" s="25">
        <v>324.32</v>
      </c>
      <c r="C20" s="20" t="s">
        <v>23</v>
      </c>
      <c r="D20" s="47">
        <v>0</v>
      </c>
      <c r="E20" s="47">
        <v>3372301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3372301</v>
      </c>
      <c r="P20" s="48">
        <f t="shared" si="1"/>
        <v>4.3092147885389203</v>
      </c>
      <c r="Q20" s="9"/>
    </row>
    <row r="21" spans="1:17">
      <c r="A21" s="12"/>
      <c r="B21" s="25">
        <v>324.61</v>
      </c>
      <c r="C21" s="20" t="s">
        <v>24</v>
      </c>
      <c r="D21" s="47">
        <v>0</v>
      </c>
      <c r="E21" s="47">
        <v>3947364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3947364</v>
      </c>
      <c r="P21" s="48">
        <f t="shared" si="1"/>
        <v>5.044045393500209</v>
      </c>
      <c r="Q21" s="9"/>
    </row>
    <row r="22" spans="1:17">
      <c r="A22" s="12"/>
      <c r="B22" s="25">
        <v>324.62</v>
      </c>
      <c r="C22" s="20" t="s">
        <v>25</v>
      </c>
      <c r="D22" s="47">
        <v>0</v>
      </c>
      <c r="E22" s="47">
        <v>154106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154106</v>
      </c>
      <c r="P22" s="48">
        <f t="shared" si="1"/>
        <v>0.19692069426856584</v>
      </c>
      <c r="Q22" s="9"/>
    </row>
    <row r="23" spans="1:17">
      <c r="A23" s="12"/>
      <c r="B23" s="25">
        <v>324.81</v>
      </c>
      <c r="C23" s="20" t="s">
        <v>317</v>
      </c>
      <c r="D23" s="47">
        <v>0</v>
      </c>
      <c r="E23" s="47">
        <v>25120022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25120022</v>
      </c>
      <c r="P23" s="48">
        <f t="shared" si="1"/>
        <v>32.099023868516788</v>
      </c>
      <c r="Q23" s="9"/>
    </row>
    <row r="24" spans="1:17">
      <c r="A24" s="12"/>
      <c r="B24" s="25">
        <v>324.82</v>
      </c>
      <c r="C24" s="20" t="s">
        <v>318</v>
      </c>
      <c r="D24" s="47">
        <v>0</v>
      </c>
      <c r="E24" s="47">
        <v>287109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287109</v>
      </c>
      <c r="P24" s="48">
        <f t="shared" si="1"/>
        <v>0.36687542088402575</v>
      </c>
      <c r="Q24" s="9"/>
    </row>
    <row r="25" spans="1:17">
      <c r="A25" s="12"/>
      <c r="B25" s="25">
        <v>325.10000000000002</v>
      </c>
      <c r="C25" s="20" t="s">
        <v>26</v>
      </c>
      <c r="D25" s="47">
        <v>0</v>
      </c>
      <c r="E25" s="47">
        <v>709175</v>
      </c>
      <c r="F25" s="47">
        <v>0</v>
      </c>
      <c r="G25" s="47">
        <v>4167800</v>
      </c>
      <c r="H25" s="47">
        <v>0</v>
      </c>
      <c r="I25" s="47">
        <v>69258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4946233</v>
      </c>
      <c r="P25" s="48">
        <f t="shared" si="1"/>
        <v>6.3204264361808837</v>
      </c>
      <c r="Q25" s="9"/>
    </row>
    <row r="26" spans="1:17">
      <c r="A26" s="12"/>
      <c r="B26" s="25">
        <v>325.2</v>
      </c>
      <c r="C26" s="20" t="s">
        <v>27</v>
      </c>
      <c r="D26" s="47">
        <v>0</v>
      </c>
      <c r="E26" s="47">
        <v>214590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214590</v>
      </c>
      <c r="P26" s="48">
        <f t="shared" si="1"/>
        <v>0.27420873803155976</v>
      </c>
      <c r="Q26" s="9"/>
    </row>
    <row r="27" spans="1:17">
      <c r="A27" s="12"/>
      <c r="B27" s="25">
        <v>329.1</v>
      </c>
      <c r="C27" s="20" t="s">
        <v>319</v>
      </c>
      <c r="D27" s="47">
        <v>0</v>
      </c>
      <c r="E27" s="47">
        <v>14744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14744</v>
      </c>
      <c r="P27" s="48">
        <f t="shared" si="1"/>
        <v>1.8840270439150552E-2</v>
      </c>
      <c r="Q27" s="9"/>
    </row>
    <row r="28" spans="1:17">
      <c r="A28" s="12"/>
      <c r="B28" s="25">
        <v>329.4</v>
      </c>
      <c r="C28" s="20" t="s">
        <v>320</v>
      </c>
      <c r="D28" s="47">
        <v>776334</v>
      </c>
      <c r="E28" s="47">
        <v>0</v>
      </c>
      <c r="F28" s="47">
        <v>0</v>
      </c>
      <c r="G28" s="47">
        <v>338464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1114798</v>
      </c>
      <c r="P28" s="48">
        <f t="shared" si="1"/>
        <v>1.4245181636614324</v>
      </c>
      <c r="Q28" s="9"/>
    </row>
    <row r="29" spans="1:17">
      <c r="A29" s="12"/>
      <c r="B29" s="25">
        <v>329.5</v>
      </c>
      <c r="C29" s="20" t="s">
        <v>321</v>
      </c>
      <c r="D29" s="47">
        <v>116508</v>
      </c>
      <c r="E29" s="47">
        <v>115168</v>
      </c>
      <c r="F29" s="47">
        <v>0</v>
      </c>
      <c r="G29" s="47">
        <v>0</v>
      </c>
      <c r="H29" s="47">
        <v>0</v>
      </c>
      <c r="I29" s="47">
        <v>2100</v>
      </c>
      <c r="J29" s="47">
        <v>28539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262315</v>
      </c>
      <c r="P29" s="48">
        <f t="shared" si="1"/>
        <v>0.33519299648981127</v>
      </c>
      <c r="Q29" s="9"/>
    </row>
    <row r="30" spans="1:17" ht="15.75">
      <c r="A30" s="29" t="s">
        <v>322</v>
      </c>
      <c r="B30" s="30"/>
      <c r="C30" s="31"/>
      <c r="D30" s="32">
        <f t="shared" ref="D30:N30" si="5">SUM(D31:D67)</f>
        <v>101429070</v>
      </c>
      <c r="E30" s="32">
        <f t="shared" si="5"/>
        <v>37802305</v>
      </c>
      <c r="F30" s="32">
        <f t="shared" si="5"/>
        <v>0</v>
      </c>
      <c r="G30" s="32">
        <f t="shared" si="5"/>
        <v>5965475</v>
      </c>
      <c r="H30" s="32">
        <f t="shared" si="5"/>
        <v>0</v>
      </c>
      <c r="I30" s="32">
        <f t="shared" si="5"/>
        <v>62637936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5">
        <f>SUM(D30:N30)</f>
        <v>207834786</v>
      </c>
      <c r="P30" s="46">
        <f t="shared" si="1"/>
        <v>265.57674816216638</v>
      </c>
      <c r="Q30" s="10"/>
    </row>
    <row r="31" spans="1:17">
      <c r="A31" s="12"/>
      <c r="B31" s="25">
        <v>331.1</v>
      </c>
      <c r="C31" s="20" t="s">
        <v>29</v>
      </c>
      <c r="D31" s="47">
        <v>386226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386226</v>
      </c>
      <c r="P31" s="48">
        <f t="shared" si="1"/>
        <v>0.49352972671129686</v>
      </c>
      <c r="Q31" s="9"/>
    </row>
    <row r="32" spans="1:17">
      <c r="A32" s="12"/>
      <c r="B32" s="25">
        <v>331.2</v>
      </c>
      <c r="C32" s="20" t="s">
        <v>30</v>
      </c>
      <c r="D32" s="47">
        <v>112952</v>
      </c>
      <c r="E32" s="47">
        <v>548245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661197</v>
      </c>
      <c r="P32" s="48">
        <f t="shared" si="1"/>
        <v>0.84489489240063942</v>
      </c>
      <c r="Q32" s="9"/>
    </row>
    <row r="33" spans="1:17">
      <c r="A33" s="12"/>
      <c r="B33" s="25">
        <v>331.39</v>
      </c>
      <c r="C33" s="20" t="s">
        <v>36</v>
      </c>
      <c r="D33" s="47">
        <v>0</v>
      </c>
      <c r="E33" s="47">
        <v>0</v>
      </c>
      <c r="F33" s="47">
        <v>0</v>
      </c>
      <c r="G33" s="47">
        <v>15000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7" si="6">SUM(D33:N33)</f>
        <v>15000</v>
      </c>
      <c r="P33" s="48">
        <f t="shared" si="1"/>
        <v>1.9167393962782033E-2</v>
      </c>
      <c r="Q33" s="9"/>
    </row>
    <row r="34" spans="1:17">
      <c r="A34" s="12"/>
      <c r="B34" s="25">
        <v>331.41</v>
      </c>
      <c r="C34" s="20" t="s">
        <v>37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18186134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18186134</v>
      </c>
      <c r="P34" s="48">
        <f t="shared" si="1"/>
        <v>23.238719669196335</v>
      </c>
      <c r="Q34" s="9"/>
    </row>
    <row r="35" spans="1:17">
      <c r="A35" s="12"/>
      <c r="B35" s="25">
        <v>331.42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16728759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16728759</v>
      </c>
      <c r="P35" s="48">
        <f t="shared" si="1"/>
        <v>21.37644761742904</v>
      </c>
      <c r="Q35" s="9"/>
    </row>
    <row r="36" spans="1:17">
      <c r="A36" s="12"/>
      <c r="B36" s="25">
        <v>331.49</v>
      </c>
      <c r="C36" s="20" t="s">
        <v>189</v>
      </c>
      <c r="D36" s="47">
        <v>0</v>
      </c>
      <c r="E36" s="47">
        <v>62174</v>
      </c>
      <c r="F36" s="47">
        <v>0</v>
      </c>
      <c r="G36" s="47">
        <v>68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62242</v>
      </c>
      <c r="P36" s="48">
        <f t="shared" si="1"/>
        <v>7.9534462335431946E-2</v>
      </c>
      <c r="Q36" s="9"/>
    </row>
    <row r="37" spans="1:17">
      <c r="A37" s="12"/>
      <c r="B37" s="25">
        <v>331.5</v>
      </c>
      <c r="C37" s="20" t="s">
        <v>32</v>
      </c>
      <c r="D37" s="47">
        <v>13703399</v>
      </c>
      <c r="E37" s="47">
        <v>5561834</v>
      </c>
      <c r="F37" s="47">
        <v>0</v>
      </c>
      <c r="G37" s="47">
        <v>187545</v>
      </c>
      <c r="H37" s="47">
        <v>0</v>
      </c>
      <c r="I37" s="47">
        <v>13215980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32668758</v>
      </c>
      <c r="P37" s="48">
        <f t="shared" ref="P37:P68" si="7">(O37/P$163)</f>
        <v>41.744996990719144</v>
      </c>
      <c r="Q37" s="9"/>
    </row>
    <row r="38" spans="1:17">
      <c r="A38" s="12"/>
      <c r="B38" s="25">
        <v>331.62</v>
      </c>
      <c r="C38" s="20" t="s">
        <v>39</v>
      </c>
      <c r="D38" s="47">
        <v>3112042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3112042</v>
      </c>
      <c r="P38" s="48">
        <f t="shared" si="7"/>
        <v>3.9766490028482746</v>
      </c>
      <c r="Q38" s="9"/>
    </row>
    <row r="39" spans="1:17">
      <c r="A39" s="12"/>
      <c r="B39" s="25">
        <v>331.65</v>
      </c>
      <c r="C39" s="20" t="s">
        <v>160</v>
      </c>
      <c r="D39" s="47">
        <v>0</v>
      </c>
      <c r="E39" s="47">
        <v>1332755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1332755</v>
      </c>
      <c r="P39" s="48">
        <f t="shared" si="7"/>
        <v>1.7030293427245045</v>
      </c>
      <c r="Q39" s="9"/>
    </row>
    <row r="40" spans="1:17">
      <c r="A40" s="12"/>
      <c r="B40" s="25">
        <v>331.9</v>
      </c>
      <c r="C40" s="20" t="s">
        <v>34</v>
      </c>
      <c r="D40" s="47">
        <v>2389</v>
      </c>
      <c r="E40" s="47">
        <v>0</v>
      </c>
      <c r="F40" s="47">
        <v>0</v>
      </c>
      <c r="G40" s="47">
        <v>245677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248066</v>
      </c>
      <c r="P40" s="48">
        <f t="shared" si="7"/>
        <v>0.31698525005143252</v>
      </c>
      <c r="Q40" s="9"/>
    </row>
    <row r="41" spans="1:17">
      <c r="A41" s="12"/>
      <c r="B41" s="25">
        <v>333</v>
      </c>
      <c r="C41" s="20" t="s">
        <v>4</v>
      </c>
      <c r="D41" s="47">
        <v>53185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53185</v>
      </c>
      <c r="P41" s="48">
        <f t="shared" si="7"/>
        <v>6.7961189860704152E-2</v>
      </c>
      <c r="Q41" s="9"/>
    </row>
    <row r="42" spans="1:17">
      <c r="A42" s="12"/>
      <c r="B42" s="25">
        <v>334.2</v>
      </c>
      <c r="C42" s="20" t="s">
        <v>35</v>
      </c>
      <c r="D42" s="47">
        <v>1434272</v>
      </c>
      <c r="E42" s="47">
        <v>204932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1639204</v>
      </c>
      <c r="P42" s="48">
        <f t="shared" si="7"/>
        <v>2.0946179235578772</v>
      </c>
      <c r="Q42" s="9"/>
    </row>
    <row r="43" spans="1:17">
      <c r="A43" s="12"/>
      <c r="B43" s="25">
        <v>334.39</v>
      </c>
      <c r="C43" s="20" t="s">
        <v>40</v>
      </c>
      <c r="D43" s="47">
        <v>15699</v>
      </c>
      <c r="E43" s="47">
        <v>57400</v>
      </c>
      <c r="F43" s="47">
        <v>0</v>
      </c>
      <c r="G43" s="47">
        <v>998450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1071549</v>
      </c>
      <c r="P43" s="48">
        <f t="shared" si="7"/>
        <v>1.3692534555616749</v>
      </c>
      <c r="Q43" s="9"/>
    </row>
    <row r="44" spans="1:17">
      <c r="A44" s="12"/>
      <c r="B44" s="25">
        <v>334.41</v>
      </c>
      <c r="C44" s="20" t="s">
        <v>41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10611327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10611327</v>
      </c>
      <c r="P44" s="48">
        <f t="shared" si="7"/>
        <v>13.559432338460399</v>
      </c>
      <c r="Q44" s="9"/>
    </row>
    <row r="45" spans="1:17">
      <c r="A45" s="12"/>
      <c r="B45" s="25">
        <v>334.42</v>
      </c>
      <c r="C45" s="20" t="s">
        <v>42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3481014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3481014</v>
      </c>
      <c r="P45" s="48">
        <f t="shared" si="7"/>
        <v>4.4481311151973157</v>
      </c>
      <c r="Q45" s="9"/>
    </row>
    <row r="46" spans="1:17">
      <c r="A46" s="12"/>
      <c r="B46" s="25">
        <v>334.49</v>
      </c>
      <c r="C46" s="20" t="s">
        <v>43</v>
      </c>
      <c r="D46" s="47">
        <v>0</v>
      </c>
      <c r="E46" s="47">
        <v>0</v>
      </c>
      <c r="F46" s="47">
        <v>0</v>
      </c>
      <c r="G46" s="47">
        <v>2862302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2862302</v>
      </c>
      <c r="P46" s="48">
        <f t="shared" si="7"/>
        <v>3.6575246716305956</v>
      </c>
      <c r="Q46" s="9"/>
    </row>
    <row r="47" spans="1:17">
      <c r="A47" s="12"/>
      <c r="B47" s="25">
        <v>334.5</v>
      </c>
      <c r="C47" s="20" t="s">
        <v>44</v>
      </c>
      <c r="D47" s="47">
        <v>0</v>
      </c>
      <c r="E47" s="47">
        <v>392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392</v>
      </c>
      <c r="P47" s="48">
        <f t="shared" si="7"/>
        <v>5.0090789556070381E-4</v>
      </c>
      <c r="Q47" s="9"/>
    </row>
    <row r="48" spans="1:17">
      <c r="A48" s="12"/>
      <c r="B48" s="25">
        <v>334.69</v>
      </c>
      <c r="C48" s="20" t="s">
        <v>45</v>
      </c>
      <c r="D48" s="47">
        <v>580636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580636</v>
      </c>
      <c r="P48" s="48">
        <f t="shared" si="7"/>
        <v>0.74195193073159382</v>
      </c>
      <c r="Q48" s="9"/>
    </row>
    <row r="49" spans="1:17">
      <c r="A49" s="12"/>
      <c r="B49" s="25">
        <v>334.7</v>
      </c>
      <c r="C49" s="20" t="s">
        <v>46</v>
      </c>
      <c r="D49" s="47">
        <v>0</v>
      </c>
      <c r="E49" s="47">
        <v>1287635</v>
      </c>
      <c r="F49" s="47">
        <v>0</v>
      </c>
      <c r="G49" s="47">
        <v>532460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1820095</v>
      </c>
      <c r="P49" s="48">
        <f t="shared" si="7"/>
        <v>2.3257651943126509</v>
      </c>
      <c r="Q49" s="9"/>
    </row>
    <row r="50" spans="1:17">
      <c r="A50" s="12"/>
      <c r="B50" s="25">
        <v>335.12099999999998</v>
      </c>
      <c r="C50" s="20" t="s">
        <v>323</v>
      </c>
      <c r="D50" s="47">
        <v>20096337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20096337</v>
      </c>
      <c r="P50" s="48">
        <f t="shared" si="7"/>
        <v>25.679627232522211</v>
      </c>
      <c r="Q50" s="9"/>
    </row>
    <row r="51" spans="1:17">
      <c r="A51" s="12"/>
      <c r="B51" s="25">
        <v>335.13</v>
      </c>
      <c r="C51" s="20" t="s">
        <v>196</v>
      </c>
      <c r="D51" s="47">
        <v>168241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168241</v>
      </c>
      <c r="P51" s="48">
        <f t="shared" si="7"/>
        <v>0.21498276851282747</v>
      </c>
      <c r="Q51" s="9"/>
    </row>
    <row r="52" spans="1:17">
      <c r="A52" s="12"/>
      <c r="B52" s="25">
        <v>335.14</v>
      </c>
      <c r="C52" s="20" t="s">
        <v>197</v>
      </c>
      <c r="D52" s="47">
        <v>0</v>
      </c>
      <c r="E52" s="47">
        <v>377199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377199</v>
      </c>
      <c r="P52" s="48">
        <f t="shared" si="7"/>
        <v>0.48199478902449466</v>
      </c>
      <c r="Q52" s="9"/>
    </row>
    <row r="53" spans="1:17">
      <c r="A53" s="12"/>
      <c r="B53" s="25">
        <v>335.15</v>
      </c>
      <c r="C53" s="20" t="s">
        <v>198</v>
      </c>
      <c r="D53" s="47">
        <v>0</v>
      </c>
      <c r="E53" s="47">
        <v>331162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331162</v>
      </c>
      <c r="P53" s="48">
        <f t="shared" si="7"/>
        <v>0.42316750130018821</v>
      </c>
      <c r="Q53" s="9"/>
    </row>
    <row r="54" spans="1:17">
      <c r="A54" s="12"/>
      <c r="B54" s="25">
        <v>335.16</v>
      </c>
      <c r="C54" s="20" t="s">
        <v>324</v>
      </c>
      <c r="D54" s="47">
        <v>0</v>
      </c>
      <c r="E54" s="47">
        <v>0</v>
      </c>
      <c r="F54" s="47">
        <v>0</v>
      </c>
      <c r="G54" s="47">
        <v>223250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223250</v>
      </c>
      <c r="P54" s="48">
        <f t="shared" si="7"/>
        <v>0.28527471347940592</v>
      </c>
      <c r="Q54" s="9"/>
    </row>
    <row r="55" spans="1:17">
      <c r="A55" s="12"/>
      <c r="B55" s="25">
        <v>335.17</v>
      </c>
      <c r="C55" s="20" t="s">
        <v>200</v>
      </c>
      <c r="D55" s="47">
        <v>0</v>
      </c>
      <c r="E55" s="47">
        <v>0</v>
      </c>
      <c r="F55" s="47">
        <v>0</v>
      </c>
      <c r="G55" s="47">
        <v>120170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120170</v>
      </c>
      <c r="P55" s="48">
        <f t="shared" si="7"/>
        <v>0.1535563821671678</v>
      </c>
      <c r="Q55" s="9"/>
    </row>
    <row r="56" spans="1:17">
      <c r="A56" s="12"/>
      <c r="B56" s="25">
        <v>335.18</v>
      </c>
      <c r="C56" s="20" t="s">
        <v>325</v>
      </c>
      <c r="D56" s="47">
        <v>60301878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6"/>
        <v>60301878</v>
      </c>
      <c r="P56" s="48">
        <f t="shared" si="7"/>
        <v>77.055323488107916</v>
      </c>
      <c r="Q56" s="9"/>
    </row>
    <row r="57" spans="1:17">
      <c r="A57" s="12"/>
      <c r="B57" s="25">
        <v>335.22</v>
      </c>
      <c r="C57" s="20" t="s">
        <v>302</v>
      </c>
      <c r="D57" s="47">
        <v>0</v>
      </c>
      <c r="E57" s="47">
        <v>3751055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6"/>
        <v>3751055</v>
      </c>
      <c r="P57" s="48">
        <f t="shared" si="7"/>
        <v>4.7931965974042239</v>
      </c>
      <c r="Q57" s="9"/>
    </row>
    <row r="58" spans="1:17">
      <c r="A58" s="12"/>
      <c r="B58" s="25">
        <v>335.43</v>
      </c>
      <c r="C58" s="20" t="s">
        <v>326</v>
      </c>
      <c r="D58" s="47">
        <v>0</v>
      </c>
      <c r="E58" s="47">
        <v>6536334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ref="O58:O67" si="8">SUM(D58:N58)</f>
        <v>6536334</v>
      </c>
      <c r="P58" s="48">
        <f t="shared" si="7"/>
        <v>8.3522992566884628</v>
      </c>
      <c r="Q58" s="9"/>
    </row>
    <row r="59" spans="1:17">
      <c r="A59" s="12"/>
      <c r="B59" s="25">
        <v>335.44</v>
      </c>
      <c r="C59" s="20" t="s">
        <v>327</v>
      </c>
      <c r="D59" s="47">
        <v>0</v>
      </c>
      <c r="E59" s="47">
        <v>2938248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2938248</v>
      </c>
      <c r="P59" s="48">
        <f t="shared" si="7"/>
        <v>3.7545704650904255</v>
      </c>
      <c r="Q59" s="9"/>
    </row>
    <row r="60" spans="1:17">
      <c r="A60" s="12"/>
      <c r="B60" s="25">
        <v>335.45</v>
      </c>
      <c r="C60" s="20" t="s">
        <v>328</v>
      </c>
      <c r="D60" s="47">
        <v>0</v>
      </c>
      <c r="E60" s="47">
        <v>0</v>
      </c>
      <c r="F60" s="47">
        <v>0</v>
      </c>
      <c r="G60" s="47">
        <v>5537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5537</v>
      </c>
      <c r="P60" s="48">
        <f t="shared" si="7"/>
        <v>7.0753240247949404E-3</v>
      </c>
      <c r="Q60" s="9"/>
    </row>
    <row r="61" spans="1:17">
      <c r="A61" s="12"/>
      <c r="B61" s="25">
        <v>335.46</v>
      </c>
      <c r="C61" s="20" t="s">
        <v>329</v>
      </c>
      <c r="D61" s="47">
        <v>0</v>
      </c>
      <c r="E61" s="47">
        <v>12034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12034</v>
      </c>
      <c r="P61" s="48">
        <f t="shared" si="7"/>
        <v>1.5377361263207932E-2</v>
      </c>
      <c r="Q61" s="9"/>
    </row>
    <row r="62" spans="1:17">
      <c r="A62" s="12"/>
      <c r="B62" s="25">
        <v>335.48</v>
      </c>
      <c r="C62" s="20" t="s">
        <v>55</v>
      </c>
      <c r="D62" s="47">
        <v>0</v>
      </c>
      <c r="E62" s="47">
        <v>0</v>
      </c>
      <c r="F62" s="47">
        <v>0</v>
      </c>
      <c r="G62" s="47">
        <v>13759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8"/>
        <v>13759</v>
      </c>
      <c r="P62" s="48">
        <f t="shared" si="7"/>
        <v>1.7581611568927867E-2</v>
      </c>
      <c r="Q62" s="9"/>
    </row>
    <row r="63" spans="1:17">
      <c r="A63" s="12"/>
      <c r="B63" s="25">
        <v>335.5</v>
      </c>
      <c r="C63" s="20" t="s">
        <v>56</v>
      </c>
      <c r="D63" s="47">
        <v>0</v>
      </c>
      <c r="E63" s="47">
        <v>2780494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8"/>
        <v>2780494</v>
      </c>
      <c r="P63" s="48">
        <f t="shared" si="7"/>
        <v>3.5529882606101109</v>
      </c>
      <c r="Q63" s="9"/>
    </row>
    <row r="64" spans="1:17">
      <c r="A64" s="12"/>
      <c r="B64" s="25">
        <v>337.2</v>
      </c>
      <c r="C64" s="20" t="s">
        <v>58</v>
      </c>
      <c r="D64" s="47">
        <v>0</v>
      </c>
      <c r="E64" s="47">
        <v>11763912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8"/>
        <v>11763912</v>
      </c>
      <c r="P64" s="48">
        <f t="shared" si="7"/>
        <v>15.032235723166607</v>
      </c>
      <c r="Q64" s="9"/>
    </row>
    <row r="65" spans="1:17">
      <c r="A65" s="12"/>
      <c r="B65" s="25">
        <v>337.3</v>
      </c>
      <c r="C65" s="20" t="s">
        <v>59</v>
      </c>
      <c r="D65" s="47">
        <v>1461814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8"/>
        <v>1461814</v>
      </c>
      <c r="P65" s="48">
        <f t="shared" si="7"/>
        <v>1.8679443225540169</v>
      </c>
      <c r="Q65" s="9"/>
    </row>
    <row r="66" spans="1:17">
      <c r="A66" s="12"/>
      <c r="B66" s="25">
        <v>337.4</v>
      </c>
      <c r="C66" s="20" t="s">
        <v>60</v>
      </c>
      <c r="D66" s="47">
        <v>0</v>
      </c>
      <c r="E66" s="47">
        <v>256500</v>
      </c>
      <c r="F66" s="47">
        <v>0</v>
      </c>
      <c r="G66" s="47">
        <v>754452</v>
      </c>
      <c r="H66" s="47">
        <v>0</v>
      </c>
      <c r="I66" s="47">
        <v>414722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8"/>
        <v>1425674</v>
      </c>
      <c r="P66" s="48">
        <f t="shared" si="7"/>
        <v>1.821763681366354</v>
      </c>
      <c r="Q66" s="9"/>
    </row>
    <row r="67" spans="1:17">
      <c r="A67" s="12"/>
      <c r="B67" s="25">
        <v>337.7</v>
      </c>
      <c r="C67" s="20" t="s">
        <v>61</v>
      </c>
      <c r="D67" s="47">
        <v>0</v>
      </c>
      <c r="E67" s="47">
        <v>0</v>
      </c>
      <c r="F67" s="47">
        <v>0</v>
      </c>
      <c r="G67" s="47">
        <v>6805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8"/>
        <v>6805</v>
      </c>
      <c r="P67" s="48">
        <f t="shared" si="7"/>
        <v>8.6956077277821151E-3</v>
      </c>
      <c r="Q67" s="9"/>
    </row>
    <row r="68" spans="1:17" ht="15.75">
      <c r="A68" s="29" t="s">
        <v>67</v>
      </c>
      <c r="B68" s="30"/>
      <c r="C68" s="31"/>
      <c r="D68" s="32">
        <f t="shared" ref="D68:N68" si="9">SUM(D69:D129)</f>
        <v>58081390</v>
      </c>
      <c r="E68" s="32">
        <f t="shared" si="9"/>
        <v>36373718</v>
      </c>
      <c r="F68" s="32">
        <f t="shared" si="9"/>
        <v>0</v>
      </c>
      <c r="G68" s="32">
        <f t="shared" si="9"/>
        <v>150649</v>
      </c>
      <c r="H68" s="32">
        <f t="shared" si="9"/>
        <v>0</v>
      </c>
      <c r="I68" s="32">
        <f t="shared" si="9"/>
        <v>387975558</v>
      </c>
      <c r="J68" s="32">
        <f t="shared" si="9"/>
        <v>160368571</v>
      </c>
      <c r="K68" s="32">
        <f t="shared" si="9"/>
        <v>0</v>
      </c>
      <c r="L68" s="32">
        <f t="shared" si="9"/>
        <v>0</v>
      </c>
      <c r="M68" s="32">
        <f t="shared" si="9"/>
        <v>0</v>
      </c>
      <c r="N68" s="32">
        <f t="shared" si="9"/>
        <v>0</v>
      </c>
      <c r="O68" s="32">
        <f>SUM(D68:N68)</f>
        <v>642949886</v>
      </c>
      <c r="P68" s="46">
        <f t="shared" si="7"/>
        <v>821.57825088585309</v>
      </c>
      <c r="Q68" s="10"/>
    </row>
    <row r="69" spans="1:17">
      <c r="A69" s="12"/>
      <c r="B69" s="25">
        <v>341.1</v>
      </c>
      <c r="C69" s="20" t="s">
        <v>202</v>
      </c>
      <c r="D69" s="47">
        <v>6034962</v>
      </c>
      <c r="E69" s="47">
        <v>880115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>SUM(D69:N69)</f>
        <v>6915077</v>
      </c>
      <c r="P69" s="48">
        <f t="shared" ref="P69:P100" si="10">(O69/P$163)</f>
        <v>8.8362670094648585</v>
      </c>
      <c r="Q69" s="9"/>
    </row>
    <row r="70" spans="1:17">
      <c r="A70" s="12"/>
      <c r="B70" s="25">
        <v>341.15</v>
      </c>
      <c r="C70" s="20" t="s">
        <v>203</v>
      </c>
      <c r="D70" s="47">
        <v>0</v>
      </c>
      <c r="E70" s="47">
        <v>2645836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ref="O70:O129" si="11">SUM(D70:N70)</f>
        <v>2645836</v>
      </c>
      <c r="P70" s="48">
        <f t="shared" si="10"/>
        <v>3.3809187315274243</v>
      </c>
      <c r="Q70" s="9"/>
    </row>
    <row r="71" spans="1:17">
      <c r="A71" s="12"/>
      <c r="B71" s="25">
        <v>341.16</v>
      </c>
      <c r="C71" s="20" t="s">
        <v>204</v>
      </c>
      <c r="D71" s="47">
        <v>0</v>
      </c>
      <c r="E71" s="47">
        <v>2785068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1"/>
        <v>2785068</v>
      </c>
      <c r="P71" s="48">
        <f t="shared" si="10"/>
        <v>3.5588330379424953</v>
      </c>
      <c r="Q71" s="9"/>
    </row>
    <row r="72" spans="1:17">
      <c r="A72" s="12"/>
      <c r="B72" s="25">
        <v>341.2</v>
      </c>
      <c r="C72" s="20" t="s">
        <v>205</v>
      </c>
      <c r="D72" s="47">
        <v>0</v>
      </c>
      <c r="E72" s="47">
        <v>5763</v>
      </c>
      <c r="F72" s="47">
        <v>0</v>
      </c>
      <c r="G72" s="47">
        <v>0</v>
      </c>
      <c r="H72" s="47">
        <v>0</v>
      </c>
      <c r="I72" s="47">
        <v>0</v>
      </c>
      <c r="J72" s="47">
        <v>160364243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1"/>
        <v>160370006</v>
      </c>
      <c r="P72" s="48">
        <f t="shared" si="10"/>
        <v>204.92500565438121</v>
      </c>
      <c r="Q72" s="9"/>
    </row>
    <row r="73" spans="1:17">
      <c r="A73" s="12"/>
      <c r="B73" s="25">
        <v>341.3</v>
      </c>
      <c r="C73" s="20" t="s">
        <v>206</v>
      </c>
      <c r="D73" s="47">
        <v>61</v>
      </c>
      <c r="E73" s="47">
        <v>111981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1"/>
        <v>112042</v>
      </c>
      <c r="P73" s="48">
        <f t="shared" si="10"/>
        <v>0.1431702102918683</v>
      </c>
      <c r="Q73" s="9"/>
    </row>
    <row r="74" spans="1:17">
      <c r="A74" s="12"/>
      <c r="B74" s="25">
        <v>341.52</v>
      </c>
      <c r="C74" s="20" t="s">
        <v>208</v>
      </c>
      <c r="D74" s="47">
        <v>375023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1"/>
        <v>375023</v>
      </c>
      <c r="P74" s="48">
        <f t="shared" si="10"/>
        <v>0.47921423907362709</v>
      </c>
      <c r="Q74" s="9"/>
    </row>
    <row r="75" spans="1:17">
      <c r="A75" s="12"/>
      <c r="B75" s="25">
        <v>341.55</v>
      </c>
      <c r="C75" s="20" t="s">
        <v>209</v>
      </c>
      <c r="D75" s="47">
        <v>6540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1"/>
        <v>6540</v>
      </c>
      <c r="P75" s="48">
        <f t="shared" si="10"/>
        <v>8.3569837677729669E-3</v>
      </c>
      <c r="Q75" s="9"/>
    </row>
    <row r="76" spans="1:17">
      <c r="A76" s="12"/>
      <c r="B76" s="25">
        <v>341.56</v>
      </c>
      <c r="C76" s="20" t="s">
        <v>210</v>
      </c>
      <c r="D76" s="47">
        <v>1835819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1"/>
        <v>1835819</v>
      </c>
      <c r="P76" s="48">
        <f t="shared" si="10"/>
        <v>2.345857734490703</v>
      </c>
      <c r="Q76" s="9"/>
    </row>
    <row r="77" spans="1:17">
      <c r="A77" s="12"/>
      <c r="B77" s="25">
        <v>341.8</v>
      </c>
      <c r="C77" s="20" t="s">
        <v>211</v>
      </c>
      <c r="D77" s="47">
        <v>10805409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1"/>
        <v>10805409</v>
      </c>
      <c r="P77" s="48">
        <f t="shared" si="10"/>
        <v>13.807435415466042</v>
      </c>
      <c r="Q77" s="9"/>
    </row>
    <row r="78" spans="1:17">
      <c r="A78" s="12"/>
      <c r="B78" s="25">
        <v>341.9</v>
      </c>
      <c r="C78" s="20" t="s">
        <v>212</v>
      </c>
      <c r="D78" s="47">
        <v>10198273</v>
      </c>
      <c r="E78" s="47">
        <v>4334947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1"/>
        <v>14533220</v>
      </c>
      <c r="P78" s="48">
        <f t="shared" si="10"/>
        <v>18.570930219185538</v>
      </c>
      <c r="Q78" s="9"/>
    </row>
    <row r="79" spans="1:17">
      <c r="A79" s="12"/>
      <c r="B79" s="25">
        <v>342.1</v>
      </c>
      <c r="C79" s="20" t="s">
        <v>81</v>
      </c>
      <c r="D79" s="47">
        <v>0</v>
      </c>
      <c r="E79" s="47">
        <v>6513863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1"/>
        <v>6513863</v>
      </c>
      <c r="P79" s="48">
        <f t="shared" si="10"/>
        <v>8.323585222705951</v>
      </c>
      <c r="Q79" s="9"/>
    </row>
    <row r="80" spans="1:17">
      <c r="A80" s="12"/>
      <c r="B80" s="25">
        <v>342.2</v>
      </c>
      <c r="C80" s="20" t="s">
        <v>190</v>
      </c>
      <c r="D80" s="47">
        <v>338634</v>
      </c>
      <c r="E80" s="47">
        <v>12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1"/>
        <v>338646</v>
      </c>
      <c r="P80" s="48">
        <f t="shared" si="10"/>
        <v>0.43273075306135228</v>
      </c>
      <c r="Q80" s="9"/>
    </row>
    <row r="81" spans="1:17">
      <c r="A81" s="12"/>
      <c r="B81" s="25">
        <v>342.3</v>
      </c>
      <c r="C81" s="20" t="s">
        <v>82</v>
      </c>
      <c r="D81" s="47">
        <v>348162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1"/>
        <v>348162</v>
      </c>
      <c r="P81" s="48">
        <f t="shared" si="10"/>
        <v>0.44489054779134118</v>
      </c>
      <c r="Q81" s="9"/>
    </row>
    <row r="82" spans="1:17">
      <c r="A82" s="12"/>
      <c r="B82" s="25">
        <v>342.5</v>
      </c>
      <c r="C82" s="20" t="s">
        <v>83</v>
      </c>
      <c r="D82" s="47">
        <v>0</v>
      </c>
      <c r="E82" s="47">
        <v>13724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1"/>
        <v>13724</v>
      </c>
      <c r="P82" s="48">
        <f t="shared" si="10"/>
        <v>1.7536887649681376E-2</v>
      </c>
      <c r="Q82" s="9"/>
    </row>
    <row r="83" spans="1:17">
      <c r="A83" s="12"/>
      <c r="B83" s="25">
        <v>342.6</v>
      </c>
      <c r="C83" s="20" t="s">
        <v>84</v>
      </c>
      <c r="D83" s="47">
        <v>23107859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1"/>
        <v>23107859</v>
      </c>
      <c r="P83" s="48">
        <f t="shared" si="10"/>
        <v>29.527829139294564</v>
      </c>
      <c r="Q83" s="9"/>
    </row>
    <row r="84" spans="1:17">
      <c r="A84" s="12"/>
      <c r="B84" s="25">
        <v>342.9</v>
      </c>
      <c r="C84" s="20" t="s">
        <v>85</v>
      </c>
      <c r="D84" s="47">
        <v>0</v>
      </c>
      <c r="E84" s="47">
        <v>65045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1"/>
        <v>65045</v>
      </c>
      <c r="P84" s="48">
        <f t="shared" si="10"/>
        <v>8.3116209353943815E-2</v>
      </c>
      <c r="Q84" s="9"/>
    </row>
    <row r="85" spans="1:17">
      <c r="A85" s="12"/>
      <c r="B85" s="25">
        <v>343.1</v>
      </c>
      <c r="C85" s="20" t="s">
        <v>86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9000401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1"/>
        <v>9000401</v>
      </c>
      <c r="P85" s="48">
        <f t="shared" si="10"/>
        <v>11.500948786001159</v>
      </c>
      <c r="Q85" s="9"/>
    </row>
    <row r="86" spans="1:17">
      <c r="A86" s="12"/>
      <c r="B86" s="25">
        <v>343.3</v>
      </c>
      <c r="C86" s="20" t="s">
        <v>87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55299773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1"/>
        <v>55299773</v>
      </c>
      <c r="P86" s="48">
        <f t="shared" si="10"/>
        <v>70.663502342894461</v>
      </c>
      <c r="Q86" s="9"/>
    </row>
    <row r="87" spans="1:17">
      <c r="A87" s="12"/>
      <c r="B87" s="25">
        <v>343.4</v>
      </c>
      <c r="C87" s="20" t="s">
        <v>88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95601150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1"/>
        <v>95601150</v>
      </c>
      <c r="P87" s="48">
        <f t="shared" si="10"/>
        <v>122.16166035633464</v>
      </c>
      <c r="Q87" s="9"/>
    </row>
    <row r="88" spans="1:17">
      <c r="A88" s="12"/>
      <c r="B88" s="25">
        <v>343.5</v>
      </c>
      <c r="C88" s="20" t="s">
        <v>89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61641167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1"/>
        <v>61641167</v>
      </c>
      <c r="P88" s="48">
        <f t="shared" si="10"/>
        <v>78.766702147642604</v>
      </c>
      <c r="Q88" s="9"/>
    </row>
    <row r="89" spans="1:17">
      <c r="A89" s="12"/>
      <c r="B89" s="25">
        <v>343.7</v>
      </c>
      <c r="C89" s="20" t="s">
        <v>90</v>
      </c>
      <c r="D89" s="47">
        <v>0</v>
      </c>
      <c r="E89" s="47">
        <v>105246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1"/>
        <v>105246</v>
      </c>
      <c r="P89" s="48">
        <f t="shared" si="10"/>
        <v>0.13448610300046385</v>
      </c>
      <c r="Q89" s="9"/>
    </row>
    <row r="90" spans="1:17">
      <c r="A90" s="12"/>
      <c r="B90" s="25">
        <v>343.8</v>
      </c>
      <c r="C90" s="20" t="s">
        <v>91</v>
      </c>
      <c r="D90" s="47">
        <v>308760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1"/>
        <v>308760</v>
      </c>
      <c r="P90" s="48">
        <f t="shared" si="10"/>
        <v>0.39454163732990533</v>
      </c>
      <c r="Q90" s="9"/>
    </row>
    <row r="91" spans="1:17">
      <c r="A91" s="12"/>
      <c r="B91" s="25">
        <v>343.9</v>
      </c>
      <c r="C91" s="20" t="s">
        <v>92</v>
      </c>
      <c r="D91" s="47">
        <v>625629</v>
      </c>
      <c r="E91" s="47">
        <v>1940501</v>
      </c>
      <c r="F91" s="47">
        <v>0</v>
      </c>
      <c r="G91" s="47">
        <v>0</v>
      </c>
      <c r="H91" s="47">
        <v>0</v>
      </c>
      <c r="I91" s="47">
        <v>283333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1"/>
        <v>2849463</v>
      </c>
      <c r="P91" s="48">
        <f t="shared" si="10"/>
        <v>3.6411186602247185</v>
      </c>
      <c r="Q91" s="9"/>
    </row>
    <row r="92" spans="1:17">
      <c r="A92" s="12"/>
      <c r="B92" s="25">
        <v>344.1</v>
      </c>
      <c r="C92" s="20" t="s">
        <v>213</v>
      </c>
      <c r="D92" s="47">
        <v>42000</v>
      </c>
      <c r="E92" s="47">
        <v>0</v>
      </c>
      <c r="F92" s="47">
        <v>0</v>
      </c>
      <c r="G92" s="47">
        <v>0</v>
      </c>
      <c r="H92" s="47">
        <v>0</v>
      </c>
      <c r="I92" s="47">
        <v>127485407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1"/>
        <v>127527407</v>
      </c>
      <c r="P92" s="48">
        <f t="shared" si="10"/>
        <v>162.95787006806981</v>
      </c>
      <c r="Q92" s="9"/>
    </row>
    <row r="93" spans="1:17">
      <c r="A93" s="12"/>
      <c r="B93" s="25">
        <v>344.3</v>
      </c>
      <c r="C93" s="20" t="s">
        <v>214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3068870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1"/>
        <v>3068870</v>
      </c>
      <c r="P93" s="48">
        <f t="shared" si="10"/>
        <v>3.9214826873708595</v>
      </c>
      <c r="Q93" s="9"/>
    </row>
    <row r="94" spans="1:17">
      <c r="A94" s="12"/>
      <c r="B94" s="25">
        <v>344.5</v>
      </c>
      <c r="C94" s="20" t="s">
        <v>215</v>
      </c>
      <c r="D94" s="47">
        <v>158212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1"/>
        <v>158212</v>
      </c>
      <c r="P94" s="48">
        <f t="shared" si="10"/>
        <v>0.2021674489093114</v>
      </c>
      <c r="Q94" s="9"/>
    </row>
    <row r="95" spans="1:17">
      <c r="A95" s="12"/>
      <c r="B95" s="25">
        <v>344.6</v>
      </c>
      <c r="C95" s="20" t="s">
        <v>216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43274009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1"/>
        <v>43274009</v>
      </c>
      <c r="P95" s="48">
        <f t="shared" si="10"/>
        <v>55.296665256798356</v>
      </c>
      <c r="Q95" s="9"/>
    </row>
    <row r="96" spans="1:17">
      <c r="A96" s="12"/>
      <c r="B96" s="25">
        <v>344.9</v>
      </c>
      <c r="C96" s="20" t="s">
        <v>217</v>
      </c>
      <c r="D96" s="47">
        <v>0</v>
      </c>
      <c r="E96" s="47">
        <v>668491</v>
      </c>
      <c r="F96" s="47">
        <v>0</v>
      </c>
      <c r="G96" s="47">
        <v>0</v>
      </c>
      <c r="H96" s="47">
        <v>0</v>
      </c>
      <c r="I96" s="47">
        <v>66939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1"/>
        <v>735430</v>
      </c>
      <c r="P96" s="48">
        <f t="shared" si="10"/>
        <v>0.93975176946991934</v>
      </c>
      <c r="Q96" s="9"/>
    </row>
    <row r="97" spans="1:17">
      <c r="A97" s="12"/>
      <c r="B97" s="25">
        <v>345.9</v>
      </c>
      <c r="C97" s="20" t="s">
        <v>161</v>
      </c>
      <c r="D97" s="47">
        <v>88400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1"/>
        <v>88400</v>
      </c>
      <c r="P97" s="48">
        <f t="shared" si="10"/>
        <v>0.11295984175399544</v>
      </c>
      <c r="Q97" s="9"/>
    </row>
    <row r="98" spans="1:17">
      <c r="A98" s="12"/>
      <c r="B98" s="25">
        <v>346.4</v>
      </c>
      <c r="C98" s="20" t="s">
        <v>99</v>
      </c>
      <c r="D98" s="47">
        <v>10620</v>
      </c>
      <c r="E98" s="47">
        <v>1352784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1"/>
        <v>1363404</v>
      </c>
      <c r="P98" s="48">
        <f t="shared" si="10"/>
        <v>1.742193439895525</v>
      </c>
      <c r="Q98" s="9"/>
    </row>
    <row r="99" spans="1:17">
      <c r="A99" s="12"/>
      <c r="B99" s="25">
        <v>346.9</v>
      </c>
      <c r="C99" s="20" t="s">
        <v>100</v>
      </c>
      <c r="D99" s="47">
        <v>62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1"/>
        <v>62</v>
      </c>
      <c r="P99" s="48">
        <f t="shared" si="10"/>
        <v>7.922522837949907E-5</v>
      </c>
      <c r="Q99" s="9"/>
    </row>
    <row r="100" spans="1:17">
      <c r="A100" s="12"/>
      <c r="B100" s="25">
        <v>347.1</v>
      </c>
      <c r="C100" s="20" t="s">
        <v>162</v>
      </c>
      <c r="D100" s="47">
        <v>0</v>
      </c>
      <c r="E100" s="47">
        <v>77443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1"/>
        <v>77443</v>
      </c>
      <c r="P100" s="48">
        <f t="shared" si="10"/>
        <v>9.895869937731526E-2</v>
      </c>
      <c r="Q100" s="9"/>
    </row>
    <row r="101" spans="1:17">
      <c r="A101" s="12"/>
      <c r="B101" s="25">
        <v>347.2</v>
      </c>
      <c r="C101" s="20" t="s">
        <v>101</v>
      </c>
      <c r="D101" s="47">
        <v>2549312</v>
      </c>
      <c r="E101" s="47">
        <v>791175</v>
      </c>
      <c r="F101" s="47">
        <v>0</v>
      </c>
      <c r="G101" s="47">
        <v>28149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1"/>
        <v>3368636</v>
      </c>
      <c r="P101" s="48">
        <f t="shared" ref="P101:P132" si="12">(O101/P$163)</f>
        <v>4.3045315552806809</v>
      </c>
      <c r="Q101" s="9"/>
    </row>
    <row r="102" spans="1:17">
      <c r="A102" s="12"/>
      <c r="B102" s="25">
        <v>347.4</v>
      </c>
      <c r="C102" s="20" t="s">
        <v>102</v>
      </c>
      <c r="D102" s="47">
        <v>94255</v>
      </c>
      <c r="E102" s="47">
        <v>201478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1"/>
        <v>295733</v>
      </c>
      <c r="P102" s="48">
        <f t="shared" si="12"/>
        <v>0.37789539458636123</v>
      </c>
      <c r="Q102" s="9"/>
    </row>
    <row r="103" spans="1:17">
      <c r="A103" s="12"/>
      <c r="B103" s="25">
        <v>347.5</v>
      </c>
      <c r="C103" s="20" t="s">
        <v>103</v>
      </c>
      <c r="D103" s="47">
        <v>1152833</v>
      </c>
      <c r="E103" s="47">
        <v>1095304</v>
      </c>
      <c r="F103" s="47">
        <v>0</v>
      </c>
      <c r="G103" s="47">
        <v>122500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1"/>
        <v>2370637</v>
      </c>
      <c r="P103" s="48">
        <f t="shared" si="12"/>
        <v>3.029262221449847</v>
      </c>
      <c r="Q103" s="9"/>
    </row>
    <row r="104" spans="1:17">
      <c r="A104" s="12"/>
      <c r="B104" s="25">
        <v>348.11</v>
      </c>
      <c r="C104" s="20" t="s">
        <v>257</v>
      </c>
      <c r="D104" s="47">
        <v>0</v>
      </c>
      <c r="E104" s="47">
        <v>560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>SUM(D104:N104)</f>
        <v>560</v>
      </c>
      <c r="P104" s="48">
        <f t="shared" si="12"/>
        <v>7.1558270794386258E-4</v>
      </c>
      <c r="Q104" s="9"/>
    </row>
    <row r="105" spans="1:17">
      <c r="A105" s="12"/>
      <c r="B105" s="25">
        <v>348.12</v>
      </c>
      <c r="C105" s="20" t="s">
        <v>218</v>
      </c>
      <c r="D105" s="47">
        <v>0</v>
      </c>
      <c r="E105" s="47">
        <v>51136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ref="O105:O121" si="13">SUM(D105:N105)</f>
        <v>51136</v>
      </c>
      <c r="P105" s="48">
        <f t="shared" si="12"/>
        <v>6.5342923845388132E-2</v>
      </c>
      <c r="Q105" s="9"/>
    </row>
    <row r="106" spans="1:17">
      <c r="A106" s="12"/>
      <c r="B106" s="25">
        <v>348.13</v>
      </c>
      <c r="C106" s="20" t="s">
        <v>219</v>
      </c>
      <c r="D106" s="47">
        <v>0</v>
      </c>
      <c r="E106" s="47">
        <v>158803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3"/>
        <v>158803</v>
      </c>
      <c r="P106" s="48">
        <f t="shared" si="12"/>
        <v>0.20292264423144502</v>
      </c>
      <c r="Q106" s="9"/>
    </row>
    <row r="107" spans="1:17">
      <c r="A107" s="12"/>
      <c r="B107" s="25">
        <v>348.21</v>
      </c>
      <c r="C107" s="20" t="s">
        <v>290</v>
      </c>
      <c r="D107" s="47">
        <v>0</v>
      </c>
      <c r="E107" s="47">
        <v>407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3"/>
        <v>407</v>
      </c>
      <c r="P107" s="48">
        <f t="shared" si="12"/>
        <v>5.2007528952348586E-4</v>
      </c>
      <c r="Q107" s="9"/>
    </row>
    <row r="108" spans="1:17">
      <c r="A108" s="12"/>
      <c r="B108" s="25">
        <v>348.22</v>
      </c>
      <c r="C108" s="20" t="s">
        <v>220</v>
      </c>
      <c r="D108" s="47">
        <v>0</v>
      </c>
      <c r="E108" s="47">
        <v>40182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3"/>
        <v>40182</v>
      </c>
      <c r="P108" s="48">
        <f t="shared" si="12"/>
        <v>5.1345614947500506E-2</v>
      </c>
      <c r="Q108" s="9"/>
    </row>
    <row r="109" spans="1:17">
      <c r="A109" s="12"/>
      <c r="B109" s="25">
        <v>348.23</v>
      </c>
      <c r="C109" s="20" t="s">
        <v>221</v>
      </c>
      <c r="D109" s="47">
        <v>0</v>
      </c>
      <c r="E109" s="47">
        <v>371763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3"/>
        <v>371763</v>
      </c>
      <c r="P109" s="48">
        <f t="shared" si="12"/>
        <v>0.47504852545238246</v>
      </c>
      <c r="Q109" s="9"/>
    </row>
    <row r="110" spans="1:17">
      <c r="A110" s="12"/>
      <c r="B110" s="25">
        <v>348.31</v>
      </c>
      <c r="C110" s="20" t="s">
        <v>222</v>
      </c>
      <c r="D110" s="47">
        <v>0</v>
      </c>
      <c r="E110" s="47">
        <v>3981609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3"/>
        <v>3981609</v>
      </c>
      <c r="P110" s="48">
        <f t="shared" si="12"/>
        <v>5.0878045539172403</v>
      </c>
      <c r="Q110" s="9"/>
    </row>
    <row r="111" spans="1:17">
      <c r="A111" s="12"/>
      <c r="B111" s="25">
        <v>348.32</v>
      </c>
      <c r="C111" s="20" t="s">
        <v>223</v>
      </c>
      <c r="D111" s="47">
        <v>0</v>
      </c>
      <c r="E111" s="47">
        <v>49908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3"/>
        <v>49908</v>
      </c>
      <c r="P111" s="48">
        <f t="shared" si="12"/>
        <v>6.377375319296838E-2</v>
      </c>
      <c r="Q111" s="9"/>
    </row>
    <row r="112" spans="1:17">
      <c r="A112" s="12"/>
      <c r="B112" s="25">
        <v>348.41</v>
      </c>
      <c r="C112" s="20" t="s">
        <v>224</v>
      </c>
      <c r="D112" s="47">
        <v>0</v>
      </c>
      <c r="E112" s="47">
        <v>2705785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3"/>
        <v>2705785</v>
      </c>
      <c r="P112" s="48">
        <f t="shared" si="12"/>
        <v>3.4575231382390785</v>
      </c>
      <c r="Q112" s="9"/>
    </row>
    <row r="113" spans="1:17">
      <c r="A113" s="12"/>
      <c r="B113" s="25">
        <v>348.42</v>
      </c>
      <c r="C113" s="20" t="s">
        <v>225</v>
      </c>
      <c r="D113" s="47">
        <v>41</v>
      </c>
      <c r="E113" s="47">
        <v>643656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3"/>
        <v>643697</v>
      </c>
      <c r="P113" s="48">
        <f t="shared" si="12"/>
        <v>0.8225329327773937</v>
      </c>
      <c r="Q113" s="9"/>
    </row>
    <row r="114" spans="1:17">
      <c r="A114" s="12"/>
      <c r="B114" s="25">
        <v>348.51</v>
      </c>
      <c r="C114" s="20" t="s">
        <v>330</v>
      </c>
      <c r="D114" s="47">
        <v>0</v>
      </c>
      <c r="E114" s="47">
        <v>20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3"/>
        <v>20</v>
      </c>
      <c r="P114" s="48">
        <f t="shared" si="12"/>
        <v>2.5556525283709376E-5</v>
      </c>
      <c r="Q114" s="9"/>
    </row>
    <row r="115" spans="1:17">
      <c r="A115" s="12"/>
      <c r="B115" s="25">
        <v>348.52</v>
      </c>
      <c r="C115" s="20" t="s">
        <v>331</v>
      </c>
      <c r="D115" s="47">
        <v>0</v>
      </c>
      <c r="E115" s="47">
        <v>475842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3"/>
        <v>475842</v>
      </c>
      <c r="P115" s="48">
        <f t="shared" si="12"/>
        <v>0.60804340520254185</v>
      </c>
      <c r="Q115" s="9"/>
    </row>
    <row r="116" spans="1:17">
      <c r="A116" s="12"/>
      <c r="B116" s="25">
        <v>348.53</v>
      </c>
      <c r="C116" s="20" t="s">
        <v>332</v>
      </c>
      <c r="D116" s="47">
        <v>0</v>
      </c>
      <c r="E116" s="47">
        <v>1006858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3"/>
        <v>1006858</v>
      </c>
      <c r="P116" s="48">
        <f t="shared" si="12"/>
        <v>1.2865895967052527</v>
      </c>
      <c r="Q116" s="9"/>
    </row>
    <row r="117" spans="1:17">
      <c r="A117" s="12"/>
      <c r="B117" s="25">
        <v>348.61</v>
      </c>
      <c r="C117" s="20" t="s">
        <v>228</v>
      </c>
      <c r="D117" s="47">
        <v>0</v>
      </c>
      <c r="E117" s="47">
        <v>20591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3"/>
        <v>20591</v>
      </c>
      <c r="P117" s="48">
        <f t="shared" si="12"/>
        <v>2.6311720605842987E-2</v>
      </c>
      <c r="Q117" s="9"/>
    </row>
    <row r="118" spans="1:17">
      <c r="A118" s="12"/>
      <c r="B118" s="25">
        <v>348.62</v>
      </c>
      <c r="C118" s="20" t="s">
        <v>229</v>
      </c>
      <c r="D118" s="47">
        <v>0</v>
      </c>
      <c r="E118" s="47">
        <v>3751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3"/>
        <v>3751</v>
      </c>
      <c r="P118" s="48">
        <f t="shared" si="12"/>
        <v>4.7931263169596937E-3</v>
      </c>
      <c r="Q118" s="9"/>
    </row>
    <row r="119" spans="1:17">
      <c r="A119" s="12"/>
      <c r="B119" s="25">
        <v>348.63</v>
      </c>
      <c r="C119" s="20" t="s">
        <v>230</v>
      </c>
      <c r="D119" s="47">
        <v>0</v>
      </c>
      <c r="E119" s="47">
        <v>52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3"/>
        <v>52</v>
      </c>
      <c r="P119" s="48">
        <f t="shared" si="12"/>
        <v>6.6446965737644375E-5</v>
      </c>
      <c r="Q119" s="9"/>
    </row>
    <row r="120" spans="1:17">
      <c r="A120" s="12"/>
      <c r="B120" s="25">
        <v>348.71</v>
      </c>
      <c r="C120" s="20" t="s">
        <v>231</v>
      </c>
      <c r="D120" s="47">
        <v>0</v>
      </c>
      <c r="E120" s="47">
        <v>750655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3"/>
        <v>750655</v>
      </c>
      <c r="P120" s="48">
        <f t="shared" si="12"/>
        <v>0.95920667434214313</v>
      </c>
      <c r="Q120" s="9"/>
    </row>
    <row r="121" spans="1:17">
      <c r="A121" s="12"/>
      <c r="B121" s="25">
        <v>348.72</v>
      </c>
      <c r="C121" s="20" t="s">
        <v>232</v>
      </c>
      <c r="D121" s="47">
        <v>0</v>
      </c>
      <c r="E121" s="47">
        <v>64279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3"/>
        <v>64279</v>
      </c>
      <c r="P121" s="48">
        <f t="shared" si="12"/>
        <v>8.2137394435577757E-2</v>
      </c>
      <c r="Q121" s="9"/>
    </row>
    <row r="122" spans="1:17">
      <c r="A122" s="12"/>
      <c r="B122" s="25">
        <v>348.85</v>
      </c>
      <c r="C122" s="20" t="s">
        <v>259</v>
      </c>
      <c r="D122" s="47">
        <v>0</v>
      </c>
      <c r="E122" s="47">
        <v>151951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1"/>
        <v>151951</v>
      </c>
      <c r="P122" s="48">
        <f t="shared" si="12"/>
        <v>0.19416697866924618</v>
      </c>
      <c r="Q122" s="9"/>
    </row>
    <row r="123" spans="1:17">
      <c r="A123" s="12"/>
      <c r="B123" s="25">
        <v>348.88</v>
      </c>
      <c r="C123" s="20" t="s">
        <v>233</v>
      </c>
      <c r="D123" s="47">
        <v>0</v>
      </c>
      <c r="E123" s="47">
        <v>947235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1"/>
        <v>947235</v>
      </c>
      <c r="P123" s="48">
        <f t="shared" si="12"/>
        <v>1.2104017613557225</v>
      </c>
      <c r="Q123" s="9"/>
    </row>
    <row r="124" spans="1:17">
      <c r="A124" s="12"/>
      <c r="B124" s="25">
        <v>348.92099999999999</v>
      </c>
      <c r="C124" s="20" t="s">
        <v>234</v>
      </c>
      <c r="D124" s="47">
        <v>0</v>
      </c>
      <c r="E124" s="47">
        <v>94549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>SUM(D124:N124)</f>
        <v>94549</v>
      </c>
      <c r="P124" s="48">
        <f t="shared" si="12"/>
        <v>0.1208171954524719</v>
      </c>
      <c r="Q124" s="9"/>
    </row>
    <row r="125" spans="1:17">
      <c r="A125" s="12"/>
      <c r="B125" s="25">
        <v>348.92200000000003</v>
      </c>
      <c r="C125" s="20" t="s">
        <v>235</v>
      </c>
      <c r="D125" s="47">
        <v>0</v>
      </c>
      <c r="E125" s="47">
        <v>94542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>SUM(D125:N125)</f>
        <v>94542</v>
      </c>
      <c r="P125" s="48">
        <f t="shared" si="12"/>
        <v>0.12080825066862259</v>
      </c>
      <c r="Q125" s="9"/>
    </row>
    <row r="126" spans="1:17">
      <c r="A126" s="12"/>
      <c r="B126" s="25">
        <v>348.923</v>
      </c>
      <c r="C126" s="20" t="s">
        <v>236</v>
      </c>
      <c r="D126" s="47">
        <v>0</v>
      </c>
      <c r="E126" s="47">
        <v>94555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>SUM(D126:N126)</f>
        <v>94555</v>
      </c>
      <c r="P126" s="48">
        <f t="shared" si="12"/>
        <v>0.12082486241005701</v>
      </c>
      <c r="Q126" s="9"/>
    </row>
    <row r="127" spans="1:17">
      <c r="A127" s="12"/>
      <c r="B127" s="25">
        <v>348.92399999999998</v>
      </c>
      <c r="C127" s="20" t="s">
        <v>253</v>
      </c>
      <c r="D127" s="47">
        <v>0</v>
      </c>
      <c r="E127" s="47">
        <v>94739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>SUM(D127:N127)</f>
        <v>94739</v>
      </c>
      <c r="P127" s="48">
        <f t="shared" si="12"/>
        <v>0.12105998244266714</v>
      </c>
      <c r="Q127" s="9"/>
    </row>
    <row r="128" spans="1:17">
      <c r="A128" s="12"/>
      <c r="B128" s="25">
        <v>348.93</v>
      </c>
      <c r="C128" s="20" t="s">
        <v>237</v>
      </c>
      <c r="D128" s="47">
        <v>0</v>
      </c>
      <c r="E128" s="47">
        <v>981514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>SUM(D128:N128)</f>
        <v>981514</v>
      </c>
      <c r="P128" s="48">
        <f t="shared" si="12"/>
        <v>1.2542043678657362</v>
      </c>
      <c r="Q128" s="9"/>
    </row>
    <row r="129" spans="1:17">
      <c r="A129" s="12"/>
      <c r="B129" s="25">
        <v>349</v>
      </c>
      <c r="C129" s="20" t="s">
        <v>333</v>
      </c>
      <c r="D129" s="47">
        <v>524</v>
      </c>
      <c r="E129" s="47">
        <v>0</v>
      </c>
      <c r="F129" s="47">
        <v>0</v>
      </c>
      <c r="G129" s="47">
        <v>0</v>
      </c>
      <c r="H129" s="47">
        <v>0</v>
      </c>
      <c r="I129" s="47">
        <v>-7745491</v>
      </c>
      <c r="J129" s="47">
        <v>4328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11"/>
        <v>-7740639</v>
      </c>
      <c r="P129" s="48">
        <f t="shared" si="12"/>
        <v>-9.8911918157783436</v>
      </c>
      <c r="Q129" s="9"/>
    </row>
    <row r="130" spans="1:17" ht="15.75">
      <c r="A130" s="29" t="s">
        <v>68</v>
      </c>
      <c r="B130" s="30"/>
      <c r="C130" s="31"/>
      <c r="D130" s="32">
        <f t="shared" ref="D130:N130" si="14">SUM(D131:D142)</f>
        <v>421817</v>
      </c>
      <c r="E130" s="32">
        <f t="shared" si="14"/>
        <v>4576309</v>
      </c>
      <c r="F130" s="32">
        <f t="shared" si="14"/>
        <v>0</v>
      </c>
      <c r="G130" s="32">
        <f t="shared" si="14"/>
        <v>0</v>
      </c>
      <c r="H130" s="32">
        <f t="shared" si="14"/>
        <v>0</v>
      </c>
      <c r="I130" s="32">
        <f t="shared" si="14"/>
        <v>58243</v>
      </c>
      <c r="J130" s="32">
        <f t="shared" si="14"/>
        <v>299679</v>
      </c>
      <c r="K130" s="32">
        <f t="shared" si="14"/>
        <v>0</v>
      </c>
      <c r="L130" s="32">
        <f t="shared" si="14"/>
        <v>0</v>
      </c>
      <c r="M130" s="32">
        <f t="shared" si="14"/>
        <v>0</v>
      </c>
      <c r="N130" s="32">
        <f t="shared" si="14"/>
        <v>0</v>
      </c>
      <c r="O130" s="32">
        <f>SUM(D130:N130)</f>
        <v>5356048</v>
      </c>
      <c r="P130" s="46">
        <f t="shared" si="12"/>
        <v>6.8440988066380521</v>
      </c>
      <c r="Q130" s="10"/>
    </row>
    <row r="131" spans="1:17">
      <c r="A131" s="13"/>
      <c r="B131" s="40">
        <v>351.1</v>
      </c>
      <c r="C131" s="21" t="s">
        <v>128</v>
      </c>
      <c r="D131" s="47">
        <v>0</v>
      </c>
      <c r="E131" s="47">
        <v>324885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>SUM(D131:N131)</f>
        <v>324885</v>
      </c>
      <c r="P131" s="48">
        <f t="shared" si="12"/>
        <v>0.41514658583989605</v>
      </c>
      <c r="Q131" s="9"/>
    </row>
    <row r="132" spans="1:17">
      <c r="A132" s="13"/>
      <c r="B132" s="40">
        <v>351.2</v>
      </c>
      <c r="C132" s="21" t="s">
        <v>130</v>
      </c>
      <c r="D132" s="47">
        <v>0</v>
      </c>
      <c r="E132" s="47">
        <v>1014315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ref="O132:O142" si="15">SUM(D132:N132)</f>
        <v>1014315</v>
      </c>
      <c r="P132" s="48">
        <f t="shared" si="12"/>
        <v>1.2961183471572839</v>
      </c>
      <c r="Q132" s="9"/>
    </row>
    <row r="133" spans="1:17">
      <c r="A133" s="13"/>
      <c r="B133" s="40">
        <v>351.3</v>
      </c>
      <c r="C133" s="21" t="s">
        <v>303</v>
      </c>
      <c r="D133" s="47">
        <v>0</v>
      </c>
      <c r="E133" s="47">
        <v>16308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5"/>
        <v>16308</v>
      </c>
      <c r="P133" s="48">
        <f t="shared" ref="P133:P161" si="16">(O133/P$163)</f>
        <v>2.0838790716336625E-2</v>
      </c>
      <c r="Q133" s="9"/>
    </row>
    <row r="134" spans="1:17">
      <c r="A134" s="13"/>
      <c r="B134" s="40">
        <v>351.4</v>
      </c>
      <c r="C134" s="21" t="s">
        <v>304</v>
      </c>
      <c r="D134" s="47">
        <v>0</v>
      </c>
      <c r="E134" s="47">
        <v>73470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15"/>
        <v>73470</v>
      </c>
      <c r="P134" s="48">
        <f t="shared" si="16"/>
        <v>9.3881895629706391E-2</v>
      </c>
      <c r="Q134" s="9"/>
    </row>
    <row r="135" spans="1:17">
      <c r="A135" s="13"/>
      <c r="B135" s="40">
        <v>351.5</v>
      </c>
      <c r="C135" s="21" t="s">
        <v>131</v>
      </c>
      <c r="D135" s="47">
        <v>78409</v>
      </c>
      <c r="E135" s="47">
        <v>1835867</v>
      </c>
      <c r="F135" s="47">
        <v>0</v>
      </c>
      <c r="G135" s="47">
        <v>0</v>
      </c>
      <c r="H135" s="47">
        <v>0</v>
      </c>
      <c r="I135" s="47">
        <v>58243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15"/>
        <v>1972519</v>
      </c>
      <c r="P135" s="48">
        <f t="shared" si="16"/>
        <v>2.5205365848048569</v>
      </c>
      <c r="Q135" s="9"/>
    </row>
    <row r="136" spans="1:17">
      <c r="A136" s="13"/>
      <c r="B136" s="40">
        <v>351.6</v>
      </c>
      <c r="C136" s="21" t="s">
        <v>305</v>
      </c>
      <c r="D136" s="47">
        <v>0</v>
      </c>
      <c r="E136" s="47">
        <v>108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15"/>
        <v>108</v>
      </c>
      <c r="P136" s="48">
        <f t="shared" si="16"/>
        <v>1.3800523653203063E-4</v>
      </c>
      <c r="Q136" s="9"/>
    </row>
    <row r="137" spans="1:17">
      <c r="A137" s="13"/>
      <c r="B137" s="40">
        <v>351.8</v>
      </c>
      <c r="C137" s="21" t="s">
        <v>238</v>
      </c>
      <c r="D137" s="47">
        <v>0</v>
      </c>
      <c r="E137" s="47">
        <v>662022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15"/>
        <v>662022</v>
      </c>
      <c r="P137" s="48">
        <f t="shared" si="16"/>
        <v>0.84594909906859239</v>
      </c>
      <c r="Q137" s="9"/>
    </row>
    <row r="138" spans="1:17">
      <c r="A138" s="13"/>
      <c r="B138" s="40">
        <v>351.9</v>
      </c>
      <c r="C138" s="21" t="s">
        <v>334</v>
      </c>
      <c r="D138" s="47">
        <v>28770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15"/>
        <v>28770</v>
      </c>
      <c r="P138" s="48">
        <f t="shared" si="16"/>
        <v>3.676306162061594E-2</v>
      </c>
      <c r="Q138" s="9"/>
    </row>
    <row r="139" spans="1:17">
      <c r="A139" s="13"/>
      <c r="B139" s="40">
        <v>352</v>
      </c>
      <c r="C139" s="21" t="s">
        <v>132</v>
      </c>
      <c r="D139" s="47">
        <v>0</v>
      </c>
      <c r="E139" s="47">
        <v>160381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si="15"/>
        <v>160381</v>
      </c>
      <c r="P139" s="48">
        <f t="shared" si="16"/>
        <v>0.20493905407632967</v>
      </c>
      <c r="Q139" s="9"/>
    </row>
    <row r="140" spans="1:17">
      <c r="A140" s="13"/>
      <c r="B140" s="40">
        <v>354</v>
      </c>
      <c r="C140" s="21" t="s">
        <v>133</v>
      </c>
      <c r="D140" s="47">
        <v>285086</v>
      </c>
      <c r="E140" s="47">
        <v>4750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 t="shared" si="15"/>
        <v>289836</v>
      </c>
      <c r="P140" s="48">
        <f t="shared" si="16"/>
        <v>0.37036005310645953</v>
      </c>
      <c r="Q140" s="9"/>
    </row>
    <row r="141" spans="1:17">
      <c r="A141" s="13"/>
      <c r="B141" s="40">
        <v>358.2</v>
      </c>
      <c r="C141" s="21" t="s">
        <v>306</v>
      </c>
      <c r="D141" s="47">
        <v>0</v>
      </c>
      <c r="E141" s="47">
        <v>318203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f t="shared" si="15"/>
        <v>318203</v>
      </c>
      <c r="P141" s="48">
        <f t="shared" si="16"/>
        <v>0.40660815074260875</v>
      </c>
      <c r="Q141" s="9"/>
    </row>
    <row r="142" spans="1:17">
      <c r="A142" s="13"/>
      <c r="B142" s="40">
        <v>359</v>
      </c>
      <c r="C142" s="21" t="s">
        <v>134</v>
      </c>
      <c r="D142" s="47">
        <v>29552</v>
      </c>
      <c r="E142" s="47">
        <v>166000</v>
      </c>
      <c r="F142" s="47">
        <v>0</v>
      </c>
      <c r="G142" s="47">
        <v>0</v>
      </c>
      <c r="H142" s="47">
        <v>0</v>
      </c>
      <c r="I142" s="47">
        <v>0</v>
      </c>
      <c r="J142" s="47">
        <v>299679</v>
      </c>
      <c r="K142" s="47">
        <v>0</v>
      </c>
      <c r="L142" s="47">
        <v>0</v>
      </c>
      <c r="M142" s="47">
        <v>0</v>
      </c>
      <c r="N142" s="47">
        <v>0</v>
      </c>
      <c r="O142" s="47">
        <f t="shared" si="15"/>
        <v>495231</v>
      </c>
      <c r="P142" s="48">
        <f t="shared" si="16"/>
        <v>0.63281917863883386</v>
      </c>
      <c r="Q142" s="9"/>
    </row>
    <row r="143" spans="1:17" ht="15.75">
      <c r="A143" s="29" t="s">
        <v>5</v>
      </c>
      <c r="B143" s="30"/>
      <c r="C143" s="31"/>
      <c r="D143" s="32">
        <f t="shared" ref="D143:N143" si="17">SUM(D144:D151)</f>
        <v>20334344</v>
      </c>
      <c r="E143" s="32">
        <f t="shared" si="17"/>
        <v>3250078</v>
      </c>
      <c r="F143" s="32">
        <f t="shared" si="17"/>
        <v>18364</v>
      </c>
      <c r="G143" s="32">
        <f t="shared" si="17"/>
        <v>2870032</v>
      </c>
      <c r="H143" s="32">
        <f t="shared" si="17"/>
        <v>0</v>
      </c>
      <c r="I143" s="32">
        <f t="shared" si="17"/>
        <v>2530963</v>
      </c>
      <c r="J143" s="32">
        <f t="shared" si="17"/>
        <v>696234</v>
      </c>
      <c r="K143" s="32">
        <f t="shared" si="17"/>
        <v>0</v>
      </c>
      <c r="L143" s="32">
        <f t="shared" si="17"/>
        <v>0</v>
      </c>
      <c r="M143" s="32">
        <f t="shared" si="17"/>
        <v>0</v>
      </c>
      <c r="N143" s="32">
        <f t="shared" si="17"/>
        <v>0</v>
      </c>
      <c r="O143" s="32">
        <f>SUM(D143:N143)</f>
        <v>29700015</v>
      </c>
      <c r="P143" s="46">
        <f t="shared" si="16"/>
        <v>37.951459213702385</v>
      </c>
      <c r="Q143" s="10"/>
    </row>
    <row r="144" spans="1:17">
      <c r="A144" s="12"/>
      <c r="B144" s="25">
        <v>361.1</v>
      </c>
      <c r="C144" s="20" t="s">
        <v>135</v>
      </c>
      <c r="D144" s="47">
        <v>877146</v>
      </c>
      <c r="E144" s="47">
        <v>743053</v>
      </c>
      <c r="F144" s="47">
        <v>18364</v>
      </c>
      <c r="G144" s="47">
        <v>1059782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f>SUM(D144:N144)</f>
        <v>2698345</v>
      </c>
      <c r="P144" s="48">
        <f t="shared" si="16"/>
        <v>3.4480161108335388</v>
      </c>
      <c r="Q144" s="9"/>
    </row>
    <row r="145" spans="1:17">
      <c r="A145" s="12"/>
      <c r="B145" s="25">
        <v>361.3</v>
      </c>
      <c r="C145" s="20" t="s">
        <v>136</v>
      </c>
      <c r="D145" s="47">
        <v>-381846</v>
      </c>
      <c r="E145" s="47">
        <v>-501509</v>
      </c>
      <c r="F145" s="47">
        <v>0</v>
      </c>
      <c r="G145" s="47">
        <v>-807333</v>
      </c>
      <c r="H145" s="47">
        <v>0</v>
      </c>
      <c r="I145" s="47">
        <v>-1163455</v>
      </c>
      <c r="J145" s="47">
        <v>-124903</v>
      </c>
      <c r="K145" s="47">
        <v>0</v>
      </c>
      <c r="L145" s="47">
        <v>0</v>
      </c>
      <c r="M145" s="47">
        <v>0</v>
      </c>
      <c r="N145" s="47">
        <v>0</v>
      </c>
      <c r="O145" s="47">
        <f t="shared" ref="O145:O151" si="18">SUM(D145:N145)</f>
        <v>-2979046</v>
      </c>
      <c r="P145" s="48">
        <f t="shared" si="16"/>
        <v>-3.8067032210166643</v>
      </c>
      <c r="Q145" s="9"/>
    </row>
    <row r="146" spans="1:17">
      <c r="A146" s="12"/>
      <c r="B146" s="25">
        <v>362</v>
      </c>
      <c r="C146" s="20" t="s">
        <v>138</v>
      </c>
      <c r="D146" s="47">
        <v>607666</v>
      </c>
      <c r="E146" s="47">
        <v>0</v>
      </c>
      <c r="F146" s="47">
        <v>0</v>
      </c>
      <c r="G146" s="47">
        <v>0</v>
      </c>
      <c r="H146" s="47">
        <v>0</v>
      </c>
      <c r="I146" s="47">
        <v>417060</v>
      </c>
      <c r="J146" s="47">
        <v>433137</v>
      </c>
      <c r="K146" s="47">
        <v>0</v>
      </c>
      <c r="L146" s="47">
        <v>0</v>
      </c>
      <c r="M146" s="47">
        <v>0</v>
      </c>
      <c r="N146" s="47">
        <v>0</v>
      </c>
      <c r="O146" s="47">
        <f t="shared" si="18"/>
        <v>1457863</v>
      </c>
      <c r="P146" s="48">
        <f t="shared" si="16"/>
        <v>1.8628956309842202</v>
      </c>
      <c r="Q146" s="9"/>
    </row>
    <row r="147" spans="1:17">
      <c r="A147" s="12"/>
      <c r="B147" s="25">
        <v>364</v>
      </c>
      <c r="C147" s="20" t="s">
        <v>239</v>
      </c>
      <c r="D147" s="47">
        <v>556531</v>
      </c>
      <c r="E147" s="47">
        <v>0</v>
      </c>
      <c r="F147" s="47">
        <v>0</v>
      </c>
      <c r="G147" s="47">
        <v>0</v>
      </c>
      <c r="H147" s="47">
        <v>0</v>
      </c>
      <c r="I147" s="47">
        <v>341886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f t="shared" si="18"/>
        <v>898417</v>
      </c>
      <c r="P147" s="48">
        <f t="shared" si="16"/>
        <v>1.1480208387907163</v>
      </c>
      <c r="Q147" s="9"/>
    </row>
    <row r="148" spans="1:17">
      <c r="A148" s="12"/>
      <c r="B148" s="25">
        <v>365</v>
      </c>
      <c r="C148" s="20" t="s">
        <v>240</v>
      </c>
      <c r="D148" s="47">
        <v>9133</v>
      </c>
      <c r="E148" s="47">
        <v>24085</v>
      </c>
      <c r="F148" s="47">
        <v>0</v>
      </c>
      <c r="G148" s="47">
        <v>0</v>
      </c>
      <c r="H148" s="47">
        <v>0</v>
      </c>
      <c r="I148" s="47">
        <v>14807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f t="shared" si="18"/>
        <v>48025</v>
      </c>
      <c r="P148" s="48">
        <f t="shared" si="16"/>
        <v>6.1367606337507138E-2</v>
      </c>
      <c r="Q148" s="9"/>
    </row>
    <row r="149" spans="1:17">
      <c r="A149" s="12"/>
      <c r="B149" s="25">
        <v>366</v>
      </c>
      <c r="C149" s="20" t="s">
        <v>141</v>
      </c>
      <c r="D149" s="47">
        <v>94384</v>
      </c>
      <c r="E149" s="47">
        <v>445522</v>
      </c>
      <c r="F149" s="47">
        <v>0</v>
      </c>
      <c r="G149" s="47">
        <v>2463627</v>
      </c>
      <c r="H149" s="47">
        <v>0</v>
      </c>
      <c r="I149" s="47">
        <v>1106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f t="shared" si="18"/>
        <v>3004639</v>
      </c>
      <c r="P149" s="48">
        <f t="shared" si="16"/>
        <v>3.8394066285959627</v>
      </c>
      <c r="Q149" s="9"/>
    </row>
    <row r="150" spans="1:17">
      <c r="A150" s="12"/>
      <c r="B150" s="25">
        <v>369.3</v>
      </c>
      <c r="C150" s="20" t="s">
        <v>142</v>
      </c>
      <c r="D150" s="47">
        <v>495</v>
      </c>
      <c r="E150" s="47">
        <v>686226</v>
      </c>
      <c r="F150" s="47">
        <v>0</v>
      </c>
      <c r="G150" s="47">
        <v>0</v>
      </c>
      <c r="H150" s="47">
        <v>0</v>
      </c>
      <c r="I150" s="47">
        <v>213824</v>
      </c>
      <c r="J150" s="47">
        <v>149805</v>
      </c>
      <c r="K150" s="47">
        <v>0</v>
      </c>
      <c r="L150" s="47">
        <v>0</v>
      </c>
      <c r="M150" s="47">
        <v>0</v>
      </c>
      <c r="N150" s="47">
        <v>0</v>
      </c>
      <c r="O150" s="47">
        <f t="shared" si="18"/>
        <v>1050350</v>
      </c>
      <c r="P150" s="48">
        <f t="shared" si="16"/>
        <v>1.3421648165872071</v>
      </c>
      <c r="Q150" s="9"/>
    </row>
    <row r="151" spans="1:17">
      <c r="A151" s="12"/>
      <c r="B151" s="25">
        <v>369.9</v>
      </c>
      <c r="C151" s="20" t="s">
        <v>143</v>
      </c>
      <c r="D151" s="47">
        <v>18570835</v>
      </c>
      <c r="E151" s="47">
        <v>1852701</v>
      </c>
      <c r="F151" s="47">
        <v>0</v>
      </c>
      <c r="G151" s="47">
        <v>153956</v>
      </c>
      <c r="H151" s="47">
        <v>0</v>
      </c>
      <c r="I151" s="47">
        <v>2705735</v>
      </c>
      <c r="J151" s="47">
        <v>238195</v>
      </c>
      <c r="K151" s="47">
        <v>0</v>
      </c>
      <c r="L151" s="47">
        <v>0</v>
      </c>
      <c r="M151" s="47">
        <v>0</v>
      </c>
      <c r="N151" s="47">
        <v>0</v>
      </c>
      <c r="O151" s="47">
        <f t="shared" si="18"/>
        <v>23521422</v>
      </c>
      <c r="P151" s="48">
        <f t="shared" si="16"/>
        <v>30.056290802589899</v>
      </c>
      <c r="Q151" s="9"/>
    </row>
    <row r="152" spans="1:17" ht="15.75">
      <c r="A152" s="29" t="s">
        <v>69</v>
      </c>
      <c r="B152" s="30"/>
      <c r="C152" s="31"/>
      <c r="D152" s="32">
        <f t="shared" ref="D152:N152" si="19">SUM(D153:D160)</f>
        <v>6371782</v>
      </c>
      <c r="E152" s="32">
        <f t="shared" si="19"/>
        <v>33505172</v>
      </c>
      <c r="F152" s="32">
        <f t="shared" si="19"/>
        <v>26898844</v>
      </c>
      <c r="G152" s="32">
        <f t="shared" si="19"/>
        <v>79410304</v>
      </c>
      <c r="H152" s="32">
        <f t="shared" si="19"/>
        <v>0</v>
      </c>
      <c r="I152" s="32">
        <f t="shared" si="19"/>
        <v>232788251</v>
      </c>
      <c r="J152" s="32">
        <f t="shared" si="19"/>
        <v>6297414</v>
      </c>
      <c r="K152" s="32">
        <f t="shared" si="19"/>
        <v>0</v>
      </c>
      <c r="L152" s="32">
        <f t="shared" si="19"/>
        <v>0</v>
      </c>
      <c r="M152" s="32">
        <f t="shared" si="19"/>
        <v>0</v>
      </c>
      <c r="N152" s="32">
        <f t="shared" si="19"/>
        <v>0</v>
      </c>
      <c r="O152" s="32">
        <f>SUM(D152:N152)</f>
        <v>385271767</v>
      </c>
      <c r="P152" s="46">
        <f t="shared" si="16"/>
        <v>492.31038272174436</v>
      </c>
      <c r="Q152" s="9"/>
    </row>
    <row r="153" spans="1:17">
      <c r="A153" s="12"/>
      <c r="B153" s="25">
        <v>381</v>
      </c>
      <c r="C153" s="20" t="s">
        <v>144</v>
      </c>
      <c r="D153" s="47">
        <v>6371782</v>
      </c>
      <c r="E153" s="47">
        <v>33505172</v>
      </c>
      <c r="F153" s="47">
        <v>26475251</v>
      </c>
      <c r="G153" s="47">
        <v>79410304</v>
      </c>
      <c r="H153" s="47">
        <v>0</v>
      </c>
      <c r="I153" s="47">
        <v>3833320</v>
      </c>
      <c r="J153" s="47">
        <v>5697734</v>
      </c>
      <c r="K153" s="47">
        <v>0</v>
      </c>
      <c r="L153" s="47">
        <v>0</v>
      </c>
      <c r="M153" s="47">
        <v>0</v>
      </c>
      <c r="N153" s="47">
        <v>0</v>
      </c>
      <c r="O153" s="47">
        <f>SUM(D153:N153)</f>
        <v>155293563</v>
      </c>
      <c r="P153" s="48">
        <f t="shared" si="16"/>
        <v>198.43819346034076</v>
      </c>
      <c r="Q153" s="9"/>
    </row>
    <row r="154" spans="1:17">
      <c r="A154" s="12"/>
      <c r="B154" s="25">
        <v>384</v>
      </c>
      <c r="C154" s="20" t="s">
        <v>145</v>
      </c>
      <c r="D154" s="47">
        <v>0</v>
      </c>
      <c r="E154" s="47">
        <v>0</v>
      </c>
      <c r="F154" s="47">
        <v>423593</v>
      </c>
      <c r="G154" s="47">
        <v>0</v>
      </c>
      <c r="H154" s="47">
        <v>0</v>
      </c>
      <c r="I154" s="47">
        <v>7850000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f t="shared" ref="O154:O160" si="20">SUM(D154:N154)</f>
        <v>8273593</v>
      </c>
      <c r="P154" s="48">
        <f t="shared" si="16"/>
        <v>10.572214434581046</v>
      </c>
      <c r="Q154" s="9"/>
    </row>
    <row r="155" spans="1:17">
      <c r="A155" s="12"/>
      <c r="B155" s="25">
        <v>385</v>
      </c>
      <c r="C155" s="20" t="s">
        <v>169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173791274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f t="shared" si="20"/>
        <v>173791274</v>
      </c>
      <c r="P155" s="48">
        <f t="shared" si="16"/>
        <v>222.07505440345321</v>
      </c>
      <c r="Q155" s="9"/>
    </row>
    <row r="156" spans="1:17">
      <c r="A156" s="12"/>
      <c r="B156" s="25">
        <v>388.1</v>
      </c>
      <c r="C156" s="20" t="s">
        <v>146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30700</v>
      </c>
      <c r="J156" s="47">
        <v>459300</v>
      </c>
      <c r="K156" s="47">
        <v>0</v>
      </c>
      <c r="L156" s="47">
        <v>0</v>
      </c>
      <c r="M156" s="47">
        <v>0</v>
      </c>
      <c r="N156" s="47">
        <v>0</v>
      </c>
      <c r="O156" s="47">
        <f t="shared" si="20"/>
        <v>490000</v>
      </c>
      <c r="P156" s="48">
        <f t="shared" si="16"/>
        <v>0.62613486945087971</v>
      </c>
      <c r="Q156" s="9"/>
    </row>
    <row r="157" spans="1:17">
      <c r="A157" s="12"/>
      <c r="B157" s="25">
        <v>389.1</v>
      </c>
      <c r="C157" s="20" t="s">
        <v>147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1867718</v>
      </c>
      <c r="J157" s="47">
        <v>140380</v>
      </c>
      <c r="K157" s="47">
        <v>0</v>
      </c>
      <c r="L157" s="47">
        <v>0</v>
      </c>
      <c r="M157" s="47">
        <v>0</v>
      </c>
      <c r="N157" s="47">
        <v>0</v>
      </c>
      <c r="O157" s="47">
        <f t="shared" si="20"/>
        <v>2008098</v>
      </c>
      <c r="P157" s="48">
        <f t="shared" si="16"/>
        <v>2.5660003654583114</v>
      </c>
      <c r="Q157" s="9"/>
    </row>
    <row r="158" spans="1:17">
      <c r="A158" s="12"/>
      <c r="B158" s="25">
        <v>389.2</v>
      </c>
      <c r="C158" s="20" t="s">
        <v>164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294169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f t="shared" si="20"/>
        <v>294169</v>
      </c>
      <c r="P158" s="48">
        <f t="shared" si="16"/>
        <v>0.37589687430917518</v>
      </c>
      <c r="Q158" s="9"/>
    </row>
    <row r="159" spans="1:17">
      <c r="A159" s="12"/>
      <c r="B159" s="25">
        <v>389.4</v>
      </c>
      <c r="C159" s="20" t="s">
        <v>148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16870070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f t="shared" si="20"/>
        <v>16870070</v>
      </c>
      <c r="P159" s="48">
        <f t="shared" si="16"/>
        <v>21.557018524647351</v>
      </c>
      <c r="Q159" s="9"/>
    </row>
    <row r="160" spans="1:17" ht="15.75" thickBot="1">
      <c r="A160" s="12"/>
      <c r="B160" s="25">
        <v>389.9</v>
      </c>
      <c r="C160" s="20" t="s">
        <v>165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28251000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f t="shared" si="20"/>
        <v>28251000</v>
      </c>
      <c r="P160" s="48">
        <f t="shared" si="16"/>
        <v>36.099869789503678</v>
      </c>
      <c r="Q160" s="9"/>
    </row>
    <row r="161" spans="1:120" ht="16.5" thickBot="1">
      <c r="A161" s="14" t="s">
        <v>111</v>
      </c>
      <c r="B161" s="23"/>
      <c r="C161" s="22"/>
      <c r="D161" s="15">
        <f t="shared" ref="D161:N161" si="21">SUM(D5,D13,D30,D68,D130,D143,D152)</f>
        <v>555458040</v>
      </c>
      <c r="E161" s="15">
        <f t="shared" si="21"/>
        <v>324521076</v>
      </c>
      <c r="F161" s="15">
        <f t="shared" si="21"/>
        <v>26917208</v>
      </c>
      <c r="G161" s="15">
        <f t="shared" si="21"/>
        <v>115436679</v>
      </c>
      <c r="H161" s="15">
        <f t="shared" si="21"/>
        <v>0</v>
      </c>
      <c r="I161" s="15">
        <f t="shared" si="21"/>
        <v>691517414</v>
      </c>
      <c r="J161" s="15">
        <f t="shared" si="21"/>
        <v>167690437</v>
      </c>
      <c r="K161" s="15">
        <f t="shared" si="21"/>
        <v>0</v>
      </c>
      <c r="L161" s="15">
        <f t="shared" si="21"/>
        <v>0</v>
      </c>
      <c r="M161" s="15">
        <f t="shared" si="21"/>
        <v>0</v>
      </c>
      <c r="N161" s="15">
        <f t="shared" si="21"/>
        <v>0</v>
      </c>
      <c r="O161" s="15">
        <f>SUM(D161:N161)</f>
        <v>1881540854</v>
      </c>
      <c r="P161" s="38">
        <f t="shared" si="16"/>
        <v>2404.2823203791568</v>
      </c>
      <c r="Q161" s="6"/>
      <c r="R161" s="2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</row>
    <row r="162" spans="1:120">
      <c r="A162" s="16"/>
      <c r="B162" s="18"/>
      <c r="C162" s="18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9"/>
    </row>
    <row r="163" spans="1:120">
      <c r="A163" s="41"/>
      <c r="B163" s="42"/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9" t="s">
        <v>307</v>
      </c>
      <c r="N163" s="49"/>
      <c r="O163" s="49"/>
      <c r="P163" s="44">
        <v>782579</v>
      </c>
    </row>
    <row r="164" spans="1:120">
      <c r="A164" s="50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2"/>
    </row>
    <row r="165" spans="1:120" ht="15.75" customHeight="1" thickBot="1">
      <c r="A165" s="53" t="s">
        <v>167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5"/>
    </row>
  </sheetData>
  <mergeCells count="10">
    <mergeCell ref="M163:O163"/>
    <mergeCell ref="A164:P164"/>
    <mergeCell ref="A165:P1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187541127</v>
      </c>
      <c r="E5" s="27">
        <f t="shared" si="0"/>
        <v>79775412</v>
      </c>
      <c r="F5" s="27">
        <f t="shared" si="0"/>
        <v>0</v>
      </c>
      <c r="G5" s="27">
        <f t="shared" si="0"/>
        <v>42900447</v>
      </c>
      <c r="H5" s="27">
        <f t="shared" si="0"/>
        <v>0</v>
      </c>
      <c r="I5" s="27">
        <f t="shared" si="0"/>
        <v>1076439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311293425</v>
      </c>
      <c r="O5" s="33">
        <f t="shared" ref="O5:O36" si="1">(N5/O$129)</f>
        <v>487.89855163323296</v>
      </c>
      <c r="P5" s="6"/>
    </row>
    <row r="6" spans="1:133">
      <c r="A6" s="12"/>
      <c r="B6" s="25">
        <v>311</v>
      </c>
      <c r="C6" s="20" t="s">
        <v>3</v>
      </c>
      <c r="D6" s="47">
        <v>187541127</v>
      </c>
      <c r="E6" s="47">
        <v>42620285</v>
      </c>
      <c r="F6" s="47">
        <v>0</v>
      </c>
      <c r="G6" s="47">
        <v>25784432</v>
      </c>
      <c r="H6" s="47">
        <v>0</v>
      </c>
      <c r="I6" s="47">
        <v>1076439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257022283</v>
      </c>
      <c r="O6" s="48">
        <f t="shared" si="1"/>
        <v>402.83793213161158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26671549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26671549</v>
      </c>
      <c r="O7" s="48">
        <f t="shared" si="1"/>
        <v>41.803035598695359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2914997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2914997</v>
      </c>
      <c r="O8" s="48">
        <f t="shared" si="1"/>
        <v>4.5687531444495466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0</v>
      </c>
      <c r="G9" s="47">
        <v>8173756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8173756</v>
      </c>
      <c r="O9" s="48">
        <f t="shared" si="1"/>
        <v>12.810947464770409</v>
      </c>
      <c r="P9" s="9"/>
    </row>
    <row r="10" spans="1:133">
      <c r="A10" s="12"/>
      <c r="B10" s="25">
        <v>312.42</v>
      </c>
      <c r="C10" s="20" t="s">
        <v>159</v>
      </c>
      <c r="D10" s="47">
        <v>0</v>
      </c>
      <c r="E10" s="47">
        <v>0</v>
      </c>
      <c r="F10" s="47">
        <v>0</v>
      </c>
      <c r="G10" s="47">
        <v>6027262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6027262</v>
      </c>
      <c r="O10" s="48">
        <f t="shared" si="1"/>
        <v>9.446689727269451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9560552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9560552</v>
      </c>
      <c r="O11" s="48">
        <f t="shared" si="1"/>
        <v>14.984510108474693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923026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923026</v>
      </c>
      <c r="O12" s="48">
        <f t="shared" si="1"/>
        <v>1.4466834579619421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8248552</v>
      </c>
      <c r="E13" s="32">
        <f t="shared" si="3"/>
        <v>9211863</v>
      </c>
      <c r="F13" s="32">
        <f t="shared" si="3"/>
        <v>934534</v>
      </c>
      <c r="G13" s="32">
        <f t="shared" si="3"/>
        <v>360240</v>
      </c>
      <c r="H13" s="32">
        <f t="shared" si="3"/>
        <v>0</v>
      </c>
      <c r="I13" s="32">
        <f t="shared" si="3"/>
        <v>1828906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20584095</v>
      </c>
      <c r="O13" s="46">
        <f t="shared" si="1"/>
        <v>32.262005332046037</v>
      </c>
      <c r="P13" s="10"/>
    </row>
    <row r="14" spans="1:133">
      <c r="A14" s="12"/>
      <c r="B14" s="25">
        <v>322</v>
      </c>
      <c r="C14" s="20" t="s">
        <v>0</v>
      </c>
      <c r="D14" s="47">
        <v>115700</v>
      </c>
      <c r="E14" s="47">
        <v>5156531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5272231</v>
      </c>
      <c r="O14" s="48">
        <f t="shared" si="1"/>
        <v>8.2633093480076916</v>
      </c>
      <c r="P14" s="9"/>
    </row>
    <row r="15" spans="1:133">
      <c r="A15" s="12"/>
      <c r="B15" s="25">
        <v>323.10000000000002</v>
      </c>
      <c r="C15" s="20" t="s">
        <v>18</v>
      </c>
      <c r="D15" s="47">
        <v>8012996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8012996</v>
      </c>
      <c r="O15" s="48">
        <f t="shared" si="1"/>
        <v>12.558983996025258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1699325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1699325</v>
      </c>
      <c r="O16" s="48">
        <f t="shared" si="1"/>
        <v>2.6633977452435547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91145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91145</v>
      </c>
      <c r="O17" s="48">
        <f t="shared" si="1"/>
        <v>0.14285400820338887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80277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80277</v>
      </c>
      <c r="O18" s="48">
        <f t="shared" si="1"/>
        <v>0.12582029970424541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869514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869514</v>
      </c>
      <c r="O19" s="48">
        <f t="shared" si="1"/>
        <v>1.3628126621203738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1440394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1440394</v>
      </c>
      <c r="O20" s="48">
        <f t="shared" si="1"/>
        <v>2.2575682296572728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723403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723403</v>
      </c>
      <c r="O21" s="48">
        <f t="shared" si="1"/>
        <v>1.133808964796271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242900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242900</v>
      </c>
      <c r="O22" s="48">
        <f t="shared" si="1"/>
        <v>0.38070369842123164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466020</v>
      </c>
      <c r="F23" s="47">
        <v>934534</v>
      </c>
      <c r="G23" s="47">
        <v>0</v>
      </c>
      <c r="H23" s="47">
        <v>0</v>
      </c>
      <c r="I23" s="47">
        <v>128391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1528945</v>
      </c>
      <c r="O23" s="48">
        <f t="shared" si="1"/>
        <v>2.3963565919417458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58729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58729</v>
      </c>
      <c r="O24" s="48">
        <f t="shared" si="1"/>
        <v>9.2047540158832902E-2</v>
      </c>
      <c r="P24" s="9"/>
    </row>
    <row r="25" spans="1:16">
      <c r="A25" s="12"/>
      <c r="B25" s="25">
        <v>329</v>
      </c>
      <c r="C25" s="20" t="s">
        <v>28</v>
      </c>
      <c r="D25" s="47">
        <v>119856</v>
      </c>
      <c r="E25" s="47">
        <v>82950</v>
      </c>
      <c r="F25" s="47">
        <v>0</v>
      </c>
      <c r="G25" s="47">
        <v>360240</v>
      </c>
      <c r="H25" s="47">
        <v>0</v>
      </c>
      <c r="I25" s="47">
        <v>1190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564236</v>
      </c>
      <c r="O25" s="48">
        <f t="shared" si="1"/>
        <v>0.88434224776616732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SUM(D27:D59)</f>
        <v>61657376</v>
      </c>
      <c r="E26" s="32">
        <f t="shared" si="5"/>
        <v>32826638</v>
      </c>
      <c r="F26" s="32">
        <f t="shared" si="5"/>
        <v>0</v>
      </c>
      <c r="G26" s="32">
        <f t="shared" si="5"/>
        <v>6298099</v>
      </c>
      <c r="H26" s="32">
        <f t="shared" si="5"/>
        <v>0</v>
      </c>
      <c r="I26" s="32">
        <f t="shared" si="5"/>
        <v>15360624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116142737</v>
      </c>
      <c r="O26" s="46">
        <f t="shared" si="1"/>
        <v>182.03363326745335</v>
      </c>
      <c r="P26" s="10"/>
    </row>
    <row r="27" spans="1:16">
      <c r="A27" s="12"/>
      <c r="B27" s="25">
        <v>331.1</v>
      </c>
      <c r="C27" s="20" t="s">
        <v>29</v>
      </c>
      <c r="D27" s="47">
        <v>56992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56992</v>
      </c>
      <c r="O27" s="48">
        <f t="shared" si="1"/>
        <v>8.9325093373498698E-2</v>
      </c>
      <c r="P27" s="9"/>
    </row>
    <row r="28" spans="1:16">
      <c r="A28" s="12"/>
      <c r="B28" s="25">
        <v>331.2</v>
      </c>
      <c r="C28" s="20" t="s">
        <v>30</v>
      </c>
      <c r="D28" s="47">
        <v>607717</v>
      </c>
      <c r="E28" s="47">
        <v>1509797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2117514</v>
      </c>
      <c r="O28" s="48">
        <f t="shared" si="1"/>
        <v>3.3188366046057469</v>
      </c>
      <c r="P28" s="9"/>
    </row>
    <row r="29" spans="1:16">
      <c r="A29" s="12"/>
      <c r="B29" s="25">
        <v>331.39</v>
      </c>
      <c r="C29" s="20" t="s">
        <v>36</v>
      </c>
      <c r="D29" s="47">
        <v>0</v>
      </c>
      <c r="E29" s="47">
        <v>0</v>
      </c>
      <c r="F29" s="47">
        <v>0</v>
      </c>
      <c r="G29" s="47">
        <v>76078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9" si="6">SUM(D29:M29)</f>
        <v>76078</v>
      </c>
      <c r="O29" s="48">
        <f t="shared" si="1"/>
        <v>0.11923909414775817</v>
      </c>
      <c r="P29" s="9"/>
    </row>
    <row r="30" spans="1:16">
      <c r="A30" s="12"/>
      <c r="B30" s="25">
        <v>331.41</v>
      </c>
      <c r="C30" s="20" t="s">
        <v>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2760009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2760009</v>
      </c>
      <c r="O30" s="48">
        <f t="shared" si="1"/>
        <v>4.325836286438391</v>
      </c>
      <c r="P30" s="9"/>
    </row>
    <row r="31" spans="1:16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3971355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3971355</v>
      </c>
      <c r="O31" s="48">
        <f t="shared" si="1"/>
        <v>6.2244114295745181</v>
      </c>
      <c r="P31" s="9"/>
    </row>
    <row r="32" spans="1:16">
      <c r="A32" s="12"/>
      <c r="B32" s="25">
        <v>331.49</v>
      </c>
      <c r="C32" s="20" t="s">
        <v>189</v>
      </c>
      <c r="D32" s="47">
        <v>0</v>
      </c>
      <c r="E32" s="47">
        <v>27629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27629</v>
      </c>
      <c r="O32" s="48">
        <f t="shared" si="1"/>
        <v>4.3303674284397728E-2</v>
      </c>
      <c r="P32" s="9"/>
    </row>
    <row r="33" spans="1:16">
      <c r="A33" s="12"/>
      <c r="B33" s="25">
        <v>331.5</v>
      </c>
      <c r="C33" s="20" t="s">
        <v>32</v>
      </c>
      <c r="D33" s="47">
        <v>4786704</v>
      </c>
      <c r="E33" s="47">
        <v>4668208</v>
      </c>
      <c r="F33" s="47">
        <v>0</v>
      </c>
      <c r="G33" s="47">
        <v>258064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9712976</v>
      </c>
      <c r="O33" s="48">
        <f t="shared" si="1"/>
        <v>15.223408340373243</v>
      </c>
      <c r="P33" s="9"/>
    </row>
    <row r="34" spans="1:16">
      <c r="A34" s="12"/>
      <c r="B34" s="25">
        <v>331.62</v>
      </c>
      <c r="C34" s="20" t="s">
        <v>39</v>
      </c>
      <c r="D34" s="47">
        <v>2498476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2498476</v>
      </c>
      <c r="O34" s="48">
        <f t="shared" si="1"/>
        <v>3.9159285863181768</v>
      </c>
      <c r="P34" s="9"/>
    </row>
    <row r="35" spans="1:16">
      <c r="A35" s="12"/>
      <c r="B35" s="25">
        <v>331.65</v>
      </c>
      <c r="C35" s="20" t="s">
        <v>160</v>
      </c>
      <c r="D35" s="47">
        <v>0</v>
      </c>
      <c r="E35" s="47">
        <v>1050712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1050712</v>
      </c>
      <c r="O35" s="48">
        <f t="shared" si="1"/>
        <v>1.6468091575774768</v>
      </c>
      <c r="P35" s="9"/>
    </row>
    <row r="36" spans="1:16">
      <c r="A36" s="12"/>
      <c r="B36" s="25">
        <v>331.7</v>
      </c>
      <c r="C36" s="20" t="s">
        <v>33</v>
      </c>
      <c r="D36" s="47">
        <v>0</v>
      </c>
      <c r="E36" s="47">
        <v>0</v>
      </c>
      <c r="F36" s="47">
        <v>0</v>
      </c>
      <c r="G36" s="47">
        <v>87800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87800</v>
      </c>
      <c r="O36" s="48">
        <f t="shared" si="1"/>
        <v>0.13761129979985237</v>
      </c>
      <c r="P36" s="9"/>
    </row>
    <row r="37" spans="1:16">
      <c r="A37" s="12"/>
      <c r="B37" s="25">
        <v>331.9</v>
      </c>
      <c r="C37" s="20" t="s">
        <v>34</v>
      </c>
      <c r="D37" s="47">
        <v>7645</v>
      </c>
      <c r="E37" s="47">
        <v>434028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441673</v>
      </c>
      <c r="O37" s="48">
        <f t="shared" ref="O37:O68" si="7">(N37/O$129)</f>
        <v>0.69224596374146008</v>
      </c>
      <c r="P37" s="9"/>
    </row>
    <row r="38" spans="1:16">
      <c r="A38" s="12"/>
      <c r="B38" s="25">
        <v>333</v>
      </c>
      <c r="C38" s="20" t="s">
        <v>4</v>
      </c>
      <c r="D38" s="47">
        <v>59600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59600</v>
      </c>
      <c r="O38" s="48">
        <f t="shared" si="7"/>
        <v>9.341268186869249E-2</v>
      </c>
      <c r="P38" s="9"/>
    </row>
    <row r="39" spans="1:16">
      <c r="A39" s="12"/>
      <c r="B39" s="25">
        <v>334.2</v>
      </c>
      <c r="C39" s="20" t="s">
        <v>35</v>
      </c>
      <c r="D39" s="47">
        <v>140625</v>
      </c>
      <c r="E39" s="47">
        <v>140232</v>
      </c>
      <c r="F39" s="47">
        <v>0</v>
      </c>
      <c r="G39" s="47">
        <v>1675206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1956063</v>
      </c>
      <c r="O39" s="48">
        <f t="shared" si="7"/>
        <v>3.0657901129885947</v>
      </c>
      <c r="P39" s="9"/>
    </row>
    <row r="40" spans="1:16">
      <c r="A40" s="12"/>
      <c r="B40" s="25">
        <v>334.39</v>
      </c>
      <c r="C40" s="20" t="s">
        <v>40</v>
      </c>
      <c r="D40" s="47">
        <v>15179</v>
      </c>
      <c r="E40" s="47">
        <v>0</v>
      </c>
      <c r="F40" s="47">
        <v>0</v>
      </c>
      <c r="G40" s="47">
        <v>31937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8">SUM(D40:M40)</f>
        <v>47116</v>
      </c>
      <c r="O40" s="48">
        <f t="shared" si="7"/>
        <v>7.3846173136330795E-2</v>
      </c>
      <c r="P40" s="9"/>
    </row>
    <row r="41" spans="1:16">
      <c r="A41" s="12"/>
      <c r="B41" s="25">
        <v>334.41</v>
      </c>
      <c r="C41" s="20" t="s">
        <v>41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4413109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4413109</v>
      </c>
      <c r="O41" s="48">
        <f t="shared" si="7"/>
        <v>6.9167843467930137</v>
      </c>
      <c r="P41" s="9"/>
    </row>
    <row r="42" spans="1:16">
      <c r="A42" s="12"/>
      <c r="B42" s="25">
        <v>334.42</v>
      </c>
      <c r="C42" s="20" t="s">
        <v>42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3790193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3790193</v>
      </c>
      <c r="O42" s="48">
        <f t="shared" si="7"/>
        <v>5.9404713578849861</v>
      </c>
      <c r="P42" s="9"/>
    </row>
    <row r="43" spans="1:16">
      <c r="A43" s="12"/>
      <c r="B43" s="25">
        <v>334.49</v>
      </c>
      <c r="C43" s="20" t="s">
        <v>43</v>
      </c>
      <c r="D43" s="47">
        <v>0</v>
      </c>
      <c r="E43" s="47">
        <v>0</v>
      </c>
      <c r="F43" s="47">
        <v>0</v>
      </c>
      <c r="G43" s="47">
        <v>3471072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3471072</v>
      </c>
      <c r="O43" s="48">
        <f t="shared" si="7"/>
        <v>5.4403044375725864</v>
      </c>
      <c r="P43" s="9"/>
    </row>
    <row r="44" spans="1:16">
      <c r="A44" s="12"/>
      <c r="B44" s="25">
        <v>334.69</v>
      </c>
      <c r="C44" s="20" t="s">
        <v>45</v>
      </c>
      <c r="D44" s="47">
        <v>0</v>
      </c>
      <c r="E44" s="47">
        <v>326369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326369</v>
      </c>
      <c r="O44" s="48">
        <f t="shared" si="7"/>
        <v>0.51152690551683389</v>
      </c>
      <c r="P44" s="9"/>
    </row>
    <row r="45" spans="1:16">
      <c r="A45" s="12"/>
      <c r="B45" s="25">
        <v>334.7</v>
      </c>
      <c r="C45" s="20" t="s">
        <v>46</v>
      </c>
      <c r="D45" s="47">
        <v>1142089</v>
      </c>
      <c r="E45" s="47">
        <v>612671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1754760</v>
      </c>
      <c r="O45" s="48">
        <f t="shared" si="7"/>
        <v>2.7502825106695776</v>
      </c>
      <c r="P45" s="9"/>
    </row>
    <row r="46" spans="1:16">
      <c r="A46" s="12"/>
      <c r="B46" s="25">
        <v>334.9</v>
      </c>
      <c r="C46" s="20" t="s">
        <v>47</v>
      </c>
      <c r="D46" s="47">
        <v>0</v>
      </c>
      <c r="E46" s="47">
        <v>221528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221528</v>
      </c>
      <c r="O46" s="48">
        <f t="shared" si="7"/>
        <v>0.34720678840616964</v>
      </c>
      <c r="P46" s="9"/>
    </row>
    <row r="47" spans="1:16">
      <c r="A47" s="12"/>
      <c r="B47" s="25">
        <v>335.12</v>
      </c>
      <c r="C47" s="20" t="s">
        <v>48</v>
      </c>
      <c r="D47" s="47">
        <v>12174383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12174383</v>
      </c>
      <c r="O47" s="48">
        <f t="shared" si="7"/>
        <v>19.081237686688223</v>
      </c>
      <c r="P47" s="9"/>
    </row>
    <row r="48" spans="1:16">
      <c r="A48" s="12"/>
      <c r="B48" s="25">
        <v>335.13</v>
      </c>
      <c r="C48" s="20" t="s">
        <v>49</v>
      </c>
      <c r="D48" s="47">
        <v>123716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123716</v>
      </c>
      <c r="O48" s="48">
        <f t="shared" si="7"/>
        <v>0.19390341191387853</v>
      </c>
      <c r="P48" s="9"/>
    </row>
    <row r="49" spans="1:16">
      <c r="A49" s="12"/>
      <c r="B49" s="25">
        <v>335.14</v>
      </c>
      <c r="C49" s="20" t="s">
        <v>50</v>
      </c>
      <c r="D49" s="47">
        <v>0</v>
      </c>
      <c r="E49" s="47">
        <v>417002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417002</v>
      </c>
      <c r="O49" s="48">
        <f t="shared" si="7"/>
        <v>0.65357844235920315</v>
      </c>
      <c r="P49" s="9"/>
    </row>
    <row r="50" spans="1:16">
      <c r="A50" s="12"/>
      <c r="B50" s="25">
        <v>335.15</v>
      </c>
      <c r="C50" s="20" t="s">
        <v>51</v>
      </c>
      <c r="D50" s="47">
        <v>0</v>
      </c>
      <c r="E50" s="47">
        <v>275234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275234</v>
      </c>
      <c r="O50" s="48">
        <f t="shared" si="7"/>
        <v>0.43138164566187431</v>
      </c>
      <c r="P50" s="9"/>
    </row>
    <row r="51" spans="1:16">
      <c r="A51" s="12"/>
      <c r="B51" s="25">
        <v>335.16</v>
      </c>
      <c r="C51" s="20" t="s">
        <v>52</v>
      </c>
      <c r="D51" s="47">
        <v>0</v>
      </c>
      <c r="E51" s="47">
        <v>0</v>
      </c>
      <c r="F51" s="47">
        <v>0</v>
      </c>
      <c r="G51" s="47">
        <v>223250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223250</v>
      </c>
      <c r="O51" s="48">
        <f t="shared" si="7"/>
        <v>0.34990572528834896</v>
      </c>
      <c r="P51" s="9"/>
    </row>
    <row r="52" spans="1:16">
      <c r="A52" s="12"/>
      <c r="B52" s="25">
        <v>335.17</v>
      </c>
      <c r="C52" s="20" t="s">
        <v>53</v>
      </c>
      <c r="D52" s="47">
        <v>0</v>
      </c>
      <c r="E52" s="47">
        <v>0</v>
      </c>
      <c r="F52" s="47">
        <v>0</v>
      </c>
      <c r="G52" s="47">
        <v>81130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81130</v>
      </c>
      <c r="O52" s="48">
        <f t="shared" si="7"/>
        <v>0.12715722953031916</v>
      </c>
      <c r="P52" s="9"/>
    </row>
    <row r="53" spans="1:16">
      <c r="A53" s="12"/>
      <c r="B53" s="25">
        <v>335.18</v>
      </c>
      <c r="C53" s="20" t="s">
        <v>54</v>
      </c>
      <c r="D53" s="47">
        <v>36129946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36129946</v>
      </c>
      <c r="O53" s="48">
        <f t="shared" si="7"/>
        <v>56.627435430050987</v>
      </c>
      <c r="P53" s="9"/>
    </row>
    <row r="54" spans="1:16">
      <c r="A54" s="12"/>
      <c r="B54" s="25">
        <v>335.49</v>
      </c>
      <c r="C54" s="20" t="s">
        <v>55</v>
      </c>
      <c r="D54" s="47">
        <v>0</v>
      </c>
      <c r="E54" s="47">
        <v>7874095</v>
      </c>
      <c r="F54" s="47">
        <v>0</v>
      </c>
      <c r="G54" s="47">
        <v>23164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7897259</v>
      </c>
      <c r="O54" s="48">
        <f t="shared" si="7"/>
        <v>12.377586285262895</v>
      </c>
      <c r="P54" s="9"/>
    </row>
    <row r="55" spans="1:16">
      <c r="A55" s="12"/>
      <c r="B55" s="25">
        <v>335.8</v>
      </c>
      <c r="C55" s="20" t="s">
        <v>57</v>
      </c>
      <c r="D55" s="47">
        <v>0</v>
      </c>
      <c r="E55" s="47">
        <v>11735599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11735599</v>
      </c>
      <c r="O55" s="48">
        <f t="shared" si="7"/>
        <v>18.39351973029439</v>
      </c>
      <c r="P55" s="9"/>
    </row>
    <row r="56" spans="1:16">
      <c r="A56" s="12"/>
      <c r="B56" s="25">
        <v>337.2</v>
      </c>
      <c r="C56" s="20" t="s">
        <v>58</v>
      </c>
      <c r="D56" s="47">
        <v>0</v>
      </c>
      <c r="E56" s="47">
        <v>3533534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1" si="9">SUM(D56:M56)</f>
        <v>3533534</v>
      </c>
      <c r="O56" s="48">
        <f t="shared" si="7"/>
        <v>5.5382028089632289</v>
      </c>
      <c r="P56" s="9"/>
    </row>
    <row r="57" spans="1:16">
      <c r="A57" s="12"/>
      <c r="B57" s="25">
        <v>337.3</v>
      </c>
      <c r="C57" s="20" t="s">
        <v>59</v>
      </c>
      <c r="D57" s="47">
        <v>2967242</v>
      </c>
      <c r="E57" s="47">
        <v>0</v>
      </c>
      <c r="F57" s="47">
        <v>0</v>
      </c>
      <c r="G57" s="47">
        <v>300000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3267242</v>
      </c>
      <c r="O57" s="48">
        <f t="shared" si="7"/>
        <v>5.1208362002354129</v>
      </c>
      <c r="P57" s="9"/>
    </row>
    <row r="58" spans="1:16">
      <c r="A58" s="12"/>
      <c r="B58" s="25">
        <v>337.4</v>
      </c>
      <c r="C58" s="20" t="s">
        <v>60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425958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425958</v>
      </c>
      <c r="O58" s="48">
        <f t="shared" si="7"/>
        <v>0.66761542186953882</v>
      </c>
      <c r="P58" s="9"/>
    </row>
    <row r="59" spans="1:16">
      <c r="A59" s="12"/>
      <c r="B59" s="25">
        <v>337.7</v>
      </c>
      <c r="C59" s="20" t="s">
        <v>61</v>
      </c>
      <c r="D59" s="47">
        <v>947062</v>
      </c>
      <c r="E59" s="47">
        <v>0</v>
      </c>
      <c r="F59" s="47">
        <v>0</v>
      </c>
      <c r="G59" s="47">
        <v>70398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1017460</v>
      </c>
      <c r="O59" s="48">
        <f t="shared" si="7"/>
        <v>1.594692404263756</v>
      </c>
      <c r="P59" s="9"/>
    </row>
    <row r="60" spans="1:16" ht="15.75">
      <c r="A60" s="29" t="s">
        <v>67</v>
      </c>
      <c r="B60" s="30"/>
      <c r="C60" s="31"/>
      <c r="D60" s="32">
        <f t="shared" ref="D60:M60" si="10">SUM(D61:D101)</f>
        <v>48668690</v>
      </c>
      <c r="E60" s="32">
        <f t="shared" si="10"/>
        <v>22210833</v>
      </c>
      <c r="F60" s="32">
        <f t="shared" si="10"/>
        <v>0</v>
      </c>
      <c r="G60" s="32">
        <f t="shared" si="10"/>
        <v>68571</v>
      </c>
      <c r="H60" s="32">
        <f t="shared" si="10"/>
        <v>0</v>
      </c>
      <c r="I60" s="32">
        <f t="shared" si="10"/>
        <v>306282384</v>
      </c>
      <c r="J60" s="32">
        <f t="shared" si="10"/>
        <v>117628179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si="9"/>
        <v>494858657</v>
      </c>
      <c r="O60" s="46">
        <f t="shared" si="7"/>
        <v>775.60527342801038</v>
      </c>
      <c r="P60" s="10"/>
    </row>
    <row r="61" spans="1:16">
      <c r="A61" s="12"/>
      <c r="B61" s="25">
        <v>341.1</v>
      </c>
      <c r="C61" s="20" t="s">
        <v>70</v>
      </c>
      <c r="D61" s="47">
        <v>2854951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2854951</v>
      </c>
      <c r="O61" s="48">
        <f t="shared" si="7"/>
        <v>4.4746414347937167</v>
      </c>
      <c r="P61" s="9"/>
    </row>
    <row r="62" spans="1:16">
      <c r="A62" s="12"/>
      <c r="B62" s="25">
        <v>341.15</v>
      </c>
      <c r="C62" s="20" t="s">
        <v>71</v>
      </c>
      <c r="D62" s="47">
        <v>0</v>
      </c>
      <c r="E62" s="47">
        <v>1602038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01" si="11">SUM(D62:M62)</f>
        <v>1602038</v>
      </c>
      <c r="O62" s="48">
        <f t="shared" si="7"/>
        <v>2.5109172153616841</v>
      </c>
      <c r="P62" s="9"/>
    </row>
    <row r="63" spans="1:16">
      <c r="A63" s="12"/>
      <c r="B63" s="25">
        <v>341.16</v>
      </c>
      <c r="C63" s="20" t="s">
        <v>72</v>
      </c>
      <c r="D63" s="47">
        <v>0</v>
      </c>
      <c r="E63" s="47">
        <v>1252164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1252164</v>
      </c>
      <c r="O63" s="48">
        <f t="shared" si="7"/>
        <v>1.9625502916011655</v>
      </c>
      <c r="P63" s="9"/>
    </row>
    <row r="64" spans="1:16">
      <c r="A64" s="12"/>
      <c r="B64" s="25">
        <v>341.2</v>
      </c>
      <c r="C64" s="20" t="s">
        <v>73</v>
      </c>
      <c r="D64" s="47">
        <v>961</v>
      </c>
      <c r="E64" s="47">
        <v>102059</v>
      </c>
      <c r="F64" s="47">
        <v>0</v>
      </c>
      <c r="G64" s="47">
        <v>0</v>
      </c>
      <c r="H64" s="47">
        <v>0</v>
      </c>
      <c r="I64" s="47">
        <v>0</v>
      </c>
      <c r="J64" s="47">
        <v>115825829</v>
      </c>
      <c r="K64" s="47">
        <v>0</v>
      </c>
      <c r="L64" s="47">
        <v>0</v>
      </c>
      <c r="M64" s="47">
        <v>0</v>
      </c>
      <c r="N64" s="47">
        <f t="shared" si="11"/>
        <v>115928849</v>
      </c>
      <c r="O64" s="48">
        <f t="shared" si="7"/>
        <v>181.69840085638739</v>
      </c>
      <c r="P64" s="9"/>
    </row>
    <row r="65" spans="1:16">
      <c r="A65" s="12"/>
      <c r="B65" s="25">
        <v>341.3</v>
      </c>
      <c r="C65" s="20" t="s">
        <v>74</v>
      </c>
      <c r="D65" s="47">
        <v>1322</v>
      </c>
      <c r="E65" s="47">
        <v>126829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128151</v>
      </c>
      <c r="O65" s="48">
        <f t="shared" si="7"/>
        <v>0.20085450661333576</v>
      </c>
      <c r="P65" s="9"/>
    </row>
    <row r="66" spans="1:16">
      <c r="A66" s="12"/>
      <c r="B66" s="25">
        <v>341.51</v>
      </c>
      <c r="C66" s="20" t="s">
        <v>75</v>
      </c>
      <c r="D66" s="47">
        <v>610548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610548</v>
      </c>
      <c r="O66" s="48">
        <f t="shared" si="7"/>
        <v>0.95692829009339697</v>
      </c>
      <c r="P66" s="9"/>
    </row>
    <row r="67" spans="1:16">
      <c r="A67" s="12"/>
      <c r="B67" s="25">
        <v>341.52</v>
      </c>
      <c r="C67" s="20" t="s">
        <v>76</v>
      </c>
      <c r="D67" s="47">
        <v>577350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577350</v>
      </c>
      <c r="O67" s="48">
        <f t="shared" si="7"/>
        <v>0.90489617243103371</v>
      </c>
      <c r="P67" s="9"/>
    </row>
    <row r="68" spans="1:16">
      <c r="A68" s="12"/>
      <c r="B68" s="25">
        <v>341.55</v>
      </c>
      <c r="C68" s="20" t="s">
        <v>77</v>
      </c>
      <c r="D68" s="47">
        <v>10540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10540</v>
      </c>
      <c r="O68" s="48">
        <f t="shared" si="7"/>
        <v>1.6519625283490248E-2</v>
      </c>
      <c r="P68" s="9"/>
    </row>
    <row r="69" spans="1:16">
      <c r="A69" s="12"/>
      <c r="B69" s="25">
        <v>341.56</v>
      </c>
      <c r="C69" s="20" t="s">
        <v>78</v>
      </c>
      <c r="D69" s="47">
        <v>1218604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1218604</v>
      </c>
      <c r="O69" s="48">
        <f t="shared" ref="O69:O100" si="12">(N69/O$129)</f>
        <v>1.9099508016093312</v>
      </c>
      <c r="P69" s="9"/>
    </row>
    <row r="70" spans="1:16">
      <c r="A70" s="12"/>
      <c r="B70" s="25">
        <v>341.8</v>
      </c>
      <c r="C70" s="20" t="s">
        <v>79</v>
      </c>
      <c r="D70" s="47">
        <v>4112878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4112878</v>
      </c>
      <c r="O70" s="48">
        <f t="shared" si="12"/>
        <v>6.4462242311869833</v>
      </c>
      <c r="P70" s="9"/>
    </row>
    <row r="71" spans="1:16">
      <c r="A71" s="12"/>
      <c r="B71" s="25">
        <v>341.9</v>
      </c>
      <c r="C71" s="20" t="s">
        <v>80</v>
      </c>
      <c r="D71" s="47">
        <v>10895259</v>
      </c>
      <c r="E71" s="47">
        <v>2525771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13421030</v>
      </c>
      <c r="O71" s="48">
        <f t="shared" si="12"/>
        <v>21.035141035909025</v>
      </c>
      <c r="P71" s="9"/>
    </row>
    <row r="72" spans="1:16">
      <c r="A72" s="12"/>
      <c r="B72" s="25">
        <v>342.1</v>
      </c>
      <c r="C72" s="20" t="s">
        <v>81</v>
      </c>
      <c r="D72" s="47">
        <v>0</v>
      </c>
      <c r="E72" s="47">
        <v>4449910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4449910</v>
      </c>
      <c r="O72" s="48">
        <f t="shared" si="12"/>
        <v>6.9744635431931776</v>
      </c>
      <c r="P72" s="9"/>
    </row>
    <row r="73" spans="1:16">
      <c r="A73" s="12"/>
      <c r="B73" s="25">
        <v>342.2</v>
      </c>
      <c r="C73" s="20" t="s">
        <v>190</v>
      </c>
      <c r="D73" s="47">
        <v>0</v>
      </c>
      <c r="E73" s="47">
        <v>70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70</v>
      </c>
      <c r="O73" s="48">
        <f t="shared" si="12"/>
        <v>1.0971288138940394E-4</v>
      </c>
      <c r="P73" s="9"/>
    </row>
    <row r="74" spans="1:16">
      <c r="A74" s="12"/>
      <c r="B74" s="25">
        <v>342.3</v>
      </c>
      <c r="C74" s="20" t="s">
        <v>82</v>
      </c>
      <c r="D74" s="47">
        <v>2125967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2125967</v>
      </c>
      <c r="O74" s="48">
        <f t="shared" si="12"/>
        <v>3.3320852186969558</v>
      </c>
      <c r="P74" s="9"/>
    </row>
    <row r="75" spans="1:16">
      <c r="A75" s="12"/>
      <c r="B75" s="25">
        <v>342.5</v>
      </c>
      <c r="C75" s="20" t="s">
        <v>83</v>
      </c>
      <c r="D75" s="47">
        <v>0</v>
      </c>
      <c r="E75" s="47">
        <v>9590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9590</v>
      </c>
      <c r="O75" s="48">
        <f t="shared" si="12"/>
        <v>1.5030664750348338E-2</v>
      </c>
      <c r="P75" s="9"/>
    </row>
    <row r="76" spans="1:16">
      <c r="A76" s="12"/>
      <c r="B76" s="25">
        <v>342.6</v>
      </c>
      <c r="C76" s="20" t="s">
        <v>84</v>
      </c>
      <c r="D76" s="47">
        <v>20479278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20479278</v>
      </c>
      <c r="O76" s="48">
        <f t="shared" si="12"/>
        <v>32.09772283078042</v>
      </c>
      <c r="P76" s="9"/>
    </row>
    <row r="77" spans="1:16">
      <c r="A77" s="12"/>
      <c r="B77" s="25">
        <v>342.9</v>
      </c>
      <c r="C77" s="20" t="s">
        <v>85</v>
      </c>
      <c r="D77" s="47">
        <v>5809</v>
      </c>
      <c r="E77" s="47">
        <v>60617</v>
      </c>
      <c r="F77" s="47">
        <v>0</v>
      </c>
      <c r="G77" s="47">
        <v>0</v>
      </c>
      <c r="H77" s="47">
        <v>0</v>
      </c>
      <c r="I77" s="47">
        <v>0</v>
      </c>
      <c r="J77" s="47">
        <v>1795289</v>
      </c>
      <c r="K77" s="47">
        <v>0</v>
      </c>
      <c r="L77" s="47">
        <v>0</v>
      </c>
      <c r="M77" s="47">
        <v>0</v>
      </c>
      <c r="N77" s="47">
        <f t="shared" si="11"/>
        <v>1861715</v>
      </c>
      <c r="O77" s="48">
        <f t="shared" si="12"/>
        <v>2.9179159567982018</v>
      </c>
      <c r="P77" s="9"/>
    </row>
    <row r="78" spans="1:16">
      <c r="A78" s="12"/>
      <c r="B78" s="25">
        <v>343.1</v>
      </c>
      <c r="C78" s="20" t="s">
        <v>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16198968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16198968</v>
      </c>
      <c r="O78" s="48">
        <f t="shared" si="12"/>
        <v>25.389077925924997</v>
      </c>
      <c r="P78" s="9"/>
    </row>
    <row r="79" spans="1:16">
      <c r="A79" s="12"/>
      <c r="B79" s="25">
        <v>343.3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44426728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44426728</v>
      </c>
      <c r="O79" s="48">
        <f t="shared" si="12"/>
        <v>69.631204851190148</v>
      </c>
      <c r="P79" s="9"/>
    </row>
    <row r="80" spans="1:16">
      <c r="A80" s="12"/>
      <c r="B80" s="25">
        <v>343.4</v>
      </c>
      <c r="C80" s="20" t="s">
        <v>88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59626746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59626746</v>
      </c>
      <c r="O80" s="48">
        <f t="shared" si="12"/>
        <v>93.454601593344506</v>
      </c>
      <c r="P80" s="9"/>
    </row>
    <row r="81" spans="1:16">
      <c r="A81" s="12"/>
      <c r="B81" s="25">
        <v>343.5</v>
      </c>
      <c r="C81" s="20" t="s">
        <v>89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46383435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46383435</v>
      </c>
      <c r="O81" s="48">
        <f t="shared" si="12"/>
        <v>72.698004322687524</v>
      </c>
      <c r="P81" s="9"/>
    </row>
    <row r="82" spans="1:16">
      <c r="A82" s="12"/>
      <c r="B82" s="25">
        <v>343.7</v>
      </c>
      <c r="C82" s="20" t="s">
        <v>90</v>
      </c>
      <c r="D82" s="47">
        <v>0</v>
      </c>
      <c r="E82" s="47">
        <v>100332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100332</v>
      </c>
      <c r="O82" s="48">
        <f t="shared" si="12"/>
        <v>0.15725304022230965</v>
      </c>
      <c r="P82" s="9"/>
    </row>
    <row r="83" spans="1:16">
      <c r="A83" s="12"/>
      <c r="B83" s="25">
        <v>343.8</v>
      </c>
      <c r="C83" s="20" t="s">
        <v>91</v>
      </c>
      <c r="D83" s="47">
        <v>147240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147240</v>
      </c>
      <c r="O83" s="48">
        <f t="shared" si="12"/>
        <v>0.23077320936822621</v>
      </c>
      <c r="P83" s="9"/>
    </row>
    <row r="84" spans="1:16">
      <c r="A84" s="12"/>
      <c r="B84" s="25">
        <v>343.9</v>
      </c>
      <c r="C84" s="20" t="s">
        <v>92</v>
      </c>
      <c r="D84" s="47">
        <v>497204</v>
      </c>
      <c r="E84" s="47">
        <v>1306319</v>
      </c>
      <c r="F84" s="47">
        <v>0</v>
      </c>
      <c r="G84" s="47">
        <v>0</v>
      </c>
      <c r="H84" s="47">
        <v>0</v>
      </c>
      <c r="I84" s="47">
        <v>50716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1854239</v>
      </c>
      <c r="O84" s="48">
        <f t="shared" si="12"/>
        <v>2.9061986210658137</v>
      </c>
      <c r="P84" s="9"/>
    </row>
    <row r="85" spans="1:16">
      <c r="A85" s="12"/>
      <c r="B85" s="25">
        <v>344.1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101534969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101534969</v>
      </c>
      <c r="O85" s="48">
        <f t="shared" si="12"/>
        <v>159.13848586819722</v>
      </c>
      <c r="P85" s="9"/>
    </row>
    <row r="86" spans="1:16">
      <c r="A86" s="12"/>
      <c r="B86" s="25">
        <v>344.3</v>
      </c>
      <c r="C86" s="20" t="s">
        <v>94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3672518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3672518</v>
      </c>
      <c r="O86" s="48">
        <f t="shared" si="12"/>
        <v>5.7560361676350134</v>
      </c>
      <c r="P86" s="9"/>
    </row>
    <row r="87" spans="1:16">
      <c r="A87" s="12"/>
      <c r="B87" s="25">
        <v>344.5</v>
      </c>
      <c r="C87" s="20" t="s">
        <v>95</v>
      </c>
      <c r="D87" s="47">
        <v>601070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601070</v>
      </c>
      <c r="O87" s="48">
        <f t="shared" si="12"/>
        <v>0.94207316595327173</v>
      </c>
      <c r="P87" s="9"/>
    </row>
    <row r="88" spans="1:16">
      <c r="A88" s="12"/>
      <c r="B88" s="25">
        <v>344.6</v>
      </c>
      <c r="C88" s="20" t="s">
        <v>96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36915194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36915194</v>
      </c>
      <c r="O88" s="48">
        <f t="shared" si="12"/>
        <v>57.858175725554794</v>
      </c>
      <c r="P88" s="9"/>
    </row>
    <row r="89" spans="1:16">
      <c r="A89" s="12"/>
      <c r="B89" s="25">
        <v>344.9</v>
      </c>
      <c r="C89" s="20" t="s">
        <v>97</v>
      </c>
      <c r="D89" s="47">
        <v>0</v>
      </c>
      <c r="E89" s="47">
        <v>1035710</v>
      </c>
      <c r="F89" s="47">
        <v>0</v>
      </c>
      <c r="G89" s="47">
        <v>0</v>
      </c>
      <c r="H89" s="47">
        <v>0</v>
      </c>
      <c r="I89" s="47">
        <v>19011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1054721</v>
      </c>
      <c r="O89" s="48">
        <f t="shared" si="12"/>
        <v>1.6530925710273356</v>
      </c>
      <c r="P89" s="9"/>
    </row>
    <row r="90" spans="1:16">
      <c r="A90" s="12"/>
      <c r="B90" s="25">
        <v>345.9</v>
      </c>
      <c r="C90" s="20" t="s">
        <v>161</v>
      </c>
      <c r="D90" s="47">
        <v>2024511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2024511</v>
      </c>
      <c r="O90" s="48">
        <f t="shared" si="12"/>
        <v>3.1730705030649076</v>
      </c>
      <c r="P90" s="9"/>
    </row>
    <row r="91" spans="1:16">
      <c r="A91" s="12"/>
      <c r="B91" s="25">
        <v>346.4</v>
      </c>
      <c r="C91" s="20" t="s">
        <v>99</v>
      </c>
      <c r="D91" s="47">
        <v>8545</v>
      </c>
      <c r="E91" s="47">
        <v>738123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746668</v>
      </c>
      <c r="O91" s="48">
        <f t="shared" si="12"/>
        <v>1.170272824589478</v>
      </c>
      <c r="P91" s="9"/>
    </row>
    <row r="92" spans="1:16">
      <c r="A92" s="12"/>
      <c r="B92" s="25">
        <v>347.2</v>
      </c>
      <c r="C92" s="20" t="s">
        <v>101</v>
      </c>
      <c r="D92" s="47">
        <v>1864319</v>
      </c>
      <c r="E92" s="47">
        <v>915231</v>
      </c>
      <c r="F92" s="47">
        <v>0</v>
      </c>
      <c r="G92" s="47">
        <v>11071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2790621</v>
      </c>
      <c r="O92" s="48">
        <f t="shared" si="12"/>
        <v>4.3738152967968542</v>
      </c>
      <c r="P92" s="9"/>
    </row>
    <row r="93" spans="1:16">
      <c r="A93" s="12"/>
      <c r="B93" s="25">
        <v>347.4</v>
      </c>
      <c r="C93" s="20" t="s">
        <v>102</v>
      </c>
      <c r="D93" s="47">
        <v>50010</v>
      </c>
      <c r="E93" s="47">
        <v>459665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509675</v>
      </c>
      <c r="O93" s="48">
        <f t="shared" si="12"/>
        <v>0.798827326030635</v>
      </c>
      <c r="P93" s="9"/>
    </row>
    <row r="94" spans="1:16">
      <c r="A94" s="12"/>
      <c r="B94" s="25">
        <v>347.5</v>
      </c>
      <c r="C94" s="20" t="s">
        <v>103</v>
      </c>
      <c r="D94" s="47">
        <v>581994</v>
      </c>
      <c r="E94" s="47">
        <v>842491</v>
      </c>
      <c r="F94" s="47">
        <v>0</v>
      </c>
      <c r="G94" s="47">
        <v>57500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1481985</v>
      </c>
      <c r="O94" s="48">
        <f t="shared" si="12"/>
        <v>2.3227549217982255</v>
      </c>
      <c r="P94" s="9"/>
    </row>
    <row r="95" spans="1:16">
      <c r="A95" s="12"/>
      <c r="B95" s="25">
        <v>348.87</v>
      </c>
      <c r="C95" s="20" t="s">
        <v>104</v>
      </c>
      <c r="D95" s="47">
        <v>0</v>
      </c>
      <c r="E95" s="47">
        <v>50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50</v>
      </c>
      <c r="O95" s="48">
        <f t="shared" si="12"/>
        <v>7.8366343849574236E-5</v>
      </c>
      <c r="P95" s="9"/>
    </row>
    <row r="96" spans="1:16">
      <c r="A96" s="12"/>
      <c r="B96" s="25">
        <v>348.88</v>
      </c>
      <c r="C96" s="20" t="s">
        <v>105</v>
      </c>
      <c r="D96" s="47">
        <v>0</v>
      </c>
      <c r="E96" s="47">
        <v>1351063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1351063</v>
      </c>
      <c r="O96" s="48">
        <f t="shared" si="12"/>
        <v>2.1175573524087463</v>
      </c>
      <c r="P96" s="9"/>
    </row>
    <row r="97" spans="1:16">
      <c r="A97" s="12"/>
      <c r="B97" s="25">
        <v>348.92099999999999</v>
      </c>
      <c r="C97" s="20" t="s">
        <v>106</v>
      </c>
      <c r="D97" s="47">
        <v>0</v>
      </c>
      <c r="E97" s="47">
        <v>210550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210550</v>
      </c>
      <c r="O97" s="48">
        <f t="shared" si="12"/>
        <v>0.3300006739505571</v>
      </c>
      <c r="P97" s="9"/>
    </row>
    <row r="98" spans="1:16">
      <c r="A98" s="12"/>
      <c r="B98" s="25">
        <v>348.92200000000003</v>
      </c>
      <c r="C98" s="20" t="s">
        <v>107</v>
      </c>
      <c r="D98" s="47">
        <v>0</v>
      </c>
      <c r="E98" s="47">
        <v>105274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105274</v>
      </c>
      <c r="O98" s="48">
        <f t="shared" si="12"/>
        <v>0.16499876964840157</v>
      </c>
      <c r="P98" s="9"/>
    </row>
    <row r="99" spans="1:16">
      <c r="A99" s="12"/>
      <c r="B99" s="25">
        <v>348.923</v>
      </c>
      <c r="C99" s="20" t="s">
        <v>108</v>
      </c>
      <c r="D99" s="47">
        <v>0</v>
      </c>
      <c r="E99" s="47">
        <v>105273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105273</v>
      </c>
      <c r="O99" s="48">
        <f t="shared" si="12"/>
        <v>0.16499720232152457</v>
      </c>
      <c r="P99" s="9"/>
    </row>
    <row r="100" spans="1:16">
      <c r="A100" s="12"/>
      <c r="B100" s="25">
        <v>348.93</v>
      </c>
      <c r="C100" s="20" t="s">
        <v>110</v>
      </c>
      <c r="D100" s="47">
        <v>0</v>
      </c>
      <c r="E100" s="47">
        <v>1721349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1721349</v>
      </c>
      <c r="O100" s="48">
        <f t="shared" si="12"/>
        <v>2.6979165523824151</v>
      </c>
      <c r="P100" s="9"/>
    </row>
    <row r="101" spans="1:16">
      <c r="A101" s="12"/>
      <c r="B101" s="25">
        <v>349</v>
      </c>
      <c r="C101" s="20" t="s">
        <v>1</v>
      </c>
      <c r="D101" s="47">
        <v>330</v>
      </c>
      <c r="E101" s="47">
        <v>3190355</v>
      </c>
      <c r="F101" s="47">
        <v>0</v>
      </c>
      <c r="G101" s="47">
        <v>0</v>
      </c>
      <c r="H101" s="47">
        <v>0</v>
      </c>
      <c r="I101" s="47">
        <v>-2545901</v>
      </c>
      <c r="J101" s="47">
        <v>7061</v>
      </c>
      <c r="K101" s="47">
        <v>0</v>
      </c>
      <c r="L101" s="47">
        <v>0</v>
      </c>
      <c r="M101" s="47">
        <v>0</v>
      </c>
      <c r="N101" s="47">
        <f t="shared" si="11"/>
        <v>651845</v>
      </c>
      <c r="O101" s="48">
        <f t="shared" ref="O101:O127" si="13">(N101/O$129)</f>
        <v>1.0216541881325143</v>
      </c>
      <c r="P101" s="9"/>
    </row>
    <row r="102" spans="1:16" ht="15.75">
      <c r="A102" s="29" t="s">
        <v>68</v>
      </c>
      <c r="B102" s="30"/>
      <c r="C102" s="31"/>
      <c r="D102" s="32">
        <f t="shared" ref="D102:M102" si="14">SUM(D103:D109)</f>
        <v>372693</v>
      </c>
      <c r="E102" s="32">
        <f t="shared" si="14"/>
        <v>2571512</v>
      </c>
      <c r="F102" s="32">
        <f t="shared" si="14"/>
        <v>0</v>
      </c>
      <c r="G102" s="32">
        <f t="shared" si="14"/>
        <v>0</v>
      </c>
      <c r="H102" s="32">
        <f t="shared" si="14"/>
        <v>0</v>
      </c>
      <c r="I102" s="32">
        <f t="shared" si="14"/>
        <v>514545</v>
      </c>
      <c r="J102" s="32">
        <f t="shared" si="14"/>
        <v>437282</v>
      </c>
      <c r="K102" s="32">
        <f t="shared" si="14"/>
        <v>0</v>
      </c>
      <c r="L102" s="32">
        <f t="shared" si="14"/>
        <v>0</v>
      </c>
      <c r="M102" s="32">
        <f t="shared" si="14"/>
        <v>0</v>
      </c>
      <c r="N102" s="32">
        <f>SUM(D102:M102)</f>
        <v>3896032</v>
      </c>
      <c r="O102" s="46">
        <f t="shared" si="13"/>
        <v>6.1063556672188879</v>
      </c>
      <c r="P102" s="10"/>
    </row>
    <row r="103" spans="1:16">
      <c r="A103" s="13"/>
      <c r="B103" s="40">
        <v>351.1</v>
      </c>
      <c r="C103" s="21" t="s">
        <v>128</v>
      </c>
      <c r="D103" s="47">
        <v>11020</v>
      </c>
      <c r="E103" s="47">
        <v>4000</v>
      </c>
      <c r="F103" s="47">
        <v>0</v>
      </c>
      <c r="G103" s="47">
        <v>0</v>
      </c>
      <c r="H103" s="47">
        <v>0</v>
      </c>
      <c r="I103" s="47">
        <v>154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15174</v>
      </c>
      <c r="O103" s="48">
        <f t="shared" si="13"/>
        <v>2.3782618031468788E-2</v>
      </c>
      <c r="P103" s="9"/>
    </row>
    <row r="104" spans="1:16">
      <c r="A104" s="13"/>
      <c r="B104" s="40">
        <v>351.2</v>
      </c>
      <c r="C104" s="21" t="s">
        <v>130</v>
      </c>
      <c r="D104" s="47">
        <v>0</v>
      </c>
      <c r="E104" s="47">
        <v>400865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09" si="15">SUM(D104:M104)</f>
        <v>400865</v>
      </c>
      <c r="O104" s="48">
        <f t="shared" si="13"/>
        <v>0.62828648854519153</v>
      </c>
      <c r="P104" s="9"/>
    </row>
    <row r="105" spans="1:16">
      <c r="A105" s="13"/>
      <c r="B105" s="40">
        <v>351.5</v>
      </c>
      <c r="C105" s="21" t="s">
        <v>131</v>
      </c>
      <c r="D105" s="47">
        <v>135055</v>
      </c>
      <c r="E105" s="47">
        <v>0</v>
      </c>
      <c r="F105" s="47">
        <v>0</v>
      </c>
      <c r="G105" s="47">
        <v>0</v>
      </c>
      <c r="H105" s="47">
        <v>0</v>
      </c>
      <c r="I105" s="47">
        <v>514391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649446</v>
      </c>
      <c r="O105" s="48">
        <f t="shared" si="13"/>
        <v>1.0178941709546119</v>
      </c>
      <c r="P105" s="9"/>
    </row>
    <row r="106" spans="1:16">
      <c r="A106" s="13"/>
      <c r="B106" s="40">
        <v>351.8</v>
      </c>
      <c r="C106" s="21" t="s">
        <v>129</v>
      </c>
      <c r="D106" s="47">
        <v>0</v>
      </c>
      <c r="E106" s="47">
        <v>597022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597022</v>
      </c>
      <c r="O106" s="48">
        <f t="shared" si="13"/>
        <v>0.93572862675521018</v>
      </c>
      <c r="P106" s="9"/>
    </row>
    <row r="107" spans="1:16">
      <c r="A107" s="13"/>
      <c r="B107" s="40">
        <v>352</v>
      </c>
      <c r="C107" s="21" t="s">
        <v>132</v>
      </c>
      <c r="D107" s="47">
        <v>0</v>
      </c>
      <c r="E107" s="47">
        <v>583466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583466</v>
      </c>
      <c r="O107" s="48">
        <f t="shared" si="13"/>
        <v>0.91448194361071367</v>
      </c>
      <c r="P107" s="9"/>
    </row>
    <row r="108" spans="1:16">
      <c r="A108" s="13"/>
      <c r="B108" s="40">
        <v>354</v>
      </c>
      <c r="C108" s="21" t="s">
        <v>133</v>
      </c>
      <c r="D108" s="47">
        <v>214650</v>
      </c>
      <c r="E108" s="47">
        <v>18201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232851</v>
      </c>
      <c r="O108" s="48">
        <f t="shared" si="13"/>
        <v>0.36495363063434422</v>
      </c>
      <c r="P108" s="9"/>
    </row>
    <row r="109" spans="1:16">
      <c r="A109" s="13"/>
      <c r="B109" s="40">
        <v>359</v>
      </c>
      <c r="C109" s="21" t="s">
        <v>134</v>
      </c>
      <c r="D109" s="47">
        <v>11968</v>
      </c>
      <c r="E109" s="47">
        <v>967958</v>
      </c>
      <c r="F109" s="47">
        <v>0</v>
      </c>
      <c r="G109" s="47">
        <v>0</v>
      </c>
      <c r="H109" s="47">
        <v>0</v>
      </c>
      <c r="I109" s="47">
        <v>0</v>
      </c>
      <c r="J109" s="47">
        <v>437282</v>
      </c>
      <c r="K109" s="47">
        <v>0</v>
      </c>
      <c r="L109" s="47">
        <v>0</v>
      </c>
      <c r="M109" s="47">
        <v>0</v>
      </c>
      <c r="N109" s="47">
        <f t="shared" si="15"/>
        <v>1417208</v>
      </c>
      <c r="O109" s="48">
        <f t="shared" si="13"/>
        <v>2.2212281886873479</v>
      </c>
      <c r="P109" s="9"/>
    </row>
    <row r="110" spans="1:16" ht="15.75">
      <c r="A110" s="29" t="s">
        <v>5</v>
      </c>
      <c r="B110" s="30"/>
      <c r="C110" s="31"/>
      <c r="D110" s="32">
        <f t="shared" ref="D110:M110" si="16">SUM(D111:D118)</f>
        <v>14323853</v>
      </c>
      <c r="E110" s="32">
        <f t="shared" si="16"/>
        <v>4487704</v>
      </c>
      <c r="F110" s="32">
        <f t="shared" si="16"/>
        <v>29608</v>
      </c>
      <c r="G110" s="32">
        <f t="shared" si="16"/>
        <v>1334492</v>
      </c>
      <c r="H110" s="32">
        <f t="shared" si="16"/>
        <v>0</v>
      </c>
      <c r="I110" s="32">
        <f t="shared" si="16"/>
        <v>2384138</v>
      </c>
      <c r="J110" s="32">
        <f t="shared" si="16"/>
        <v>3675318</v>
      </c>
      <c r="K110" s="32">
        <f t="shared" si="16"/>
        <v>0</v>
      </c>
      <c r="L110" s="32">
        <f t="shared" si="16"/>
        <v>0</v>
      </c>
      <c r="M110" s="32">
        <f t="shared" si="16"/>
        <v>0</v>
      </c>
      <c r="N110" s="32">
        <f>SUM(D110:M110)</f>
        <v>26235113</v>
      </c>
      <c r="O110" s="46">
        <f t="shared" si="13"/>
        <v>41.118997725808704</v>
      </c>
      <c r="P110" s="10"/>
    </row>
    <row r="111" spans="1:16">
      <c r="A111" s="12"/>
      <c r="B111" s="25">
        <v>361.1</v>
      </c>
      <c r="C111" s="20" t="s">
        <v>135</v>
      </c>
      <c r="D111" s="47">
        <v>643549</v>
      </c>
      <c r="E111" s="47">
        <v>437609</v>
      </c>
      <c r="F111" s="47">
        <v>29608</v>
      </c>
      <c r="G111" s="47">
        <v>752568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1863334</v>
      </c>
      <c r="O111" s="48">
        <f t="shared" si="13"/>
        <v>2.9204534590120512</v>
      </c>
      <c r="P111" s="9"/>
    </row>
    <row r="112" spans="1:16">
      <c r="A112" s="12"/>
      <c r="B112" s="25">
        <v>361.3</v>
      </c>
      <c r="C112" s="20" t="s">
        <v>136</v>
      </c>
      <c r="D112" s="47">
        <v>424657</v>
      </c>
      <c r="E112" s="47">
        <v>56191</v>
      </c>
      <c r="F112" s="47">
        <v>0</v>
      </c>
      <c r="G112" s="47">
        <v>62249</v>
      </c>
      <c r="H112" s="47">
        <v>0</v>
      </c>
      <c r="I112" s="47">
        <v>51094</v>
      </c>
      <c r="J112" s="47">
        <v>19814</v>
      </c>
      <c r="K112" s="47">
        <v>0</v>
      </c>
      <c r="L112" s="47">
        <v>0</v>
      </c>
      <c r="M112" s="47">
        <v>0</v>
      </c>
      <c r="N112" s="47">
        <f t="shared" ref="N112:N118" si="17">SUM(D112:M112)</f>
        <v>614005</v>
      </c>
      <c r="O112" s="48">
        <f t="shared" si="13"/>
        <v>0.96234653910715662</v>
      </c>
      <c r="P112" s="9"/>
    </row>
    <row r="113" spans="1:119">
      <c r="A113" s="12"/>
      <c r="B113" s="25">
        <v>362</v>
      </c>
      <c r="C113" s="20" t="s">
        <v>138</v>
      </c>
      <c r="D113" s="47">
        <v>488432</v>
      </c>
      <c r="E113" s="47">
        <v>0</v>
      </c>
      <c r="F113" s="47">
        <v>0</v>
      </c>
      <c r="G113" s="47">
        <v>7889</v>
      </c>
      <c r="H113" s="47">
        <v>0</v>
      </c>
      <c r="I113" s="47">
        <v>194908</v>
      </c>
      <c r="J113" s="47">
        <v>156643</v>
      </c>
      <c r="K113" s="47">
        <v>0</v>
      </c>
      <c r="L113" s="47">
        <v>0</v>
      </c>
      <c r="M113" s="47">
        <v>0</v>
      </c>
      <c r="N113" s="47">
        <f t="shared" si="17"/>
        <v>847872</v>
      </c>
      <c r="O113" s="48">
        <f t="shared" si="13"/>
        <v>1.3288925738485242</v>
      </c>
      <c r="P113" s="9"/>
    </row>
    <row r="114" spans="1:119">
      <c r="A114" s="12"/>
      <c r="B114" s="25">
        <v>364</v>
      </c>
      <c r="C114" s="20" t="s">
        <v>139</v>
      </c>
      <c r="D114" s="47">
        <v>258654</v>
      </c>
      <c r="E114" s="47">
        <v>0</v>
      </c>
      <c r="F114" s="47">
        <v>0</v>
      </c>
      <c r="G114" s="47">
        <v>0</v>
      </c>
      <c r="H114" s="47">
        <v>0</v>
      </c>
      <c r="I114" s="47">
        <v>71865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330519</v>
      </c>
      <c r="O114" s="48">
        <f t="shared" si="13"/>
        <v>0.51803131205634856</v>
      </c>
      <c r="P114" s="9"/>
    </row>
    <row r="115" spans="1:119">
      <c r="A115" s="12"/>
      <c r="B115" s="25">
        <v>365</v>
      </c>
      <c r="C115" s="20" t="s">
        <v>140</v>
      </c>
      <c r="D115" s="47">
        <v>33592</v>
      </c>
      <c r="E115" s="47">
        <v>46992</v>
      </c>
      <c r="F115" s="47">
        <v>0</v>
      </c>
      <c r="G115" s="47">
        <v>489</v>
      </c>
      <c r="H115" s="47">
        <v>0</v>
      </c>
      <c r="I115" s="47">
        <v>3294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84367</v>
      </c>
      <c r="O115" s="48">
        <f t="shared" si="13"/>
        <v>0.13223066663114058</v>
      </c>
      <c r="P115" s="9"/>
    </row>
    <row r="116" spans="1:119">
      <c r="A116" s="12"/>
      <c r="B116" s="25">
        <v>366</v>
      </c>
      <c r="C116" s="20" t="s">
        <v>141</v>
      </c>
      <c r="D116" s="47">
        <v>19351</v>
      </c>
      <c r="E116" s="47">
        <v>762580</v>
      </c>
      <c r="F116" s="47">
        <v>0</v>
      </c>
      <c r="G116" s="47">
        <v>39933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821864</v>
      </c>
      <c r="O116" s="48">
        <f t="shared" si="13"/>
        <v>1.2881295364317296</v>
      </c>
      <c r="P116" s="9"/>
    </row>
    <row r="117" spans="1:119">
      <c r="A117" s="12"/>
      <c r="B117" s="25">
        <v>369.3</v>
      </c>
      <c r="C117" s="20" t="s">
        <v>142</v>
      </c>
      <c r="D117" s="47">
        <v>0</v>
      </c>
      <c r="E117" s="47">
        <v>87948</v>
      </c>
      <c r="F117" s="47">
        <v>0</v>
      </c>
      <c r="G117" s="47">
        <v>0</v>
      </c>
      <c r="H117" s="47">
        <v>0</v>
      </c>
      <c r="I117" s="47">
        <v>90590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178538</v>
      </c>
      <c r="O117" s="48">
        <f t="shared" si="13"/>
        <v>0.27982740596430572</v>
      </c>
      <c r="P117" s="9"/>
    </row>
    <row r="118" spans="1:119">
      <c r="A118" s="12"/>
      <c r="B118" s="25">
        <v>369.9</v>
      </c>
      <c r="C118" s="20" t="s">
        <v>143</v>
      </c>
      <c r="D118" s="47">
        <v>12455618</v>
      </c>
      <c r="E118" s="47">
        <v>3096384</v>
      </c>
      <c r="F118" s="47">
        <v>0</v>
      </c>
      <c r="G118" s="47">
        <v>471364</v>
      </c>
      <c r="H118" s="47">
        <v>0</v>
      </c>
      <c r="I118" s="47">
        <v>1972387</v>
      </c>
      <c r="J118" s="47">
        <v>3498861</v>
      </c>
      <c r="K118" s="47">
        <v>0</v>
      </c>
      <c r="L118" s="47">
        <v>0</v>
      </c>
      <c r="M118" s="47">
        <v>0</v>
      </c>
      <c r="N118" s="47">
        <f t="shared" si="17"/>
        <v>21494614</v>
      </c>
      <c r="O118" s="48">
        <f t="shared" si="13"/>
        <v>33.689086232757447</v>
      </c>
      <c r="P118" s="9"/>
    </row>
    <row r="119" spans="1:119" ht="15.75">
      <c r="A119" s="29" t="s">
        <v>69</v>
      </c>
      <c r="B119" s="30"/>
      <c r="C119" s="31"/>
      <c r="D119" s="32">
        <f t="shared" ref="D119:M119" si="18">SUM(D120:D126)</f>
        <v>8953256</v>
      </c>
      <c r="E119" s="32">
        <f t="shared" si="18"/>
        <v>39069166</v>
      </c>
      <c r="F119" s="32">
        <f t="shared" si="18"/>
        <v>35978271</v>
      </c>
      <c r="G119" s="32">
        <f t="shared" si="18"/>
        <v>36037439</v>
      </c>
      <c r="H119" s="32">
        <f t="shared" si="18"/>
        <v>0</v>
      </c>
      <c r="I119" s="32">
        <f t="shared" si="18"/>
        <v>78669757</v>
      </c>
      <c r="J119" s="32">
        <f t="shared" si="18"/>
        <v>337169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199045058</v>
      </c>
      <c r="O119" s="46">
        <f t="shared" si="13"/>
        <v>311.96866913572893</v>
      </c>
      <c r="P119" s="9"/>
    </row>
    <row r="120" spans="1:119">
      <c r="A120" s="12"/>
      <c r="B120" s="25">
        <v>381</v>
      </c>
      <c r="C120" s="20" t="s">
        <v>144</v>
      </c>
      <c r="D120" s="47">
        <v>8953256</v>
      </c>
      <c r="E120" s="47">
        <v>39069166</v>
      </c>
      <c r="F120" s="47">
        <v>35978271</v>
      </c>
      <c r="G120" s="47">
        <v>35196288</v>
      </c>
      <c r="H120" s="47">
        <v>0</v>
      </c>
      <c r="I120" s="47">
        <v>11149496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130346477</v>
      </c>
      <c r="O120" s="48">
        <f t="shared" si="13"/>
        <v>204.29553672325238</v>
      </c>
      <c r="P120" s="9"/>
    </row>
    <row r="121" spans="1:119">
      <c r="A121" s="12"/>
      <c r="B121" s="25">
        <v>384</v>
      </c>
      <c r="C121" s="20" t="s">
        <v>145</v>
      </c>
      <c r="D121" s="47">
        <v>0</v>
      </c>
      <c r="E121" s="47">
        <v>0</v>
      </c>
      <c r="F121" s="47">
        <v>0</v>
      </c>
      <c r="G121" s="47">
        <v>841151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6" si="19">SUM(D121:M121)</f>
        <v>841151</v>
      </c>
      <c r="O121" s="48">
        <f t="shared" si="13"/>
        <v>1.3183585699082643</v>
      </c>
      <c r="P121" s="9"/>
    </row>
    <row r="122" spans="1:119">
      <c r="A122" s="12"/>
      <c r="B122" s="25">
        <v>388.1</v>
      </c>
      <c r="C122" s="20" t="s">
        <v>146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107978</v>
      </c>
      <c r="J122" s="47">
        <v>100842</v>
      </c>
      <c r="K122" s="47">
        <v>0</v>
      </c>
      <c r="L122" s="47">
        <v>0</v>
      </c>
      <c r="M122" s="47">
        <v>0</v>
      </c>
      <c r="N122" s="47">
        <f t="shared" si="19"/>
        <v>208820</v>
      </c>
      <c r="O122" s="48">
        <f t="shared" si="13"/>
        <v>0.32728919845336185</v>
      </c>
      <c r="P122" s="9"/>
    </row>
    <row r="123" spans="1:119">
      <c r="A123" s="12"/>
      <c r="B123" s="25">
        <v>389.1</v>
      </c>
      <c r="C123" s="20" t="s">
        <v>147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1052206</v>
      </c>
      <c r="J123" s="47">
        <v>236327</v>
      </c>
      <c r="K123" s="47">
        <v>0</v>
      </c>
      <c r="L123" s="47">
        <v>0</v>
      </c>
      <c r="M123" s="47">
        <v>0</v>
      </c>
      <c r="N123" s="47">
        <f t="shared" si="19"/>
        <v>1288533</v>
      </c>
      <c r="O123" s="48">
        <f t="shared" si="13"/>
        <v>2.019552402790469</v>
      </c>
      <c r="P123" s="9"/>
    </row>
    <row r="124" spans="1:119">
      <c r="A124" s="12"/>
      <c r="B124" s="25">
        <v>389.2</v>
      </c>
      <c r="C124" s="20" t="s">
        <v>164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404136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404136</v>
      </c>
      <c r="O124" s="48">
        <f t="shared" si="13"/>
        <v>0.6334132147598307</v>
      </c>
      <c r="P124" s="9"/>
    </row>
    <row r="125" spans="1:119">
      <c r="A125" s="12"/>
      <c r="B125" s="25">
        <v>389.4</v>
      </c>
      <c r="C125" s="20" t="s">
        <v>148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2855074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2855074</v>
      </c>
      <c r="O125" s="48">
        <f t="shared" si="13"/>
        <v>4.4748342159995866</v>
      </c>
      <c r="P125" s="9"/>
    </row>
    <row r="126" spans="1:119" ht="15.75" thickBot="1">
      <c r="A126" s="12"/>
      <c r="B126" s="25">
        <v>389.9</v>
      </c>
      <c r="C126" s="20" t="s">
        <v>165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63100867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63100867</v>
      </c>
      <c r="O126" s="48">
        <f t="shared" si="13"/>
        <v>98.899684810565034</v>
      </c>
      <c r="P126" s="9"/>
    </row>
    <row r="127" spans="1:119" ht="16.5" thickBot="1">
      <c r="A127" s="14" t="s">
        <v>111</v>
      </c>
      <c r="B127" s="23"/>
      <c r="C127" s="22"/>
      <c r="D127" s="15">
        <f t="shared" ref="D127:M127" si="20">SUM(D5,D13,D26,D60,D102,D110,D119)</f>
        <v>329765547</v>
      </c>
      <c r="E127" s="15">
        <f t="shared" si="20"/>
        <v>190153128</v>
      </c>
      <c r="F127" s="15">
        <f t="shared" si="20"/>
        <v>36942413</v>
      </c>
      <c r="G127" s="15">
        <f t="shared" si="20"/>
        <v>86999288</v>
      </c>
      <c r="H127" s="15">
        <f t="shared" si="20"/>
        <v>0</v>
      </c>
      <c r="I127" s="15">
        <f t="shared" si="20"/>
        <v>406116793</v>
      </c>
      <c r="J127" s="15">
        <f t="shared" si="20"/>
        <v>122077948</v>
      </c>
      <c r="K127" s="15">
        <f t="shared" si="20"/>
        <v>0</v>
      </c>
      <c r="L127" s="15">
        <f t="shared" si="20"/>
        <v>0</v>
      </c>
      <c r="M127" s="15">
        <f t="shared" si="20"/>
        <v>0</v>
      </c>
      <c r="N127" s="15">
        <f>SUM(D127:M127)</f>
        <v>1172055117</v>
      </c>
      <c r="O127" s="38">
        <f t="shared" si="13"/>
        <v>1836.9934861894992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9" t="s">
        <v>191</v>
      </c>
      <c r="M129" s="49"/>
      <c r="N129" s="49"/>
      <c r="O129" s="44">
        <v>638029</v>
      </c>
    </row>
    <row r="130" spans="1:1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</row>
    <row r="131" spans="1:15" ht="15.75" customHeight="1" thickBot="1">
      <c r="A131" s="53" t="s">
        <v>167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194948804</v>
      </c>
      <c r="E5" s="27">
        <f t="shared" si="0"/>
        <v>78060288</v>
      </c>
      <c r="F5" s="27">
        <f t="shared" si="0"/>
        <v>0</v>
      </c>
      <c r="G5" s="27">
        <f t="shared" si="0"/>
        <v>43734086</v>
      </c>
      <c r="H5" s="27">
        <f t="shared" si="0"/>
        <v>0</v>
      </c>
      <c r="I5" s="27">
        <f t="shared" si="0"/>
        <v>1738664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318481842</v>
      </c>
      <c r="O5" s="33">
        <f t="shared" ref="O5:O36" si="1">(N5/O$131)</f>
        <v>509.31832531064595</v>
      </c>
      <c r="P5" s="6"/>
    </row>
    <row r="6" spans="1:133">
      <c r="A6" s="12"/>
      <c r="B6" s="25">
        <v>311</v>
      </c>
      <c r="C6" s="20" t="s">
        <v>3</v>
      </c>
      <c r="D6" s="47">
        <v>194948804</v>
      </c>
      <c r="E6" s="47">
        <v>43377564</v>
      </c>
      <c r="F6" s="47">
        <v>0</v>
      </c>
      <c r="G6" s="47">
        <v>26701843</v>
      </c>
      <c r="H6" s="47">
        <v>0</v>
      </c>
      <c r="I6" s="47">
        <v>1738664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266766875</v>
      </c>
      <c r="O6" s="48">
        <f t="shared" si="1"/>
        <v>426.61539876221394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23980741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23980741</v>
      </c>
      <c r="O7" s="48">
        <f t="shared" si="1"/>
        <v>38.350163918696325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2931172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2931172</v>
      </c>
      <c r="O8" s="48">
        <f t="shared" si="1"/>
        <v>4.6875501751131443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0</v>
      </c>
      <c r="G9" s="47">
        <v>8094668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8094668</v>
      </c>
      <c r="O9" s="48">
        <f t="shared" si="1"/>
        <v>12.945048056164143</v>
      </c>
      <c r="P9" s="9"/>
    </row>
    <row r="10" spans="1:133">
      <c r="A10" s="12"/>
      <c r="B10" s="25">
        <v>312.42</v>
      </c>
      <c r="C10" s="20" t="s">
        <v>159</v>
      </c>
      <c r="D10" s="47">
        <v>0</v>
      </c>
      <c r="E10" s="47">
        <v>0</v>
      </c>
      <c r="F10" s="47">
        <v>0</v>
      </c>
      <c r="G10" s="47">
        <v>6006403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6006403</v>
      </c>
      <c r="O10" s="48">
        <f t="shared" si="1"/>
        <v>9.6054804816810861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9818469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9818469</v>
      </c>
      <c r="O11" s="48">
        <f t="shared" si="1"/>
        <v>15.70176232588636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883514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883514</v>
      </c>
      <c r="O12" s="48">
        <f t="shared" si="1"/>
        <v>1.4129215908909181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8637248</v>
      </c>
      <c r="E13" s="32">
        <f t="shared" si="3"/>
        <v>7448877</v>
      </c>
      <c r="F13" s="32">
        <f t="shared" si="3"/>
        <v>900025</v>
      </c>
      <c r="G13" s="32">
        <f t="shared" si="3"/>
        <v>363952</v>
      </c>
      <c r="H13" s="32">
        <f t="shared" si="3"/>
        <v>0</v>
      </c>
      <c r="I13" s="32">
        <f t="shared" si="3"/>
        <v>1730984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19081086</v>
      </c>
      <c r="O13" s="46">
        <f t="shared" si="1"/>
        <v>30.514602357230814</v>
      </c>
      <c r="P13" s="10"/>
    </row>
    <row r="14" spans="1:133">
      <c r="A14" s="12"/>
      <c r="B14" s="25">
        <v>322</v>
      </c>
      <c r="C14" s="20" t="s">
        <v>0</v>
      </c>
      <c r="D14" s="47">
        <v>106750</v>
      </c>
      <c r="E14" s="47">
        <v>4841168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4947918</v>
      </c>
      <c r="O14" s="48">
        <f t="shared" si="1"/>
        <v>7.9127440789368473</v>
      </c>
      <c r="P14" s="9"/>
    </row>
    <row r="15" spans="1:133">
      <c r="A15" s="12"/>
      <c r="B15" s="25">
        <v>323.10000000000002</v>
      </c>
      <c r="C15" s="20" t="s">
        <v>18</v>
      </c>
      <c r="D15" s="47">
        <v>8398013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8398013</v>
      </c>
      <c r="O15" s="48">
        <f t="shared" si="1"/>
        <v>13.430159440917304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1580989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1580989</v>
      </c>
      <c r="O16" s="48">
        <f t="shared" si="1"/>
        <v>2.5283283491388273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75450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75450</v>
      </c>
      <c r="O17" s="48">
        <f t="shared" si="1"/>
        <v>0.12066015256432809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66434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66434</v>
      </c>
      <c r="O18" s="48">
        <f t="shared" si="1"/>
        <v>0.10624170411475908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754254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754254</v>
      </c>
      <c r="O19" s="48">
        <f t="shared" si="1"/>
        <v>1.2062081207720969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398087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398087</v>
      </c>
      <c r="O20" s="48">
        <f t="shared" si="1"/>
        <v>0.63662343477635097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566256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566256</v>
      </c>
      <c r="O21" s="48">
        <f t="shared" si="1"/>
        <v>0.90556044202075769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31052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31052</v>
      </c>
      <c r="O22" s="48">
        <f t="shared" si="1"/>
        <v>4.9658569349602596E-2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515973</v>
      </c>
      <c r="F23" s="47">
        <v>900025</v>
      </c>
      <c r="G23" s="47">
        <v>0</v>
      </c>
      <c r="H23" s="47">
        <v>0</v>
      </c>
      <c r="I23" s="47">
        <v>148705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1564703</v>
      </c>
      <c r="O23" s="48">
        <f t="shared" si="1"/>
        <v>2.5022836673010187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122272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122272</v>
      </c>
      <c r="O24" s="48">
        <f t="shared" si="1"/>
        <v>0.19553821304632901</v>
      </c>
      <c r="P24" s="9"/>
    </row>
    <row r="25" spans="1:16">
      <c r="A25" s="12"/>
      <c r="B25" s="25">
        <v>329</v>
      </c>
      <c r="C25" s="20" t="s">
        <v>28</v>
      </c>
      <c r="D25" s="47">
        <v>132485</v>
      </c>
      <c r="E25" s="47">
        <v>77931</v>
      </c>
      <c r="F25" s="47">
        <v>0</v>
      </c>
      <c r="G25" s="47">
        <v>363952</v>
      </c>
      <c r="H25" s="47">
        <v>0</v>
      </c>
      <c r="I25" s="47">
        <v>1290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575658</v>
      </c>
      <c r="O25" s="48">
        <f t="shared" si="1"/>
        <v>0.92059618429259082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SUM(D27:D60)</f>
        <v>57119697</v>
      </c>
      <c r="E26" s="32">
        <f t="shared" si="5"/>
        <v>32735573</v>
      </c>
      <c r="F26" s="32">
        <f t="shared" si="5"/>
        <v>0</v>
      </c>
      <c r="G26" s="32">
        <f t="shared" si="5"/>
        <v>10666959</v>
      </c>
      <c r="H26" s="32">
        <f t="shared" si="5"/>
        <v>0</v>
      </c>
      <c r="I26" s="32">
        <f t="shared" si="5"/>
        <v>28803289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129325518</v>
      </c>
      <c r="O26" s="46">
        <f t="shared" si="1"/>
        <v>206.81824694951305</v>
      </c>
      <c r="P26" s="10"/>
    </row>
    <row r="27" spans="1:16">
      <c r="A27" s="12"/>
      <c r="B27" s="25">
        <v>331.1</v>
      </c>
      <c r="C27" s="20" t="s">
        <v>29</v>
      </c>
      <c r="D27" s="47">
        <v>48000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48000</v>
      </c>
      <c r="O27" s="48">
        <f t="shared" si="1"/>
        <v>7.6761926084662008E-2</v>
      </c>
      <c r="P27" s="9"/>
    </row>
    <row r="28" spans="1:16">
      <c r="A28" s="12"/>
      <c r="B28" s="25">
        <v>331.2</v>
      </c>
      <c r="C28" s="20" t="s">
        <v>30</v>
      </c>
      <c r="D28" s="47">
        <v>792447</v>
      </c>
      <c r="E28" s="47">
        <v>2474139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3266586</v>
      </c>
      <c r="O28" s="48">
        <f t="shared" si="1"/>
        <v>5.2239465225248276</v>
      </c>
      <c r="P28" s="9"/>
    </row>
    <row r="29" spans="1:16">
      <c r="A29" s="12"/>
      <c r="B29" s="25">
        <v>331.39</v>
      </c>
      <c r="C29" s="20" t="s">
        <v>36</v>
      </c>
      <c r="D29" s="47">
        <v>0</v>
      </c>
      <c r="E29" s="47">
        <v>1222</v>
      </c>
      <c r="F29" s="47">
        <v>0</v>
      </c>
      <c r="G29" s="47">
        <v>28640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8" si="6">SUM(D29:M29)</f>
        <v>29862</v>
      </c>
      <c r="O29" s="48">
        <f t="shared" si="1"/>
        <v>4.7755513265420352E-2</v>
      </c>
      <c r="P29" s="9"/>
    </row>
    <row r="30" spans="1:16">
      <c r="A30" s="12"/>
      <c r="B30" s="25">
        <v>331.41</v>
      </c>
      <c r="C30" s="20" t="s">
        <v>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5828583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5828583</v>
      </c>
      <c r="O30" s="48">
        <f t="shared" si="1"/>
        <v>9.3211095296732829</v>
      </c>
      <c r="P30" s="9"/>
    </row>
    <row r="31" spans="1:16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8619788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8619788</v>
      </c>
      <c r="O31" s="48">
        <f t="shared" si="1"/>
        <v>13.784823527530344</v>
      </c>
      <c r="P31" s="9"/>
    </row>
    <row r="32" spans="1:16">
      <c r="A32" s="12"/>
      <c r="B32" s="25">
        <v>331.5</v>
      </c>
      <c r="C32" s="20" t="s">
        <v>32</v>
      </c>
      <c r="D32" s="47">
        <v>4570287</v>
      </c>
      <c r="E32" s="47">
        <v>4236639</v>
      </c>
      <c r="F32" s="47">
        <v>0</v>
      </c>
      <c r="G32" s="47">
        <v>637024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9443950</v>
      </c>
      <c r="O32" s="48">
        <f t="shared" si="1"/>
        <v>15.102828996817578</v>
      </c>
      <c r="P32" s="9"/>
    </row>
    <row r="33" spans="1:16">
      <c r="A33" s="12"/>
      <c r="B33" s="25">
        <v>331.62</v>
      </c>
      <c r="C33" s="20" t="s">
        <v>39</v>
      </c>
      <c r="D33" s="47">
        <v>3892028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3892028</v>
      </c>
      <c r="O33" s="48">
        <f t="shared" si="1"/>
        <v>6.2241576178215601</v>
      </c>
      <c r="P33" s="9"/>
    </row>
    <row r="34" spans="1:16">
      <c r="A34" s="12"/>
      <c r="B34" s="25">
        <v>331.65</v>
      </c>
      <c r="C34" s="20" t="s">
        <v>160</v>
      </c>
      <c r="D34" s="47">
        <v>0</v>
      </c>
      <c r="E34" s="47">
        <v>999007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999007</v>
      </c>
      <c r="O34" s="48">
        <f t="shared" si="1"/>
        <v>1.5976187810845821</v>
      </c>
      <c r="P34" s="9"/>
    </row>
    <row r="35" spans="1:16">
      <c r="A35" s="12"/>
      <c r="B35" s="25">
        <v>331.7</v>
      </c>
      <c r="C35" s="20" t="s">
        <v>33</v>
      </c>
      <c r="D35" s="47">
        <v>0</v>
      </c>
      <c r="E35" s="47">
        <v>11756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11756</v>
      </c>
      <c r="O35" s="48">
        <f t="shared" si="1"/>
        <v>1.8800275063568472E-2</v>
      </c>
      <c r="P35" s="9"/>
    </row>
    <row r="36" spans="1:16">
      <c r="A36" s="12"/>
      <c r="B36" s="25">
        <v>331.9</v>
      </c>
      <c r="C36" s="20" t="s">
        <v>34</v>
      </c>
      <c r="D36" s="47">
        <v>5510</v>
      </c>
      <c r="E36" s="47">
        <v>932502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938012</v>
      </c>
      <c r="O36" s="48">
        <f t="shared" si="1"/>
        <v>1.5000751627192912</v>
      </c>
      <c r="P36" s="9"/>
    </row>
    <row r="37" spans="1:16">
      <c r="A37" s="12"/>
      <c r="B37" s="25">
        <v>333</v>
      </c>
      <c r="C37" s="20" t="s">
        <v>4</v>
      </c>
      <c r="D37" s="47">
        <v>93163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93163</v>
      </c>
      <c r="O37" s="48">
        <f t="shared" ref="O37:O68" si="7">(N37/O$131)</f>
        <v>0.14898690249636182</v>
      </c>
      <c r="P37" s="9"/>
    </row>
    <row r="38" spans="1:16">
      <c r="A38" s="12"/>
      <c r="B38" s="25">
        <v>334.2</v>
      </c>
      <c r="C38" s="20" t="s">
        <v>35</v>
      </c>
      <c r="D38" s="47">
        <v>77043</v>
      </c>
      <c r="E38" s="47">
        <v>81944</v>
      </c>
      <c r="F38" s="47">
        <v>0</v>
      </c>
      <c r="G38" s="47">
        <v>766775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925762</v>
      </c>
      <c r="O38" s="48">
        <f t="shared" si="7"/>
        <v>1.480484879499768</v>
      </c>
      <c r="P38" s="9"/>
    </row>
    <row r="39" spans="1:16">
      <c r="A39" s="12"/>
      <c r="B39" s="25">
        <v>334.39</v>
      </c>
      <c r="C39" s="20" t="s">
        <v>40</v>
      </c>
      <c r="D39" s="47">
        <v>4061</v>
      </c>
      <c r="E39" s="47">
        <v>0</v>
      </c>
      <c r="F39" s="47">
        <v>0</v>
      </c>
      <c r="G39" s="47">
        <v>43784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5" si="8">SUM(D39:M39)</f>
        <v>47845</v>
      </c>
      <c r="O39" s="48">
        <f t="shared" si="7"/>
        <v>7.6514049031680284E-2</v>
      </c>
      <c r="P39" s="9"/>
    </row>
    <row r="40" spans="1:16">
      <c r="A40" s="12"/>
      <c r="B40" s="25">
        <v>334.41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10330195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10330195</v>
      </c>
      <c r="O40" s="48">
        <f t="shared" si="7"/>
        <v>16.520118021461354</v>
      </c>
      <c r="P40" s="9"/>
    </row>
    <row r="41" spans="1:16">
      <c r="A41" s="12"/>
      <c r="B41" s="25">
        <v>334.42</v>
      </c>
      <c r="C41" s="20" t="s">
        <v>42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3287283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3287283</v>
      </c>
      <c r="O41" s="48">
        <f t="shared" si="7"/>
        <v>5.2570453055284583</v>
      </c>
      <c r="P41" s="9"/>
    </row>
    <row r="42" spans="1:16">
      <c r="A42" s="12"/>
      <c r="B42" s="25">
        <v>334.49</v>
      </c>
      <c r="C42" s="20" t="s">
        <v>43</v>
      </c>
      <c r="D42" s="47">
        <v>0</v>
      </c>
      <c r="E42" s="47">
        <v>0</v>
      </c>
      <c r="F42" s="47">
        <v>0</v>
      </c>
      <c r="G42" s="47">
        <v>5672824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5672824</v>
      </c>
      <c r="O42" s="48">
        <f t="shared" si="7"/>
        <v>9.072018678735347</v>
      </c>
      <c r="P42" s="9"/>
    </row>
    <row r="43" spans="1:16">
      <c r="A43" s="12"/>
      <c r="B43" s="25">
        <v>334.69</v>
      </c>
      <c r="C43" s="20" t="s">
        <v>45</v>
      </c>
      <c r="D43" s="47">
        <v>0</v>
      </c>
      <c r="E43" s="47">
        <v>446808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446808</v>
      </c>
      <c r="O43" s="48">
        <f t="shared" si="7"/>
        <v>0.71453838895907629</v>
      </c>
      <c r="P43" s="9"/>
    </row>
    <row r="44" spans="1:16">
      <c r="A44" s="12"/>
      <c r="B44" s="25">
        <v>334.7</v>
      </c>
      <c r="C44" s="20" t="s">
        <v>46</v>
      </c>
      <c r="D44" s="47">
        <v>698890</v>
      </c>
      <c r="E44" s="47">
        <v>328672</v>
      </c>
      <c r="F44" s="47">
        <v>0</v>
      </c>
      <c r="G44" s="47">
        <v>350000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1377562</v>
      </c>
      <c r="O44" s="48">
        <f t="shared" si="7"/>
        <v>2.2030065087716491</v>
      </c>
      <c r="P44" s="9"/>
    </row>
    <row r="45" spans="1:16">
      <c r="A45" s="12"/>
      <c r="B45" s="25">
        <v>334.9</v>
      </c>
      <c r="C45" s="20" t="s">
        <v>47</v>
      </c>
      <c r="D45" s="47">
        <v>0</v>
      </c>
      <c r="E45" s="47">
        <v>348382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348382</v>
      </c>
      <c r="O45" s="48">
        <f t="shared" si="7"/>
        <v>0.55713486110888999</v>
      </c>
      <c r="P45" s="9"/>
    </row>
    <row r="46" spans="1:16">
      <c r="A46" s="12"/>
      <c r="B46" s="25">
        <v>335.12</v>
      </c>
      <c r="C46" s="20" t="s">
        <v>48</v>
      </c>
      <c r="D46" s="47">
        <v>11437371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11437371</v>
      </c>
      <c r="O46" s="48">
        <f t="shared" si="7"/>
        <v>18.290721402184516</v>
      </c>
      <c r="P46" s="9"/>
    </row>
    <row r="47" spans="1:16">
      <c r="A47" s="12"/>
      <c r="B47" s="25">
        <v>335.13</v>
      </c>
      <c r="C47" s="20" t="s">
        <v>49</v>
      </c>
      <c r="D47" s="47">
        <v>132289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132289</v>
      </c>
      <c r="O47" s="48">
        <f t="shared" si="7"/>
        <v>0.21155746749612192</v>
      </c>
      <c r="P47" s="9"/>
    </row>
    <row r="48" spans="1:16">
      <c r="A48" s="12"/>
      <c r="B48" s="25">
        <v>335.14</v>
      </c>
      <c r="C48" s="20" t="s">
        <v>50</v>
      </c>
      <c r="D48" s="47">
        <v>0</v>
      </c>
      <c r="E48" s="47">
        <v>413080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413080</v>
      </c>
      <c r="O48" s="48">
        <f t="shared" si="7"/>
        <v>0.66060034223025377</v>
      </c>
      <c r="P48" s="9"/>
    </row>
    <row r="49" spans="1:16">
      <c r="A49" s="12"/>
      <c r="B49" s="25">
        <v>335.15</v>
      </c>
      <c r="C49" s="20" t="s">
        <v>51</v>
      </c>
      <c r="D49" s="47">
        <v>0</v>
      </c>
      <c r="E49" s="47">
        <v>274458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274458</v>
      </c>
      <c r="O49" s="48">
        <f t="shared" si="7"/>
        <v>0.43891509811133678</v>
      </c>
      <c r="P49" s="9"/>
    </row>
    <row r="50" spans="1:16">
      <c r="A50" s="12"/>
      <c r="B50" s="25">
        <v>335.16</v>
      </c>
      <c r="C50" s="20" t="s">
        <v>52</v>
      </c>
      <c r="D50" s="47">
        <v>0</v>
      </c>
      <c r="E50" s="47">
        <v>0</v>
      </c>
      <c r="F50" s="47">
        <v>0</v>
      </c>
      <c r="G50" s="47">
        <v>223250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0.35702291663334984</v>
      </c>
      <c r="P50" s="9"/>
    </row>
    <row r="51" spans="1:16">
      <c r="A51" s="12"/>
      <c r="B51" s="25">
        <v>335.17</v>
      </c>
      <c r="C51" s="20" t="s">
        <v>53</v>
      </c>
      <c r="D51" s="47">
        <v>0</v>
      </c>
      <c r="E51" s="47">
        <v>0</v>
      </c>
      <c r="F51" s="47">
        <v>0</v>
      </c>
      <c r="G51" s="47">
        <v>77690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77690</v>
      </c>
      <c r="O51" s="48">
        <f t="shared" si="7"/>
        <v>0.12424237578161232</v>
      </c>
      <c r="P51" s="9"/>
    </row>
    <row r="52" spans="1:16">
      <c r="A52" s="12"/>
      <c r="B52" s="25">
        <v>335.18</v>
      </c>
      <c r="C52" s="20" t="s">
        <v>54</v>
      </c>
      <c r="D52" s="47">
        <v>33544826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33544826</v>
      </c>
      <c r="O52" s="48">
        <f t="shared" si="7"/>
        <v>53.645113623642672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7573746</v>
      </c>
      <c r="F53" s="47">
        <v>0</v>
      </c>
      <c r="G53" s="47">
        <v>18458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7592204</v>
      </c>
      <c r="O53" s="48">
        <f t="shared" si="7"/>
        <v>12.141504213909901</v>
      </c>
      <c r="P53" s="9"/>
    </row>
    <row r="54" spans="1:16">
      <c r="A54" s="12"/>
      <c r="B54" s="25">
        <v>335.5</v>
      </c>
      <c r="C54" s="20" t="s">
        <v>56</v>
      </c>
      <c r="D54" s="47">
        <v>0</v>
      </c>
      <c r="E54" s="47">
        <v>382207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382207</v>
      </c>
      <c r="O54" s="48">
        <f t="shared" si="7"/>
        <v>0.61122803089667521</v>
      </c>
      <c r="P54" s="9"/>
    </row>
    <row r="55" spans="1:16">
      <c r="A55" s="12"/>
      <c r="B55" s="25">
        <v>335.8</v>
      </c>
      <c r="C55" s="20" t="s">
        <v>57</v>
      </c>
      <c r="D55" s="47">
        <v>0</v>
      </c>
      <c r="E55" s="47">
        <v>11345551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11345551</v>
      </c>
      <c r="O55" s="48">
        <f t="shared" si="7"/>
        <v>18.143882234411731</v>
      </c>
      <c r="P55" s="9"/>
    </row>
    <row r="56" spans="1:16">
      <c r="A56" s="12"/>
      <c r="B56" s="25">
        <v>337.2</v>
      </c>
      <c r="C56" s="20" t="s">
        <v>58</v>
      </c>
      <c r="D56" s="47">
        <v>0</v>
      </c>
      <c r="E56" s="47">
        <v>2863460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2" si="9">SUM(D56:M56)</f>
        <v>2863460</v>
      </c>
      <c r="O56" s="48">
        <f t="shared" si="7"/>
        <v>4.5792646847163807</v>
      </c>
      <c r="P56" s="9"/>
    </row>
    <row r="57" spans="1:16">
      <c r="A57" s="12"/>
      <c r="B57" s="25">
        <v>337.3</v>
      </c>
      <c r="C57" s="20" t="s">
        <v>59</v>
      </c>
      <c r="D57" s="47">
        <v>1527386</v>
      </c>
      <c r="E57" s="47">
        <v>0</v>
      </c>
      <c r="F57" s="47">
        <v>0</v>
      </c>
      <c r="G57" s="47">
        <v>119776</v>
      </c>
      <c r="H57" s="47">
        <v>0</v>
      </c>
      <c r="I57" s="47">
        <v>200000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1847162</v>
      </c>
      <c r="O57" s="48">
        <f t="shared" si="7"/>
        <v>2.9539940189665925</v>
      </c>
      <c r="P57" s="9"/>
    </row>
    <row r="58" spans="1:16">
      <c r="A58" s="12"/>
      <c r="B58" s="25">
        <v>337.4</v>
      </c>
      <c r="C58" s="20" t="s">
        <v>60</v>
      </c>
      <c r="D58" s="47">
        <v>0</v>
      </c>
      <c r="E58" s="47">
        <v>0</v>
      </c>
      <c r="F58" s="47">
        <v>0</v>
      </c>
      <c r="G58" s="47">
        <v>115896</v>
      </c>
      <c r="H58" s="47">
        <v>0</v>
      </c>
      <c r="I58" s="47">
        <v>537440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653336</v>
      </c>
      <c r="O58" s="48">
        <f t="shared" si="7"/>
        <v>1.044819369592682</v>
      </c>
      <c r="P58" s="9"/>
    </row>
    <row r="59" spans="1:16">
      <c r="A59" s="12"/>
      <c r="B59" s="25">
        <v>337.7</v>
      </c>
      <c r="C59" s="20" t="s">
        <v>61</v>
      </c>
      <c r="D59" s="47">
        <v>296396</v>
      </c>
      <c r="E59" s="47">
        <v>0</v>
      </c>
      <c r="F59" s="47">
        <v>0</v>
      </c>
      <c r="G59" s="47">
        <v>2612842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2909238</v>
      </c>
      <c r="O59" s="48">
        <f t="shared" si="7"/>
        <v>4.6524731733060403</v>
      </c>
      <c r="P59" s="9"/>
    </row>
    <row r="60" spans="1:16">
      <c r="A60" s="12"/>
      <c r="B60" s="25">
        <v>337.9</v>
      </c>
      <c r="C60" s="20" t="s">
        <v>62</v>
      </c>
      <c r="D60" s="47">
        <v>0</v>
      </c>
      <c r="E60" s="47">
        <v>22000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22000</v>
      </c>
      <c r="O60" s="48">
        <f t="shared" si="7"/>
        <v>3.5182549455470086E-2</v>
      </c>
      <c r="P60" s="9"/>
    </row>
    <row r="61" spans="1:16" ht="15.75">
      <c r="A61" s="29" t="s">
        <v>67</v>
      </c>
      <c r="B61" s="30"/>
      <c r="C61" s="31"/>
      <c r="D61" s="32">
        <f t="shared" ref="D61:M61" si="10">SUM(D62:D102)</f>
        <v>48281708</v>
      </c>
      <c r="E61" s="32">
        <f t="shared" si="10"/>
        <v>20710951</v>
      </c>
      <c r="F61" s="32">
        <f t="shared" si="10"/>
        <v>300000</v>
      </c>
      <c r="G61" s="32">
        <f t="shared" si="10"/>
        <v>1401797</v>
      </c>
      <c r="H61" s="32">
        <f t="shared" si="10"/>
        <v>0</v>
      </c>
      <c r="I61" s="32">
        <f t="shared" si="10"/>
        <v>307169242</v>
      </c>
      <c r="J61" s="32">
        <f t="shared" si="10"/>
        <v>115407312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9"/>
        <v>493271010</v>
      </c>
      <c r="O61" s="46">
        <f t="shared" si="7"/>
        <v>788.84235019430366</v>
      </c>
      <c r="P61" s="10"/>
    </row>
    <row r="62" spans="1:16">
      <c r="A62" s="12"/>
      <c r="B62" s="25">
        <v>341.1</v>
      </c>
      <c r="C62" s="20" t="s">
        <v>70</v>
      </c>
      <c r="D62" s="47">
        <v>2518779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2518779</v>
      </c>
      <c r="O62" s="48">
        <f t="shared" si="7"/>
        <v>4.0280484879499765</v>
      </c>
      <c r="P62" s="9"/>
    </row>
    <row r="63" spans="1:16">
      <c r="A63" s="12"/>
      <c r="B63" s="25">
        <v>341.15</v>
      </c>
      <c r="C63" s="20" t="s">
        <v>71</v>
      </c>
      <c r="D63" s="47">
        <v>0</v>
      </c>
      <c r="E63" s="47">
        <v>1396987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02" si="11">SUM(D63:M63)</f>
        <v>1396987</v>
      </c>
      <c r="O63" s="48">
        <f t="shared" si="7"/>
        <v>2.2340711007340359</v>
      </c>
      <c r="P63" s="9"/>
    </row>
    <row r="64" spans="1:16">
      <c r="A64" s="12"/>
      <c r="B64" s="25">
        <v>341.16</v>
      </c>
      <c r="C64" s="20" t="s">
        <v>72</v>
      </c>
      <c r="D64" s="47">
        <v>0</v>
      </c>
      <c r="E64" s="47">
        <v>1085096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1085096</v>
      </c>
      <c r="O64" s="48">
        <f t="shared" si="7"/>
        <v>1.7352928947242168</v>
      </c>
      <c r="P64" s="9"/>
    </row>
    <row r="65" spans="1:16">
      <c r="A65" s="12"/>
      <c r="B65" s="25">
        <v>341.2</v>
      </c>
      <c r="C65" s="20" t="s">
        <v>73</v>
      </c>
      <c r="D65" s="47">
        <v>3506</v>
      </c>
      <c r="E65" s="47">
        <v>97532</v>
      </c>
      <c r="F65" s="47">
        <v>0</v>
      </c>
      <c r="G65" s="47">
        <v>0</v>
      </c>
      <c r="H65" s="47">
        <v>0</v>
      </c>
      <c r="I65" s="47">
        <v>0</v>
      </c>
      <c r="J65" s="47">
        <v>114091441</v>
      </c>
      <c r="K65" s="47">
        <v>0</v>
      </c>
      <c r="L65" s="47">
        <v>0</v>
      </c>
      <c r="M65" s="47">
        <v>0</v>
      </c>
      <c r="N65" s="47">
        <f t="shared" si="11"/>
        <v>114192479</v>
      </c>
      <c r="O65" s="48">
        <f t="shared" si="7"/>
        <v>182.61738817546498</v>
      </c>
      <c r="P65" s="9"/>
    </row>
    <row r="66" spans="1:16">
      <c r="A66" s="12"/>
      <c r="B66" s="25">
        <v>341.3</v>
      </c>
      <c r="C66" s="20" t="s">
        <v>74</v>
      </c>
      <c r="D66" s="47">
        <v>1603</v>
      </c>
      <c r="E66" s="47">
        <v>125510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127113</v>
      </c>
      <c r="O66" s="48">
        <f t="shared" si="7"/>
        <v>0.20327997313332588</v>
      </c>
      <c r="P66" s="9"/>
    </row>
    <row r="67" spans="1:16">
      <c r="A67" s="12"/>
      <c r="B67" s="25">
        <v>341.51</v>
      </c>
      <c r="C67" s="20" t="s">
        <v>75</v>
      </c>
      <c r="D67" s="47">
        <v>615422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615422</v>
      </c>
      <c r="O67" s="48">
        <f t="shared" si="7"/>
        <v>0.98418704322655959</v>
      </c>
      <c r="P67" s="9"/>
    </row>
    <row r="68" spans="1:16">
      <c r="A68" s="12"/>
      <c r="B68" s="25">
        <v>341.52</v>
      </c>
      <c r="C68" s="20" t="s">
        <v>76</v>
      </c>
      <c r="D68" s="47">
        <v>677170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677170</v>
      </c>
      <c r="O68" s="48">
        <f t="shared" si="7"/>
        <v>1.0829348643073036</v>
      </c>
      <c r="P68" s="9"/>
    </row>
    <row r="69" spans="1:16">
      <c r="A69" s="12"/>
      <c r="B69" s="25">
        <v>341.55</v>
      </c>
      <c r="C69" s="20" t="s">
        <v>77</v>
      </c>
      <c r="D69" s="47">
        <v>2358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2358</v>
      </c>
      <c r="O69" s="48">
        <f t="shared" ref="O69:O100" si="12">(N69/O$131)</f>
        <v>3.7709296189090209E-3</v>
      </c>
      <c r="P69" s="9"/>
    </row>
    <row r="70" spans="1:16">
      <c r="A70" s="12"/>
      <c r="B70" s="25">
        <v>341.56</v>
      </c>
      <c r="C70" s="20" t="s">
        <v>78</v>
      </c>
      <c r="D70" s="47">
        <v>1320525</v>
      </c>
      <c r="E70" s="47">
        <v>180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1320705</v>
      </c>
      <c r="O70" s="48">
        <f t="shared" si="12"/>
        <v>2.1120804081175737</v>
      </c>
      <c r="P70" s="9"/>
    </row>
    <row r="71" spans="1:16">
      <c r="A71" s="12"/>
      <c r="B71" s="25">
        <v>341.8</v>
      </c>
      <c r="C71" s="20" t="s">
        <v>79</v>
      </c>
      <c r="D71" s="47">
        <v>4261474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4261474</v>
      </c>
      <c r="O71" s="48">
        <f t="shared" si="12"/>
        <v>6.8149781708272696</v>
      </c>
      <c r="P71" s="9"/>
    </row>
    <row r="72" spans="1:16">
      <c r="A72" s="12"/>
      <c r="B72" s="25">
        <v>341.9</v>
      </c>
      <c r="C72" s="20" t="s">
        <v>80</v>
      </c>
      <c r="D72" s="47">
        <v>11289016</v>
      </c>
      <c r="E72" s="47">
        <v>2425594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13714610</v>
      </c>
      <c r="O72" s="48">
        <f t="shared" si="12"/>
        <v>21.9324974812493</v>
      </c>
      <c r="P72" s="9"/>
    </row>
    <row r="73" spans="1:16">
      <c r="A73" s="12"/>
      <c r="B73" s="25">
        <v>342.1</v>
      </c>
      <c r="C73" s="20" t="s">
        <v>81</v>
      </c>
      <c r="D73" s="47">
        <v>0</v>
      </c>
      <c r="E73" s="47">
        <v>4116441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4116441</v>
      </c>
      <c r="O73" s="48">
        <f t="shared" si="12"/>
        <v>6.58304041195567</v>
      </c>
      <c r="P73" s="9"/>
    </row>
    <row r="74" spans="1:16">
      <c r="A74" s="12"/>
      <c r="B74" s="25">
        <v>342.3</v>
      </c>
      <c r="C74" s="20" t="s">
        <v>82</v>
      </c>
      <c r="D74" s="47">
        <v>1666397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1666397</v>
      </c>
      <c r="O74" s="48">
        <f t="shared" si="12"/>
        <v>2.6649134029521355</v>
      </c>
      <c r="P74" s="9"/>
    </row>
    <row r="75" spans="1:16">
      <c r="A75" s="12"/>
      <c r="B75" s="25">
        <v>342.5</v>
      </c>
      <c r="C75" s="20" t="s">
        <v>83</v>
      </c>
      <c r="D75" s="47">
        <v>0</v>
      </c>
      <c r="E75" s="47">
        <v>8530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8530</v>
      </c>
      <c r="O75" s="48">
        <f t="shared" si="12"/>
        <v>1.3641233947961811E-2</v>
      </c>
      <c r="P75" s="9"/>
    </row>
    <row r="76" spans="1:16">
      <c r="A76" s="12"/>
      <c r="B76" s="25">
        <v>342.6</v>
      </c>
      <c r="C76" s="20" t="s">
        <v>84</v>
      </c>
      <c r="D76" s="47">
        <v>18900548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18900548</v>
      </c>
      <c r="O76" s="48">
        <f t="shared" si="12"/>
        <v>30.225884761158465</v>
      </c>
      <c r="P76" s="9"/>
    </row>
    <row r="77" spans="1:16">
      <c r="A77" s="12"/>
      <c r="B77" s="25">
        <v>342.9</v>
      </c>
      <c r="C77" s="20" t="s">
        <v>85</v>
      </c>
      <c r="D77" s="47">
        <v>4740</v>
      </c>
      <c r="E77" s="47">
        <v>46023</v>
      </c>
      <c r="F77" s="47">
        <v>0</v>
      </c>
      <c r="G77" s="47">
        <v>0</v>
      </c>
      <c r="H77" s="47">
        <v>0</v>
      </c>
      <c r="I77" s="47">
        <v>0</v>
      </c>
      <c r="J77" s="47">
        <v>1294470</v>
      </c>
      <c r="K77" s="47">
        <v>0</v>
      </c>
      <c r="L77" s="47">
        <v>0</v>
      </c>
      <c r="M77" s="47">
        <v>0</v>
      </c>
      <c r="N77" s="47">
        <f t="shared" si="11"/>
        <v>1345233</v>
      </c>
      <c r="O77" s="48">
        <f t="shared" si="12"/>
        <v>2.1513057523468362</v>
      </c>
      <c r="P77" s="9"/>
    </row>
    <row r="78" spans="1:16">
      <c r="A78" s="12"/>
      <c r="B78" s="25">
        <v>343.1</v>
      </c>
      <c r="C78" s="20" t="s">
        <v>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16540159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16540159</v>
      </c>
      <c r="O78" s="48">
        <f t="shared" si="12"/>
        <v>26.451134637219941</v>
      </c>
      <c r="P78" s="9"/>
    </row>
    <row r="79" spans="1:16">
      <c r="A79" s="12"/>
      <c r="B79" s="25">
        <v>343.3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42038869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42038869</v>
      </c>
      <c r="O79" s="48">
        <f t="shared" si="12"/>
        <v>67.228844892933111</v>
      </c>
      <c r="P79" s="9"/>
    </row>
    <row r="80" spans="1:16">
      <c r="A80" s="12"/>
      <c r="B80" s="25">
        <v>343.4</v>
      </c>
      <c r="C80" s="20" t="s">
        <v>88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67114947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67114947</v>
      </c>
      <c r="O80" s="48">
        <f t="shared" si="12"/>
        <v>107.33067918312517</v>
      </c>
      <c r="P80" s="9"/>
    </row>
    <row r="81" spans="1:16">
      <c r="A81" s="12"/>
      <c r="B81" s="25">
        <v>343.5</v>
      </c>
      <c r="C81" s="20" t="s">
        <v>89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42525241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42525241</v>
      </c>
      <c r="O81" s="48">
        <f t="shared" si="12"/>
        <v>68.006654299467471</v>
      </c>
      <c r="P81" s="9"/>
    </row>
    <row r="82" spans="1:16">
      <c r="A82" s="12"/>
      <c r="B82" s="25">
        <v>343.7</v>
      </c>
      <c r="C82" s="20" t="s">
        <v>90</v>
      </c>
      <c r="D82" s="47">
        <v>0</v>
      </c>
      <c r="E82" s="47">
        <v>121644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121644</v>
      </c>
      <c r="O82" s="48">
        <f t="shared" si="12"/>
        <v>0.1945339111800547</v>
      </c>
      <c r="P82" s="9"/>
    </row>
    <row r="83" spans="1:16">
      <c r="A83" s="12"/>
      <c r="B83" s="25">
        <v>343.8</v>
      </c>
      <c r="C83" s="20" t="s">
        <v>91</v>
      </c>
      <c r="D83" s="47">
        <v>133730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133730</v>
      </c>
      <c r="O83" s="48">
        <f t="shared" si="12"/>
        <v>0.21386192448545521</v>
      </c>
      <c r="P83" s="9"/>
    </row>
    <row r="84" spans="1:16">
      <c r="A84" s="12"/>
      <c r="B84" s="25">
        <v>343.9</v>
      </c>
      <c r="C84" s="20" t="s">
        <v>92</v>
      </c>
      <c r="D84" s="47">
        <v>539915</v>
      </c>
      <c r="E84" s="47">
        <v>1165539</v>
      </c>
      <c r="F84" s="47">
        <v>0</v>
      </c>
      <c r="G84" s="47">
        <v>0</v>
      </c>
      <c r="H84" s="47">
        <v>0</v>
      </c>
      <c r="I84" s="47">
        <v>41364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1746818</v>
      </c>
      <c r="O84" s="48">
        <f t="shared" si="12"/>
        <v>2.7935232124866065</v>
      </c>
      <c r="P84" s="9"/>
    </row>
    <row r="85" spans="1:16">
      <c r="A85" s="12"/>
      <c r="B85" s="25">
        <v>344.1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103721271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103721271</v>
      </c>
      <c r="O85" s="48">
        <f t="shared" si="12"/>
        <v>165.87176120644162</v>
      </c>
      <c r="P85" s="9"/>
    </row>
    <row r="86" spans="1:16">
      <c r="A86" s="12"/>
      <c r="B86" s="25">
        <v>344.3</v>
      </c>
      <c r="C86" s="20" t="s">
        <v>94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3272887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3272887</v>
      </c>
      <c r="O86" s="48">
        <f t="shared" si="12"/>
        <v>5.2340231245302329</v>
      </c>
      <c r="P86" s="9"/>
    </row>
    <row r="87" spans="1:16">
      <c r="A87" s="12"/>
      <c r="B87" s="25">
        <v>344.5</v>
      </c>
      <c r="C87" s="20" t="s">
        <v>95</v>
      </c>
      <c r="D87" s="47">
        <v>483698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483698</v>
      </c>
      <c r="O87" s="48">
        <f t="shared" si="12"/>
        <v>0.77353312756872594</v>
      </c>
      <c r="P87" s="9"/>
    </row>
    <row r="88" spans="1:16">
      <c r="A88" s="12"/>
      <c r="B88" s="25">
        <v>344.6</v>
      </c>
      <c r="C88" s="20" t="s">
        <v>96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36254677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36254677</v>
      </c>
      <c r="O88" s="48">
        <f t="shared" si="12"/>
        <v>57.978725752026996</v>
      </c>
      <c r="P88" s="9"/>
    </row>
    <row r="89" spans="1:16">
      <c r="A89" s="12"/>
      <c r="B89" s="25">
        <v>344.9</v>
      </c>
      <c r="C89" s="20" t="s">
        <v>97</v>
      </c>
      <c r="D89" s="47">
        <v>0</v>
      </c>
      <c r="E89" s="47">
        <v>898809</v>
      </c>
      <c r="F89" s="47">
        <v>0</v>
      </c>
      <c r="G89" s="47">
        <v>0</v>
      </c>
      <c r="H89" s="47">
        <v>0</v>
      </c>
      <c r="I89" s="47">
        <v>20627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919436</v>
      </c>
      <c r="O89" s="48">
        <f t="shared" si="12"/>
        <v>1.4703682973245271</v>
      </c>
      <c r="P89" s="9"/>
    </row>
    <row r="90" spans="1:16">
      <c r="A90" s="12"/>
      <c r="B90" s="25">
        <v>345.9</v>
      </c>
      <c r="C90" s="20" t="s">
        <v>161</v>
      </c>
      <c r="D90" s="47">
        <v>3164781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3164781</v>
      </c>
      <c r="O90" s="48">
        <f t="shared" si="12"/>
        <v>5.0611392749196398</v>
      </c>
      <c r="P90" s="9"/>
    </row>
    <row r="91" spans="1:16">
      <c r="A91" s="12"/>
      <c r="B91" s="25">
        <v>346.4</v>
      </c>
      <c r="C91" s="20" t="s">
        <v>99</v>
      </c>
      <c r="D91" s="47">
        <v>8723</v>
      </c>
      <c r="E91" s="47">
        <v>833279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842002</v>
      </c>
      <c r="O91" s="48">
        <f t="shared" si="12"/>
        <v>1.346535318482033</v>
      </c>
      <c r="P91" s="9"/>
    </row>
    <row r="92" spans="1:16">
      <c r="A92" s="12"/>
      <c r="B92" s="25">
        <v>347.1</v>
      </c>
      <c r="C92" s="20" t="s">
        <v>162</v>
      </c>
      <c r="D92" s="47">
        <v>0</v>
      </c>
      <c r="E92" s="47">
        <v>-120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-120</v>
      </c>
      <c r="O92" s="48">
        <f t="shared" si="12"/>
        <v>-1.9190481521165503E-4</v>
      </c>
      <c r="P92" s="9"/>
    </row>
    <row r="93" spans="1:16">
      <c r="A93" s="12"/>
      <c r="B93" s="25">
        <v>347.2</v>
      </c>
      <c r="C93" s="20" t="s">
        <v>101</v>
      </c>
      <c r="D93" s="47">
        <v>2126099</v>
      </c>
      <c r="E93" s="47">
        <v>883585</v>
      </c>
      <c r="F93" s="47">
        <v>0</v>
      </c>
      <c r="G93" s="47">
        <v>5043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3014727</v>
      </c>
      <c r="O93" s="48">
        <f t="shared" si="12"/>
        <v>4.8211718987382257</v>
      </c>
      <c r="P93" s="9"/>
    </row>
    <row r="94" spans="1:16">
      <c r="A94" s="12"/>
      <c r="B94" s="25">
        <v>347.4</v>
      </c>
      <c r="C94" s="20" t="s">
        <v>102</v>
      </c>
      <c r="D94" s="47">
        <v>23972</v>
      </c>
      <c r="E94" s="47">
        <v>359367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383339</v>
      </c>
      <c r="O94" s="48">
        <f t="shared" si="12"/>
        <v>0.61303833298683852</v>
      </c>
      <c r="P94" s="9"/>
    </row>
    <row r="95" spans="1:16">
      <c r="A95" s="12"/>
      <c r="B95" s="25">
        <v>347.5</v>
      </c>
      <c r="C95" s="20" t="s">
        <v>103</v>
      </c>
      <c r="D95" s="47">
        <v>538629</v>
      </c>
      <c r="E95" s="47">
        <v>33427</v>
      </c>
      <c r="F95" s="47">
        <v>300000</v>
      </c>
      <c r="G95" s="47">
        <v>1396754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2268810</v>
      </c>
      <c r="O95" s="48">
        <f t="shared" si="12"/>
        <v>3.6282963650029587</v>
      </c>
      <c r="P95" s="9"/>
    </row>
    <row r="96" spans="1:16">
      <c r="A96" s="12"/>
      <c r="B96" s="25">
        <v>348.88</v>
      </c>
      <c r="C96" s="20" t="s">
        <v>105</v>
      </c>
      <c r="D96" s="47">
        <v>0</v>
      </c>
      <c r="E96" s="47">
        <v>1365826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1365826</v>
      </c>
      <c r="O96" s="48">
        <f t="shared" si="12"/>
        <v>2.1842382178439492</v>
      </c>
      <c r="P96" s="9"/>
    </row>
    <row r="97" spans="1:16">
      <c r="A97" s="12"/>
      <c r="B97" s="25">
        <v>348.92099999999999</v>
      </c>
      <c r="C97" s="20" t="s">
        <v>106</v>
      </c>
      <c r="D97" s="47">
        <v>0</v>
      </c>
      <c r="E97" s="47">
        <v>175930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175930</v>
      </c>
      <c r="O97" s="48">
        <f t="shared" si="12"/>
        <v>0.28134845116822055</v>
      </c>
      <c r="P97" s="9"/>
    </row>
    <row r="98" spans="1:16">
      <c r="A98" s="12"/>
      <c r="B98" s="25">
        <v>348.92200000000003</v>
      </c>
      <c r="C98" s="20" t="s">
        <v>107</v>
      </c>
      <c r="D98" s="47">
        <v>0</v>
      </c>
      <c r="E98" s="47">
        <v>122798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122798</v>
      </c>
      <c r="O98" s="48">
        <f t="shared" si="12"/>
        <v>0.19637939581967345</v>
      </c>
      <c r="P98" s="9"/>
    </row>
    <row r="99" spans="1:16">
      <c r="A99" s="12"/>
      <c r="B99" s="25">
        <v>348.923</v>
      </c>
      <c r="C99" s="20" t="s">
        <v>108</v>
      </c>
      <c r="D99" s="47">
        <v>0</v>
      </c>
      <c r="E99" s="47">
        <v>122790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122790</v>
      </c>
      <c r="O99" s="48">
        <f t="shared" si="12"/>
        <v>0.196366602165326</v>
      </c>
      <c r="P99" s="9"/>
    </row>
    <row r="100" spans="1:16">
      <c r="A100" s="12"/>
      <c r="B100" s="25">
        <v>348.92399999999998</v>
      </c>
      <c r="C100" s="20" t="s">
        <v>109</v>
      </c>
      <c r="D100" s="47">
        <v>0</v>
      </c>
      <c r="E100" s="47">
        <v>69738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69738</v>
      </c>
      <c r="O100" s="48">
        <f t="shared" si="12"/>
        <v>0.11152548336025331</v>
      </c>
      <c r="P100" s="9"/>
    </row>
    <row r="101" spans="1:16">
      <c r="A101" s="12"/>
      <c r="B101" s="25">
        <v>348.93</v>
      </c>
      <c r="C101" s="20" t="s">
        <v>110</v>
      </c>
      <c r="D101" s="47">
        <v>0</v>
      </c>
      <c r="E101" s="47">
        <v>1768312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1768312</v>
      </c>
      <c r="O101" s="48">
        <f t="shared" ref="O101:O129" si="13">(N101/O$131)</f>
        <v>2.8278965633046007</v>
      </c>
      <c r="P101" s="9"/>
    </row>
    <row r="102" spans="1:16">
      <c r="A102" s="12"/>
      <c r="B102" s="25">
        <v>349</v>
      </c>
      <c r="C102" s="20" t="s">
        <v>1</v>
      </c>
      <c r="D102" s="47">
        <v>623</v>
      </c>
      <c r="E102" s="47">
        <v>3488134</v>
      </c>
      <c r="F102" s="47">
        <v>0</v>
      </c>
      <c r="G102" s="47">
        <v>0</v>
      </c>
      <c r="H102" s="47">
        <v>0</v>
      </c>
      <c r="I102" s="47">
        <v>-4360800</v>
      </c>
      <c r="J102" s="47">
        <v>21401</v>
      </c>
      <c r="K102" s="47">
        <v>0</v>
      </c>
      <c r="L102" s="47">
        <v>0</v>
      </c>
      <c r="M102" s="47">
        <v>0</v>
      </c>
      <c r="N102" s="47">
        <f t="shared" si="11"/>
        <v>-850642</v>
      </c>
      <c r="O102" s="48">
        <f t="shared" si="13"/>
        <v>-1.360352465177272</v>
      </c>
      <c r="P102" s="9"/>
    </row>
    <row r="103" spans="1:16" ht="15.75">
      <c r="A103" s="29" t="s">
        <v>68</v>
      </c>
      <c r="B103" s="30"/>
      <c r="C103" s="31"/>
      <c r="D103" s="32">
        <f t="shared" ref="D103:M103" si="14">SUM(D104:D110)</f>
        <v>397795</v>
      </c>
      <c r="E103" s="32">
        <f t="shared" si="14"/>
        <v>1623323</v>
      </c>
      <c r="F103" s="32">
        <f t="shared" si="14"/>
        <v>0</v>
      </c>
      <c r="G103" s="32">
        <f t="shared" si="14"/>
        <v>0</v>
      </c>
      <c r="H103" s="32">
        <f t="shared" si="14"/>
        <v>0</v>
      </c>
      <c r="I103" s="32">
        <f t="shared" si="14"/>
        <v>390139</v>
      </c>
      <c r="J103" s="32">
        <f t="shared" si="14"/>
        <v>427137</v>
      </c>
      <c r="K103" s="32">
        <f t="shared" si="14"/>
        <v>0</v>
      </c>
      <c r="L103" s="32">
        <f t="shared" si="14"/>
        <v>0</v>
      </c>
      <c r="M103" s="32">
        <f t="shared" si="14"/>
        <v>0</v>
      </c>
      <c r="N103" s="32">
        <f>SUM(D103:M103)</f>
        <v>2838394</v>
      </c>
      <c r="O103" s="46">
        <f t="shared" si="13"/>
        <v>4.5391789672322531</v>
      </c>
      <c r="P103" s="10"/>
    </row>
    <row r="104" spans="1:16">
      <c r="A104" s="13"/>
      <c r="B104" s="40">
        <v>351.1</v>
      </c>
      <c r="C104" s="21" t="s">
        <v>128</v>
      </c>
      <c r="D104" s="47">
        <v>27983</v>
      </c>
      <c r="E104" s="47">
        <v>0</v>
      </c>
      <c r="F104" s="47">
        <v>0</v>
      </c>
      <c r="G104" s="47">
        <v>0</v>
      </c>
      <c r="H104" s="47">
        <v>0</v>
      </c>
      <c r="I104" s="47">
        <v>5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27988</v>
      </c>
      <c r="O104" s="48">
        <f t="shared" si="13"/>
        <v>4.4758599734531675E-2</v>
      </c>
      <c r="P104" s="9"/>
    </row>
    <row r="105" spans="1:16">
      <c r="A105" s="13"/>
      <c r="B105" s="40">
        <v>351.2</v>
      </c>
      <c r="C105" s="21" t="s">
        <v>130</v>
      </c>
      <c r="D105" s="47">
        <v>0</v>
      </c>
      <c r="E105" s="47">
        <v>294285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ref="N105:N110" si="15">SUM(D105:M105)</f>
        <v>294285</v>
      </c>
      <c r="O105" s="48">
        <f t="shared" si="13"/>
        <v>0.47062257120468248</v>
      </c>
      <c r="P105" s="9"/>
    </row>
    <row r="106" spans="1:16">
      <c r="A106" s="13"/>
      <c r="B106" s="40">
        <v>351.5</v>
      </c>
      <c r="C106" s="21" t="s">
        <v>131</v>
      </c>
      <c r="D106" s="47">
        <v>138081</v>
      </c>
      <c r="E106" s="47">
        <v>0</v>
      </c>
      <c r="F106" s="47">
        <v>0</v>
      </c>
      <c r="G106" s="47">
        <v>0</v>
      </c>
      <c r="H106" s="47">
        <v>0</v>
      </c>
      <c r="I106" s="47">
        <v>390134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528215</v>
      </c>
      <c r="O106" s="48">
        <f t="shared" si="13"/>
        <v>0.84472501639186959</v>
      </c>
      <c r="P106" s="9"/>
    </row>
    <row r="107" spans="1:16">
      <c r="A107" s="13"/>
      <c r="B107" s="40">
        <v>351.8</v>
      </c>
      <c r="C107" s="21" t="s">
        <v>129</v>
      </c>
      <c r="D107" s="47">
        <v>0</v>
      </c>
      <c r="E107" s="47">
        <v>622595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622595</v>
      </c>
      <c r="O107" s="48">
        <f t="shared" si="13"/>
        <v>0.99565815355583631</v>
      </c>
      <c r="P107" s="9"/>
    </row>
    <row r="108" spans="1:16">
      <c r="A108" s="13"/>
      <c r="B108" s="40">
        <v>352</v>
      </c>
      <c r="C108" s="21" t="s">
        <v>132</v>
      </c>
      <c r="D108" s="47">
        <v>0</v>
      </c>
      <c r="E108" s="47">
        <v>473571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473571</v>
      </c>
      <c r="O108" s="48">
        <f t="shared" si="13"/>
        <v>0.75733796037165568</v>
      </c>
      <c r="P108" s="9"/>
    </row>
    <row r="109" spans="1:16">
      <c r="A109" s="13"/>
      <c r="B109" s="40">
        <v>354</v>
      </c>
      <c r="C109" s="21" t="s">
        <v>133</v>
      </c>
      <c r="D109" s="47">
        <v>215865</v>
      </c>
      <c r="E109" s="47">
        <v>17154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233019</v>
      </c>
      <c r="O109" s="48">
        <f t="shared" si="13"/>
        <v>0.37264556779837199</v>
      </c>
      <c r="P109" s="9"/>
    </row>
    <row r="110" spans="1:16">
      <c r="A110" s="13"/>
      <c r="B110" s="40">
        <v>359</v>
      </c>
      <c r="C110" s="21" t="s">
        <v>134</v>
      </c>
      <c r="D110" s="47">
        <v>15866</v>
      </c>
      <c r="E110" s="47">
        <v>215718</v>
      </c>
      <c r="F110" s="47">
        <v>0</v>
      </c>
      <c r="G110" s="47">
        <v>0</v>
      </c>
      <c r="H110" s="47">
        <v>0</v>
      </c>
      <c r="I110" s="47">
        <v>0</v>
      </c>
      <c r="J110" s="47">
        <v>427137</v>
      </c>
      <c r="K110" s="47">
        <v>0</v>
      </c>
      <c r="L110" s="47">
        <v>0</v>
      </c>
      <c r="M110" s="47">
        <v>0</v>
      </c>
      <c r="N110" s="47">
        <f t="shared" si="15"/>
        <v>658721</v>
      </c>
      <c r="O110" s="48">
        <f t="shared" si="13"/>
        <v>1.053431098175305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SUM(D112:D119)</f>
        <v>18086039</v>
      </c>
      <c r="E111" s="32">
        <f t="shared" si="16"/>
        <v>3905629</v>
      </c>
      <c r="F111" s="32">
        <f t="shared" si="16"/>
        <v>1918776</v>
      </c>
      <c r="G111" s="32">
        <f t="shared" si="16"/>
        <v>1901214</v>
      </c>
      <c r="H111" s="32">
        <f t="shared" si="16"/>
        <v>0</v>
      </c>
      <c r="I111" s="32">
        <f t="shared" si="16"/>
        <v>3616229</v>
      </c>
      <c r="J111" s="32">
        <f t="shared" si="16"/>
        <v>955265</v>
      </c>
      <c r="K111" s="32">
        <f t="shared" si="16"/>
        <v>0</v>
      </c>
      <c r="L111" s="32">
        <f t="shared" si="16"/>
        <v>0</v>
      </c>
      <c r="M111" s="32">
        <f t="shared" si="16"/>
        <v>0</v>
      </c>
      <c r="N111" s="32">
        <f>SUM(D111:M111)</f>
        <v>30383152</v>
      </c>
      <c r="O111" s="46">
        <f t="shared" si="13"/>
        <v>48.588943084230223</v>
      </c>
      <c r="P111" s="10"/>
    </row>
    <row r="112" spans="1:16">
      <c r="A112" s="12"/>
      <c r="B112" s="25">
        <v>361.1</v>
      </c>
      <c r="C112" s="20" t="s">
        <v>135</v>
      </c>
      <c r="D112" s="47">
        <v>1036538</v>
      </c>
      <c r="E112" s="47">
        <v>910409</v>
      </c>
      <c r="F112" s="47">
        <v>42250</v>
      </c>
      <c r="G112" s="47">
        <v>1074743</v>
      </c>
      <c r="H112" s="47">
        <v>0</v>
      </c>
      <c r="I112" s="47">
        <v>13959</v>
      </c>
      <c r="J112" s="47">
        <v>74055</v>
      </c>
      <c r="K112" s="47">
        <v>0</v>
      </c>
      <c r="L112" s="47">
        <v>0</v>
      </c>
      <c r="M112" s="47">
        <v>0</v>
      </c>
      <c r="N112" s="47">
        <f>SUM(D112:M112)</f>
        <v>3151954</v>
      </c>
      <c r="O112" s="48">
        <f t="shared" si="13"/>
        <v>5.0406262493803071</v>
      </c>
      <c r="P112" s="9"/>
    </row>
    <row r="113" spans="1:16">
      <c r="A113" s="12"/>
      <c r="B113" s="25">
        <v>361.3</v>
      </c>
      <c r="C113" s="20" t="s">
        <v>136</v>
      </c>
      <c r="D113" s="47">
        <v>260595</v>
      </c>
      <c r="E113" s="47">
        <v>10400</v>
      </c>
      <c r="F113" s="47">
        <v>0</v>
      </c>
      <c r="G113" s="47">
        <v>27944</v>
      </c>
      <c r="H113" s="47">
        <v>0</v>
      </c>
      <c r="I113" s="47">
        <v>44</v>
      </c>
      <c r="J113" s="47">
        <v>2608</v>
      </c>
      <c r="K113" s="47">
        <v>0</v>
      </c>
      <c r="L113" s="47">
        <v>0</v>
      </c>
      <c r="M113" s="47">
        <v>0</v>
      </c>
      <c r="N113" s="47">
        <f t="shared" ref="N113:N119" si="17">SUM(D113:M113)</f>
        <v>301591</v>
      </c>
      <c r="O113" s="48">
        <f t="shared" si="13"/>
        <v>0.48230637603748538</v>
      </c>
      <c r="P113" s="9"/>
    </row>
    <row r="114" spans="1:16">
      <c r="A114" s="12"/>
      <c r="B114" s="25">
        <v>362</v>
      </c>
      <c r="C114" s="20" t="s">
        <v>138</v>
      </c>
      <c r="D114" s="47">
        <v>474613</v>
      </c>
      <c r="E114" s="47">
        <v>0</v>
      </c>
      <c r="F114" s="47">
        <v>0</v>
      </c>
      <c r="G114" s="47">
        <v>29550</v>
      </c>
      <c r="H114" s="47">
        <v>0</v>
      </c>
      <c r="I114" s="47">
        <v>183291</v>
      </c>
      <c r="J114" s="47">
        <v>161061</v>
      </c>
      <c r="K114" s="47">
        <v>0</v>
      </c>
      <c r="L114" s="47">
        <v>0</v>
      </c>
      <c r="M114" s="47">
        <v>0</v>
      </c>
      <c r="N114" s="47">
        <f t="shared" si="17"/>
        <v>848515</v>
      </c>
      <c r="O114" s="48">
        <f t="shared" si="13"/>
        <v>1.3569509523276455</v>
      </c>
      <c r="P114" s="9"/>
    </row>
    <row r="115" spans="1:16">
      <c r="A115" s="12"/>
      <c r="B115" s="25">
        <v>364</v>
      </c>
      <c r="C115" s="20" t="s">
        <v>139</v>
      </c>
      <c r="D115" s="47">
        <v>334279</v>
      </c>
      <c r="E115" s="47">
        <v>55202</v>
      </c>
      <c r="F115" s="47">
        <v>0</v>
      </c>
      <c r="G115" s="47">
        <v>0</v>
      </c>
      <c r="H115" s="47">
        <v>0</v>
      </c>
      <c r="I115" s="47">
        <v>234435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623916</v>
      </c>
      <c r="O115" s="48">
        <f t="shared" si="13"/>
        <v>0.99777070572995796</v>
      </c>
      <c r="P115" s="9"/>
    </row>
    <row r="116" spans="1:16">
      <c r="A116" s="12"/>
      <c r="B116" s="25">
        <v>365</v>
      </c>
      <c r="C116" s="20" t="s">
        <v>140</v>
      </c>
      <c r="D116" s="47">
        <v>35710</v>
      </c>
      <c r="E116" s="47">
        <v>31601</v>
      </c>
      <c r="F116" s="47">
        <v>0</v>
      </c>
      <c r="G116" s="47">
        <v>287</v>
      </c>
      <c r="H116" s="47">
        <v>0</v>
      </c>
      <c r="I116" s="47">
        <v>3940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71538</v>
      </c>
      <c r="O116" s="48">
        <f t="shared" si="13"/>
        <v>0.11440405558842814</v>
      </c>
      <c r="P116" s="9"/>
    </row>
    <row r="117" spans="1:16">
      <c r="A117" s="12"/>
      <c r="B117" s="25">
        <v>366</v>
      </c>
      <c r="C117" s="20" t="s">
        <v>141</v>
      </c>
      <c r="D117" s="47">
        <v>77697</v>
      </c>
      <c r="E117" s="47">
        <v>560355</v>
      </c>
      <c r="F117" s="47">
        <v>0</v>
      </c>
      <c r="G117" s="47">
        <v>202482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840534</v>
      </c>
      <c r="O117" s="48">
        <f t="shared" si="13"/>
        <v>1.3441876829092769</v>
      </c>
      <c r="P117" s="9"/>
    </row>
    <row r="118" spans="1:16">
      <c r="A118" s="12"/>
      <c r="B118" s="25">
        <v>369.3</v>
      </c>
      <c r="C118" s="20" t="s">
        <v>142</v>
      </c>
      <c r="D118" s="47">
        <v>31913</v>
      </c>
      <c r="E118" s="47">
        <v>99509</v>
      </c>
      <c r="F118" s="47">
        <v>0</v>
      </c>
      <c r="G118" s="47">
        <v>0</v>
      </c>
      <c r="H118" s="47">
        <v>0</v>
      </c>
      <c r="I118" s="47">
        <v>204595</v>
      </c>
      <c r="J118" s="47">
        <v>13857</v>
      </c>
      <c r="K118" s="47">
        <v>0</v>
      </c>
      <c r="L118" s="47">
        <v>0</v>
      </c>
      <c r="M118" s="47">
        <v>0</v>
      </c>
      <c r="N118" s="47">
        <f t="shared" si="17"/>
        <v>349874</v>
      </c>
      <c r="O118" s="48">
        <f t="shared" si="13"/>
        <v>0.55952087764468827</v>
      </c>
      <c r="P118" s="9"/>
    </row>
    <row r="119" spans="1:16">
      <c r="A119" s="12"/>
      <c r="B119" s="25">
        <v>369.9</v>
      </c>
      <c r="C119" s="20" t="s">
        <v>143</v>
      </c>
      <c r="D119" s="47">
        <v>15834694</v>
      </c>
      <c r="E119" s="47">
        <v>2238153</v>
      </c>
      <c r="F119" s="47">
        <v>1876526</v>
      </c>
      <c r="G119" s="47">
        <v>566208</v>
      </c>
      <c r="H119" s="47">
        <v>0</v>
      </c>
      <c r="I119" s="47">
        <v>2975965</v>
      </c>
      <c r="J119" s="47">
        <v>703684</v>
      </c>
      <c r="K119" s="47">
        <v>0</v>
      </c>
      <c r="L119" s="47">
        <v>0</v>
      </c>
      <c r="M119" s="47">
        <v>0</v>
      </c>
      <c r="N119" s="47">
        <f t="shared" si="17"/>
        <v>24195230</v>
      </c>
      <c r="O119" s="48">
        <f t="shared" si="13"/>
        <v>38.693176184612433</v>
      </c>
      <c r="P119" s="9"/>
    </row>
    <row r="120" spans="1:16" ht="15.75">
      <c r="A120" s="29" t="s">
        <v>69</v>
      </c>
      <c r="B120" s="30"/>
      <c r="C120" s="31"/>
      <c r="D120" s="32">
        <f t="shared" ref="D120:M120" si="18">SUM(D121:D128)</f>
        <v>23613009</v>
      </c>
      <c r="E120" s="32">
        <f t="shared" si="18"/>
        <v>176241791</v>
      </c>
      <c r="F120" s="32">
        <f t="shared" si="18"/>
        <v>56865380</v>
      </c>
      <c r="G120" s="32">
        <f t="shared" si="18"/>
        <v>156194896</v>
      </c>
      <c r="H120" s="32">
        <f t="shared" si="18"/>
        <v>0</v>
      </c>
      <c r="I120" s="32">
        <f t="shared" si="18"/>
        <v>306706860</v>
      </c>
      <c r="J120" s="32">
        <f t="shared" si="18"/>
        <v>19592714</v>
      </c>
      <c r="K120" s="32">
        <f t="shared" si="18"/>
        <v>0</v>
      </c>
      <c r="L120" s="32">
        <f t="shared" si="18"/>
        <v>0</v>
      </c>
      <c r="M120" s="32">
        <f t="shared" si="18"/>
        <v>0</v>
      </c>
      <c r="N120" s="32">
        <f>SUM(D120:M120)</f>
        <v>739214650</v>
      </c>
      <c r="O120" s="46">
        <f t="shared" si="13"/>
        <v>1182.1570900833187</v>
      </c>
      <c r="P120" s="9"/>
    </row>
    <row r="121" spans="1:16">
      <c r="A121" s="12"/>
      <c r="B121" s="25">
        <v>381</v>
      </c>
      <c r="C121" s="20" t="s">
        <v>144</v>
      </c>
      <c r="D121" s="47">
        <v>23613009</v>
      </c>
      <c r="E121" s="47">
        <v>176241791</v>
      </c>
      <c r="F121" s="47">
        <v>49805380</v>
      </c>
      <c r="G121" s="47">
        <v>74981878</v>
      </c>
      <c r="H121" s="47">
        <v>0</v>
      </c>
      <c r="I121" s="47">
        <v>16304428</v>
      </c>
      <c r="J121" s="47">
        <v>19172686</v>
      </c>
      <c r="K121" s="47">
        <v>0</v>
      </c>
      <c r="L121" s="47">
        <v>0</v>
      </c>
      <c r="M121" s="47">
        <v>0</v>
      </c>
      <c r="N121" s="47">
        <f>SUM(D121:M121)</f>
        <v>360119172</v>
      </c>
      <c r="O121" s="48">
        <f t="shared" si="13"/>
        <v>575.90502630695175</v>
      </c>
      <c r="P121" s="9"/>
    </row>
    <row r="122" spans="1:16">
      <c r="A122" s="12"/>
      <c r="B122" s="25">
        <v>384</v>
      </c>
      <c r="C122" s="20" t="s">
        <v>145</v>
      </c>
      <c r="D122" s="47">
        <v>0</v>
      </c>
      <c r="E122" s="47">
        <v>0</v>
      </c>
      <c r="F122" s="47">
        <v>0</v>
      </c>
      <c r="G122" s="47">
        <v>81213018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ref="N122:N128" si="19">SUM(D122:M122)</f>
        <v>81213018</v>
      </c>
      <c r="O122" s="48">
        <f t="shared" si="13"/>
        <v>129.87641010059011</v>
      </c>
      <c r="P122" s="9"/>
    </row>
    <row r="123" spans="1:16">
      <c r="A123" s="12"/>
      <c r="B123" s="25">
        <v>385</v>
      </c>
      <c r="C123" s="20" t="s">
        <v>169</v>
      </c>
      <c r="D123" s="47">
        <v>0</v>
      </c>
      <c r="E123" s="47">
        <v>0</v>
      </c>
      <c r="F123" s="47">
        <v>7060000</v>
      </c>
      <c r="G123" s="47">
        <v>0</v>
      </c>
      <c r="H123" s="47">
        <v>0</v>
      </c>
      <c r="I123" s="47">
        <v>194184077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201244077</v>
      </c>
      <c r="O123" s="48">
        <f t="shared" si="13"/>
        <v>321.83089507604228</v>
      </c>
      <c r="P123" s="9"/>
    </row>
    <row r="124" spans="1:16">
      <c r="A124" s="12"/>
      <c r="B124" s="25">
        <v>388.1</v>
      </c>
      <c r="C124" s="20" t="s">
        <v>146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68745</v>
      </c>
      <c r="J124" s="47">
        <v>132780</v>
      </c>
      <c r="K124" s="47">
        <v>0</v>
      </c>
      <c r="L124" s="47">
        <v>0</v>
      </c>
      <c r="M124" s="47">
        <v>0</v>
      </c>
      <c r="N124" s="47">
        <f t="shared" si="19"/>
        <v>201525</v>
      </c>
      <c r="O124" s="48">
        <f t="shared" si="13"/>
        <v>0.32228014904607316</v>
      </c>
      <c r="P124" s="9"/>
    </row>
    <row r="125" spans="1:16">
      <c r="A125" s="12"/>
      <c r="B125" s="25">
        <v>389.1</v>
      </c>
      <c r="C125" s="20" t="s">
        <v>147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1233710</v>
      </c>
      <c r="J125" s="47">
        <v>287248</v>
      </c>
      <c r="K125" s="47">
        <v>0</v>
      </c>
      <c r="L125" s="47">
        <v>0</v>
      </c>
      <c r="M125" s="47">
        <v>0</v>
      </c>
      <c r="N125" s="47">
        <f t="shared" si="19"/>
        <v>1520958</v>
      </c>
      <c r="O125" s="48">
        <f t="shared" si="13"/>
        <v>2.4323263661224033</v>
      </c>
      <c r="P125" s="9"/>
    </row>
    <row r="126" spans="1:16">
      <c r="A126" s="12"/>
      <c r="B126" s="25">
        <v>389.2</v>
      </c>
      <c r="C126" s="20" t="s">
        <v>164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381364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381364</v>
      </c>
      <c r="O126" s="48">
        <f t="shared" si="13"/>
        <v>0.60987989956981337</v>
      </c>
      <c r="P126" s="9"/>
    </row>
    <row r="127" spans="1:16">
      <c r="A127" s="12"/>
      <c r="B127" s="25">
        <v>389.4</v>
      </c>
      <c r="C127" s="20" t="s">
        <v>148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2064791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2064791</v>
      </c>
      <c r="O127" s="48">
        <f t="shared" si="13"/>
        <v>3.3020277942140699</v>
      </c>
      <c r="P127" s="9"/>
    </row>
    <row r="128" spans="1:16" ht="15.75" thickBot="1">
      <c r="A128" s="12"/>
      <c r="B128" s="25">
        <v>389.9</v>
      </c>
      <c r="C128" s="20" t="s">
        <v>165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92469745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92469745</v>
      </c>
      <c r="O128" s="48">
        <f t="shared" si="13"/>
        <v>147.87824439078219</v>
      </c>
      <c r="P128" s="9"/>
    </row>
    <row r="129" spans="1:119" ht="16.5" thickBot="1">
      <c r="A129" s="14" t="s">
        <v>111</v>
      </c>
      <c r="B129" s="23"/>
      <c r="C129" s="22"/>
      <c r="D129" s="15">
        <f t="shared" ref="D129:M129" si="20">SUM(D5,D13,D26,D61,D103,D111,D120)</f>
        <v>351084300</v>
      </c>
      <c r="E129" s="15">
        <f t="shared" si="20"/>
        <v>320726432</v>
      </c>
      <c r="F129" s="15">
        <f t="shared" si="20"/>
        <v>59984181</v>
      </c>
      <c r="G129" s="15">
        <f t="shared" si="20"/>
        <v>214262904</v>
      </c>
      <c r="H129" s="15">
        <f t="shared" si="20"/>
        <v>0</v>
      </c>
      <c r="I129" s="15">
        <f t="shared" si="20"/>
        <v>650155407</v>
      </c>
      <c r="J129" s="15">
        <f t="shared" si="20"/>
        <v>136382428</v>
      </c>
      <c r="K129" s="15">
        <f t="shared" si="20"/>
        <v>0</v>
      </c>
      <c r="L129" s="15">
        <f t="shared" si="20"/>
        <v>0</v>
      </c>
      <c r="M129" s="15">
        <f t="shared" si="20"/>
        <v>0</v>
      </c>
      <c r="N129" s="15">
        <f>SUM(D129:M129)</f>
        <v>1732595652</v>
      </c>
      <c r="O129" s="38">
        <f t="shared" si="13"/>
        <v>2770.7787369464745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170</v>
      </c>
      <c r="M131" s="49"/>
      <c r="N131" s="49"/>
      <c r="O131" s="44">
        <v>625310</v>
      </c>
    </row>
    <row r="132" spans="1:119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19" ht="15.75" customHeight="1" thickBot="1">
      <c r="A133" s="53" t="s">
        <v>167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228933328</v>
      </c>
      <c r="E5" s="27">
        <f t="shared" si="0"/>
        <v>82553692</v>
      </c>
      <c r="F5" s="27">
        <f t="shared" si="0"/>
        <v>0</v>
      </c>
      <c r="G5" s="27">
        <f t="shared" si="0"/>
        <v>48602927</v>
      </c>
      <c r="H5" s="27">
        <f t="shared" si="0"/>
        <v>0</v>
      </c>
      <c r="I5" s="27">
        <f t="shared" si="0"/>
        <v>2123457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362213404</v>
      </c>
      <c r="O5" s="33">
        <f t="shared" ref="O5:O36" si="1">(N5/O$133)</f>
        <v>585.39161605419929</v>
      </c>
      <c r="P5" s="6"/>
    </row>
    <row r="6" spans="1:133">
      <c r="A6" s="12"/>
      <c r="B6" s="25">
        <v>311</v>
      </c>
      <c r="C6" s="20" t="s">
        <v>3</v>
      </c>
      <c r="D6" s="47">
        <v>228933328</v>
      </c>
      <c r="E6" s="47">
        <v>48765283</v>
      </c>
      <c r="F6" s="47">
        <v>0</v>
      </c>
      <c r="G6" s="47">
        <v>31370656</v>
      </c>
      <c r="H6" s="47">
        <v>0</v>
      </c>
      <c r="I6" s="47">
        <v>2123457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311192724</v>
      </c>
      <c r="O6" s="48">
        <f t="shared" si="1"/>
        <v>502.93448446393882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22755557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22755557</v>
      </c>
      <c r="O7" s="48">
        <f t="shared" si="1"/>
        <v>36.776420031224042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2978528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2978528</v>
      </c>
      <c r="O8" s="48">
        <f t="shared" si="1"/>
        <v>4.8137515070609647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0</v>
      </c>
      <c r="G9" s="47">
        <v>8221621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8221621</v>
      </c>
      <c r="O9" s="48">
        <f t="shared" si="1"/>
        <v>13.287382384598725</v>
      </c>
      <c r="P9" s="9"/>
    </row>
    <row r="10" spans="1:133">
      <c r="A10" s="12"/>
      <c r="B10" s="25">
        <v>312.42</v>
      </c>
      <c r="C10" s="20" t="s">
        <v>159</v>
      </c>
      <c r="D10" s="47">
        <v>0</v>
      </c>
      <c r="E10" s="47">
        <v>0</v>
      </c>
      <c r="F10" s="47">
        <v>0</v>
      </c>
      <c r="G10" s="47">
        <v>6032122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6032122</v>
      </c>
      <c r="O10" s="48">
        <f t="shared" si="1"/>
        <v>9.7488210177227135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10134050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10134050</v>
      </c>
      <c r="O11" s="48">
        <f t="shared" si="1"/>
        <v>16.378156747269511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898802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898802</v>
      </c>
      <c r="O12" s="48">
        <f t="shared" si="1"/>
        <v>1.4525999023844693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8648921</v>
      </c>
      <c r="E13" s="32">
        <f t="shared" si="3"/>
        <v>8786559</v>
      </c>
      <c r="F13" s="32">
        <f t="shared" si="3"/>
        <v>1043005</v>
      </c>
      <c r="G13" s="32">
        <f t="shared" si="3"/>
        <v>369253</v>
      </c>
      <c r="H13" s="32">
        <f t="shared" si="3"/>
        <v>0</v>
      </c>
      <c r="I13" s="32">
        <f t="shared" si="3"/>
        <v>1814012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20661750</v>
      </c>
      <c r="O13" s="46">
        <f t="shared" si="1"/>
        <v>33.392511401946493</v>
      </c>
      <c r="P13" s="10"/>
    </row>
    <row r="14" spans="1:133">
      <c r="A14" s="12"/>
      <c r="B14" s="25">
        <v>322</v>
      </c>
      <c r="C14" s="20" t="s">
        <v>0</v>
      </c>
      <c r="D14" s="47">
        <v>98510</v>
      </c>
      <c r="E14" s="47">
        <v>4595918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4694428</v>
      </c>
      <c r="O14" s="48">
        <f t="shared" si="1"/>
        <v>7.5869052967738391</v>
      </c>
      <c r="P14" s="9"/>
    </row>
    <row r="15" spans="1:133">
      <c r="A15" s="12"/>
      <c r="B15" s="25">
        <v>323.10000000000002</v>
      </c>
      <c r="C15" s="20" t="s">
        <v>18</v>
      </c>
      <c r="D15" s="47">
        <v>8406940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8406940</v>
      </c>
      <c r="O15" s="48">
        <f t="shared" si="1"/>
        <v>13.586885902959819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1603887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1603887</v>
      </c>
      <c r="O16" s="48">
        <f t="shared" si="1"/>
        <v>2.5921238488963305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80287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80287</v>
      </c>
      <c r="O17" s="48">
        <f t="shared" si="1"/>
        <v>0.12975592885056098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27295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27295</v>
      </c>
      <c r="O18" s="48">
        <f t="shared" si="1"/>
        <v>4.4112846139176473E-2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1588964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1588964</v>
      </c>
      <c r="O19" s="48">
        <f t="shared" si="1"/>
        <v>2.5680060250115555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796942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796942</v>
      </c>
      <c r="O20" s="48">
        <f t="shared" si="1"/>
        <v>1.2879787443798343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596083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596083</v>
      </c>
      <c r="O21" s="48">
        <f t="shared" si="1"/>
        <v>0.96336023686311523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32645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32645</v>
      </c>
      <c r="O22" s="48">
        <f t="shared" si="1"/>
        <v>5.2759254889665361E-2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963135</v>
      </c>
      <c r="F23" s="47">
        <v>1043005</v>
      </c>
      <c r="G23" s="47">
        <v>0</v>
      </c>
      <c r="H23" s="47">
        <v>0</v>
      </c>
      <c r="I23" s="47">
        <v>208275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2214415</v>
      </c>
      <c r="O23" s="48">
        <f t="shared" si="1"/>
        <v>3.5788293893857657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42279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42279</v>
      </c>
      <c r="O24" s="48">
        <f t="shared" si="1"/>
        <v>6.8329255245218615E-2</v>
      </c>
      <c r="P24" s="9"/>
    </row>
    <row r="25" spans="1:16">
      <c r="A25" s="12"/>
      <c r="B25" s="25">
        <v>329</v>
      </c>
      <c r="C25" s="20" t="s">
        <v>28</v>
      </c>
      <c r="D25" s="47">
        <v>143471</v>
      </c>
      <c r="E25" s="47">
        <v>63011</v>
      </c>
      <c r="F25" s="47">
        <v>0</v>
      </c>
      <c r="G25" s="47">
        <v>369253</v>
      </c>
      <c r="H25" s="47">
        <v>0</v>
      </c>
      <c r="I25" s="47">
        <v>1850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577585</v>
      </c>
      <c r="O25" s="48">
        <f t="shared" si="1"/>
        <v>0.93346467255161181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SUM(D27:D60)</f>
        <v>61577990</v>
      </c>
      <c r="E26" s="32">
        <f t="shared" si="5"/>
        <v>36306224</v>
      </c>
      <c r="F26" s="32">
        <f t="shared" si="5"/>
        <v>0</v>
      </c>
      <c r="G26" s="32">
        <f t="shared" si="5"/>
        <v>8571030</v>
      </c>
      <c r="H26" s="32">
        <f t="shared" si="5"/>
        <v>0</v>
      </c>
      <c r="I26" s="32">
        <f t="shared" si="5"/>
        <v>24862499</v>
      </c>
      <c r="J26" s="32">
        <f t="shared" si="5"/>
        <v>21697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131339440</v>
      </c>
      <c r="O26" s="46">
        <f t="shared" si="1"/>
        <v>212.2643894019271</v>
      </c>
      <c r="P26" s="10"/>
    </row>
    <row r="27" spans="1:16">
      <c r="A27" s="12"/>
      <c r="B27" s="25">
        <v>331.1</v>
      </c>
      <c r="C27" s="20" t="s">
        <v>29</v>
      </c>
      <c r="D27" s="47">
        <v>34192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34192</v>
      </c>
      <c r="O27" s="48">
        <f t="shared" si="1"/>
        <v>5.5259440747049714E-2</v>
      </c>
      <c r="P27" s="9"/>
    </row>
    <row r="28" spans="1:16">
      <c r="A28" s="12"/>
      <c r="B28" s="25">
        <v>331.2</v>
      </c>
      <c r="C28" s="20" t="s">
        <v>30</v>
      </c>
      <c r="D28" s="47">
        <v>816379</v>
      </c>
      <c r="E28" s="47">
        <v>2857610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3673989</v>
      </c>
      <c r="O28" s="48">
        <f t="shared" si="1"/>
        <v>5.9377216147289555</v>
      </c>
      <c r="P28" s="9"/>
    </row>
    <row r="29" spans="1:16">
      <c r="A29" s="12"/>
      <c r="B29" s="25">
        <v>331.39</v>
      </c>
      <c r="C29" s="20" t="s">
        <v>36</v>
      </c>
      <c r="D29" s="47">
        <v>5802</v>
      </c>
      <c r="E29" s="47">
        <v>0</v>
      </c>
      <c r="F29" s="47">
        <v>0</v>
      </c>
      <c r="G29" s="47">
        <v>355717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8" si="6">SUM(D29:M29)</f>
        <v>361519</v>
      </c>
      <c r="O29" s="48">
        <f t="shared" si="1"/>
        <v>0.58426935421831616</v>
      </c>
      <c r="P29" s="9"/>
    </row>
    <row r="30" spans="1:16">
      <c r="A30" s="12"/>
      <c r="B30" s="25">
        <v>331.41</v>
      </c>
      <c r="C30" s="20" t="s">
        <v>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747171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747171</v>
      </c>
      <c r="O30" s="48">
        <f t="shared" si="1"/>
        <v>1.2075412845815947</v>
      </c>
      <c r="P30" s="9"/>
    </row>
    <row r="31" spans="1:16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6159815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6159815</v>
      </c>
      <c r="O31" s="48">
        <f t="shared" si="1"/>
        <v>9.9551922088584472</v>
      </c>
      <c r="P31" s="9"/>
    </row>
    <row r="32" spans="1:16">
      <c r="A32" s="12"/>
      <c r="B32" s="25">
        <v>331.5</v>
      </c>
      <c r="C32" s="20" t="s">
        <v>32</v>
      </c>
      <c r="D32" s="47">
        <v>12976248</v>
      </c>
      <c r="E32" s="47">
        <v>5555916</v>
      </c>
      <c r="F32" s="47">
        <v>0</v>
      </c>
      <c r="G32" s="47">
        <v>822362</v>
      </c>
      <c r="H32" s="47">
        <v>0</v>
      </c>
      <c r="I32" s="47">
        <v>2760293</v>
      </c>
      <c r="J32" s="47">
        <v>20555</v>
      </c>
      <c r="K32" s="47">
        <v>0</v>
      </c>
      <c r="L32" s="47">
        <v>0</v>
      </c>
      <c r="M32" s="47">
        <v>0</v>
      </c>
      <c r="N32" s="47">
        <f t="shared" si="6"/>
        <v>22135374</v>
      </c>
      <c r="O32" s="48">
        <f t="shared" si="1"/>
        <v>35.774110551204515</v>
      </c>
      <c r="P32" s="9"/>
    </row>
    <row r="33" spans="1:16">
      <c r="A33" s="12"/>
      <c r="B33" s="25">
        <v>331.62</v>
      </c>
      <c r="C33" s="20" t="s">
        <v>39</v>
      </c>
      <c r="D33" s="47">
        <v>2552568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2552568</v>
      </c>
      <c r="O33" s="48">
        <f t="shared" si="1"/>
        <v>4.1253357554052172</v>
      </c>
      <c r="P33" s="9"/>
    </row>
    <row r="34" spans="1:16">
      <c r="A34" s="12"/>
      <c r="B34" s="25">
        <v>331.65</v>
      </c>
      <c r="C34" s="20" t="s">
        <v>160</v>
      </c>
      <c r="D34" s="47">
        <v>0</v>
      </c>
      <c r="E34" s="47">
        <v>899078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899078</v>
      </c>
      <c r="O34" s="48">
        <f t="shared" si="1"/>
        <v>1.4530459601069246</v>
      </c>
      <c r="P34" s="9"/>
    </row>
    <row r="35" spans="1:16">
      <c r="A35" s="12"/>
      <c r="B35" s="25">
        <v>331.7</v>
      </c>
      <c r="C35" s="20" t="s">
        <v>33</v>
      </c>
      <c r="D35" s="47">
        <v>645000</v>
      </c>
      <c r="E35" s="47">
        <v>739</v>
      </c>
      <c r="F35" s="47">
        <v>0</v>
      </c>
      <c r="G35" s="47">
        <v>16859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662598</v>
      </c>
      <c r="O35" s="48">
        <f t="shared" si="1"/>
        <v>1.0708585318236326</v>
      </c>
      <c r="P35" s="9"/>
    </row>
    <row r="36" spans="1:16">
      <c r="A36" s="12"/>
      <c r="B36" s="25">
        <v>331.9</v>
      </c>
      <c r="C36" s="20" t="s">
        <v>34</v>
      </c>
      <c r="D36" s="47">
        <v>10496</v>
      </c>
      <c r="E36" s="47">
        <v>1352279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1362775</v>
      </c>
      <c r="O36" s="48">
        <f t="shared" si="1"/>
        <v>2.2024504084014001</v>
      </c>
      <c r="P36" s="9"/>
    </row>
    <row r="37" spans="1:16">
      <c r="A37" s="12"/>
      <c r="B37" s="25">
        <v>333</v>
      </c>
      <c r="C37" s="20" t="s">
        <v>4</v>
      </c>
      <c r="D37" s="47">
        <v>128210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128210</v>
      </c>
      <c r="O37" s="48">
        <f t="shared" ref="O37:O68" si="7">(N37/O$133)</f>
        <v>0.20720674128975328</v>
      </c>
      <c r="P37" s="9"/>
    </row>
    <row r="38" spans="1:16">
      <c r="A38" s="12"/>
      <c r="B38" s="25">
        <v>334.2</v>
      </c>
      <c r="C38" s="20" t="s">
        <v>35</v>
      </c>
      <c r="D38" s="47">
        <v>102724</v>
      </c>
      <c r="E38" s="47">
        <v>124284</v>
      </c>
      <c r="F38" s="47">
        <v>0</v>
      </c>
      <c r="G38" s="47">
        <v>376563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603571</v>
      </c>
      <c r="O38" s="48">
        <f t="shared" si="7"/>
        <v>0.97546197681146307</v>
      </c>
      <c r="P38" s="9"/>
    </row>
    <row r="39" spans="1:16">
      <c r="A39" s="12"/>
      <c r="B39" s="25">
        <v>334.39</v>
      </c>
      <c r="C39" s="20" t="s">
        <v>40</v>
      </c>
      <c r="D39" s="47">
        <v>91020</v>
      </c>
      <c r="E39" s="47">
        <v>0</v>
      </c>
      <c r="F39" s="47">
        <v>0</v>
      </c>
      <c r="G39" s="47">
        <v>59185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6" si="8">SUM(D39:M39)</f>
        <v>150205</v>
      </c>
      <c r="O39" s="48">
        <f t="shared" si="7"/>
        <v>0.24275398623685665</v>
      </c>
      <c r="P39" s="9"/>
    </row>
    <row r="40" spans="1:16">
      <c r="A40" s="12"/>
      <c r="B40" s="25">
        <v>334.41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7046987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7046987</v>
      </c>
      <c r="O40" s="48">
        <f t="shared" si="7"/>
        <v>11.388996273155406</v>
      </c>
      <c r="P40" s="9"/>
    </row>
    <row r="41" spans="1:16">
      <c r="A41" s="12"/>
      <c r="B41" s="25">
        <v>334.42</v>
      </c>
      <c r="C41" s="20" t="s">
        <v>42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6792180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6792180</v>
      </c>
      <c r="O41" s="48">
        <f t="shared" si="7"/>
        <v>10.977189642410393</v>
      </c>
      <c r="P41" s="9"/>
    </row>
    <row r="42" spans="1:16">
      <c r="A42" s="12"/>
      <c r="B42" s="25">
        <v>334.49</v>
      </c>
      <c r="C42" s="20" t="s">
        <v>43</v>
      </c>
      <c r="D42" s="47">
        <v>0</v>
      </c>
      <c r="E42" s="47">
        <v>0</v>
      </c>
      <c r="F42" s="47">
        <v>0</v>
      </c>
      <c r="G42" s="47">
        <v>4179263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4179263</v>
      </c>
      <c r="O42" s="48">
        <f t="shared" si="7"/>
        <v>6.7543207801484924</v>
      </c>
      <c r="P42" s="9"/>
    </row>
    <row r="43" spans="1:16">
      <c r="A43" s="12"/>
      <c r="B43" s="25">
        <v>334.5</v>
      </c>
      <c r="C43" s="20" t="s">
        <v>44</v>
      </c>
      <c r="D43" s="47">
        <v>759</v>
      </c>
      <c r="E43" s="47">
        <v>12712</v>
      </c>
      <c r="F43" s="47">
        <v>0</v>
      </c>
      <c r="G43" s="47">
        <v>0</v>
      </c>
      <c r="H43" s="47">
        <v>0</v>
      </c>
      <c r="I43" s="47">
        <v>532755</v>
      </c>
      <c r="J43" s="47">
        <v>1142</v>
      </c>
      <c r="K43" s="47">
        <v>0</v>
      </c>
      <c r="L43" s="47">
        <v>0</v>
      </c>
      <c r="M43" s="47">
        <v>0</v>
      </c>
      <c r="N43" s="47">
        <f t="shared" si="8"/>
        <v>547368</v>
      </c>
      <c r="O43" s="48">
        <f t="shared" si="7"/>
        <v>0.88462943269861694</v>
      </c>
      <c r="P43" s="9"/>
    </row>
    <row r="44" spans="1:16">
      <c r="A44" s="12"/>
      <c r="B44" s="25">
        <v>334.69</v>
      </c>
      <c r="C44" s="20" t="s">
        <v>45</v>
      </c>
      <c r="D44" s="47">
        <v>33334</v>
      </c>
      <c r="E44" s="47">
        <v>421066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454400</v>
      </c>
      <c r="O44" s="48">
        <f t="shared" si="7"/>
        <v>0.73437909088264475</v>
      </c>
      <c r="P44" s="9"/>
    </row>
    <row r="45" spans="1:16">
      <c r="A45" s="12"/>
      <c r="B45" s="25">
        <v>334.7</v>
      </c>
      <c r="C45" s="20" t="s">
        <v>46</v>
      </c>
      <c r="D45" s="47">
        <v>49666</v>
      </c>
      <c r="E45" s="47">
        <v>1217435</v>
      </c>
      <c r="F45" s="47">
        <v>0</v>
      </c>
      <c r="G45" s="47">
        <v>335611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1602712</v>
      </c>
      <c r="O45" s="48">
        <f t="shared" si="7"/>
        <v>2.5902248712735596</v>
      </c>
      <c r="P45" s="9"/>
    </row>
    <row r="46" spans="1:16">
      <c r="A46" s="12"/>
      <c r="B46" s="25">
        <v>334.9</v>
      </c>
      <c r="C46" s="20" t="s">
        <v>47</v>
      </c>
      <c r="D46" s="47">
        <v>0</v>
      </c>
      <c r="E46" s="47">
        <v>207544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207544</v>
      </c>
      <c r="O46" s="48">
        <f t="shared" si="7"/>
        <v>0.33542247807690939</v>
      </c>
      <c r="P46" s="9"/>
    </row>
    <row r="47" spans="1:16">
      <c r="A47" s="12"/>
      <c r="B47" s="25">
        <v>335.12</v>
      </c>
      <c r="C47" s="20" t="s">
        <v>48</v>
      </c>
      <c r="D47" s="47">
        <v>11092308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11092308</v>
      </c>
      <c r="O47" s="48">
        <f t="shared" si="7"/>
        <v>17.926846533517359</v>
      </c>
      <c r="P47" s="9"/>
    </row>
    <row r="48" spans="1:16">
      <c r="A48" s="12"/>
      <c r="B48" s="25">
        <v>335.13</v>
      </c>
      <c r="C48" s="20" t="s">
        <v>49</v>
      </c>
      <c r="D48" s="47">
        <v>126485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126485</v>
      </c>
      <c r="O48" s="48">
        <f t="shared" si="7"/>
        <v>0.20441888052440874</v>
      </c>
      <c r="P48" s="9"/>
    </row>
    <row r="49" spans="1:16">
      <c r="A49" s="12"/>
      <c r="B49" s="25">
        <v>335.14</v>
      </c>
      <c r="C49" s="20" t="s">
        <v>50</v>
      </c>
      <c r="D49" s="47">
        <v>0</v>
      </c>
      <c r="E49" s="47">
        <v>420320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420320</v>
      </c>
      <c r="O49" s="48">
        <f t="shared" si="7"/>
        <v>0.67930065906644643</v>
      </c>
      <c r="P49" s="9"/>
    </row>
    <row r="50" spans="1:16">
      <c r="A50" s="12"/>
      <c r="B50" s="25">
        <v>335.15</v>
      </c>
      <c r="C50" s="20" t="s">
        <v>51</v>
      </c>
      <c r="D50" s="47">
        <v>0</v>
      </c>
      <c r="E50" s="47">
        <v>278466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278466</v>
      </c>
      <c r="O50" s="48">
        <f t="shared" si="7"/>
        <v>0.45004315123619404</v>
      </c>
      <c r="P50" s="9"/>
    </row>
    <row r="51" spans="1:16">
      <c r="A51" s="12"/>
      <c r="B51" s="25">
        <v>335.16</v>
      </c>
      <c r="C51" s="20" t="s">
        <v>52</v>
      </c>
      <c r="D51" s="47">
        <v>0</v>
      </c>
      <c r="E51" s="47">
        <v>0</v>
      </c>
      <c r="F51" s="47">
        <v>0</v>
      </c>
      <c r="G51" s="47">
        <v>223250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223250</v>
      </c>
      <c r="O51" s="48">
        <f t="shared" si="7"/>
        <v>0.36080574832647544</v>
      </c>
      <c r="P51" s="9"/>
    </row>
    <row r="52" spans="1:16">
      <c r="A52" s="12"/>
      <c r="B52" s="25">
        <v>335.17</v>
      </c>
      <c r="C52" s="20" t="s">
        <v>53</v>
      </c>
      <c r="D52" s="47">
        <v>0</v>
      </c>
      <c r="E52" s="47">
        <v>0</v>
      </c>
      <c r="F52" s="47">
        <v>0</v>
      </c>
      <c r="G52" s="47">
        <v>68115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68115</v>
      </c>
      <c r="O52" s="48">
        <f t="shared" si="7"/>
        <v>0.11008413682982252</v>
      </c>
      <c r="P52" s="9"/>
    </row>
    <row r="53" spans="1:16">
      <c r="A53" s="12"/>
      <c r="B53" s="25">
        <v>335.18</v>
      </c>
      <c r="C53" s="20" t="s">
        <v>54</v>
      </c>
      <c r="D53" s="47">
        <v>31813728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31813728</v>
      </c>
      <c r="O53" s="48">
        <f t="shared" si="7"/>
        <v>51.41579367567725</v>
      </c>
      <c r="P53" s="9"/>
    </row>
    <row r="54" spans="1:16">
      <c r="A54" s="12"/>
      <c r="B54" s="25">
        <v>335.49</v>
      </c>
      <c r="C54" s="20" t="s">
        <v>55</v>
      </c>
      <c r="D54" s="47">
        <v>0</v>
      </c>
      <c r="E54" s="47">
        <v>7613472</v>
      </c>
      <c r="F54" s="47">
        <v>0</v>
      </c>
      <c r="G54" s="47">
        <v>21656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7635128</v>
      </c>
      <c r="O54" s="48">
        <f t="shared" si="7"/>
        <v>12.339521037439757</v>
      </c>
      <c r="P54" s="9"/>
    </row>
    <row r="55" spans="1:16">
      <c r="A55" s="12"/>
      <c r="B55" s="25">
        <v>335.5</v>
      </c>
      <c r="C55" s="20" t="s">
        <v>56</v>
      </c>
      <c r="D55" s="47">
        <v>0</v>
      </c>
      <c r="E55" s="47">
        <v>157206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157206</v>
      </c>
      <c r="O55" s="48">
        <f t="shared" si="7"/>
        <v>0.25406866056623473</v>
      </c>
      <c r="P55" s="9"/>
    </row>
    <row r="56" spans="1:16">
      <c r="A56" s="12"/>
      <c r="B56" s="25">
        <v>335.8</v>
      </c>
      <c r="C56" s="20" t="s">
        <v>57</v>
      </c>
      <c r="D56" s="47">
        <v>0</v>
      </c>
      <c r="E56" s="47">
        <v>12537116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12537116</v>
      </c>
      <c r="O56" s="48">
        <f t="shared" si="7"/>
        <v>20.261874670709201</v>
      </c>
      <c r="P56" s="9"/>
    </row>
    <row r="57" spans="1:16">
      <c r="A57" s="12"/>
      <c r="B57" s="25">
        <v>337.2</v>
      </c>
      <c r="C57" s="20" t="s">
        <v>58</v>
      </c>
      <c r="D57" s="47">
        <v>0</v>
      </c>
      <c r="E57" s="47">
        <v>2650981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2" si="9">SUM(D57:M57)</f>
        <v>2650981</v>
      </c>
      <c r="O57" s="48">
        <f t="shared" si="7"/>
        <v>4.2843860403326683</v>
      </c>
      <c r="P57" s="9"/>
    </row>
    <row r="58" spans="1:16">
      <c r="A58" s="12"/>
      <c r="B58" s="25">
        <v>337.3</v>
      </c>
      <c r="C58" s="20" t="s">
        <v>59</v>
      </c>
      <c r="D58" s="47">
        <v>925914</v>
      </c>
      <c r="E58" s="47">
        <v>0</v>
      </c>
      <c r="F58" s="47">
        <v>0</v>
      </c>
      <c r="G58" s="47">
        <v>363381</v>
      </c>
      <c r="H58" s="47">
        <v>0</v>
      </c>
      <c r="I58" s="47">
        <v>14646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1303941</v>
      </c>
      <c r="O58" s="48">
        <f t="shared" si="7"/>
        <v>2.1073657705647157</v>
      </c>
      <c r="P58" s="9"/>
    </row>
    <row r="59" spans="1:16">
      <c r="A59" s="12"/>
      <c r="B59" s="25">
        <v>337.4</v>
      </c>
      <c r="C59" s="20" t="s">
        <v>60</v>
      </c>
      <c r="D59" s="47">
        <v>0</v>
      </c>
      <c r="E59" s="47">
        <v>0</v>
      </c>
      <c r="F59" s="47">
        <v>0</v>
      </c>
      <c r="G59" s="47">
        <v>1637877</v>
      </c>
      <c r="H59" s="47">
        <v>0</v>
      </c>
      <c r="I59" s="47">
        <v>808652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2446529</v>
      </c>
      <c r="O59" s="48">
        <f t="shared" si="7"/>
        <v>3.953960701668191</v>
      </c>
      <c r="P59" s="9"/>
    </row>
    <row r="60" spans="1:16">
      <c r="A60" s="12"/>
      <c r="B60" s="25">
        <v>337.7</v>
      </c>
      <c r="C60" s="20" t="s">
        <v>61</v>
      </c>
      <c r="D60" s="47">
        <v>173157</v>
      </c>
      <c r="E60" s="47">
        <v>0</v>
      </c>
      <c r="F60" s="47">
        <v>0</v>
      </c>
      <c r="G60" s="47">
        <v>111191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284348</v>
      </c>
      <c r="O60" s="48">
        <f t="shared" si="7"/>
        <v>0.45954935240822686</v>
      </c>
      <c r="P60" s="9"/>
    </row>
    <row r="61" spans="1:16" ht="15.75">
      <c r="A61" s="29" t="s">
        <v>67</v>
      </c>
      <c r="B61" s="30"/>
      <c r="C61" s="31"/>
      <c r="D61" s="32">
        <f t="shared" ref="D61:M61" si="10">SUM(D62:D104)</f>
        <v>48027569</v>
      </c>
      <c r="E61" s="32">
        <f t="shared" si="10"/>
        <v>20941610</v>
      </c>
      <c r="F61" s="32">
        <f t="shared" si="10"/>
        <v>300000</v>
      </c>
      <c r="G61" s="32">
        <f t="shared" si="10"/>
        <v>112625</v>
      </c>
      <c r="H61" s="32">
        <f t="shared" si="10"/>
        <v>0</v>
      </c>
      <c r="I61" s="32">
        <f t="shared" si="10"/>
        <v>308870117</v>
      </c>
      <c r="J61" s="32">
        <f t="shared" si="10"/>
        <v>114540659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9"/>
        <v>492792580</v>
      </c>
      <c r="O61" s="46">
        <f t="shared" si="7"/>
        <v>796.42730390429801</v>
      </c>
      <c r="P61" s="10"/>
    </row>
    <row r="62" spans="1:16">
      <c r="A62" s="12"/>
      <c r="B62" s="25">
        <v>341.1</v>
      </c>
      <c r="C62" s="20" t="s">
        <v>70</v>
      </c>
      <c r="D62" s="47">
        <v>2599821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2599821</v>
      </c>
      <c r="O62" s="48">
        <f t="shared" si="7"/>
        <v>4.2017037465616385</v>
      </c>
      <c r="P62" s="9"/>
    </row>
    <row r="63" spans="1:16">
      <c r="A63" s="12"/>
      <c r="B63" s="25">
        <v>341.15</v>
      </c>
      <c r="C63" s="20" t="s">
        <v>71</v>
      </c>
      <c r="D63" s="47">
        <v>0</v>
      </c>
      <c r="E63" s="47">
        <v>1406266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04" si="11">SUM(D63:M63)</f>
        <v>1406266</v>
      </c>
      <c r="O63" s="48">
        <f t="shared" si="7"/>
        <v>2.2727384388626173</v>
      </c>
      <c r="P63" s="9"/>
    </row>
    <row r="64" spans="1:16">
      <c r="A64" s="12"/>
      <c r="B64" s="25">
        <v>341.16</v>
      </c>
      <c r="C64" s="20" t="s">
        <v>72</v>
      </c>
      <c r="D64" s="47">
        <v>0</v>
      </c>
      <c r="E64" s="47">
        <v>1090052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1090052</v>
      </c>
      <c r="O64" s="48">
        <f t="shared" si="7"/>
        <v>1.7616888133248432</v>
      </c>
      <c r="P64" s="9"/>
    </row>
    <row r="65" spans="1:16">
      <c r="A65" s="12"/>
      <c r="B65" s="25">
        <v>341.2</v>
      </c>
      <c r="C65" s="20" t="s">
        <v>73</v>
      </c>
      <c r="D65" s="47">
        <v>4050</v>
      </c>
      <c r="E65" s="47">
        <v>99950</v>
      </c>
      <c r="F65" s="47">
        <v>0</v>
      </c>
      <c r="G65" s="47">
        <v>0</v>
      </c>
      <c r="H65" s="47">
        <v>0</v>
      </c>
      <c r="I65" s="47">
        <v>0</v>
      </c>
      <c r="J65" s="47">
        <v>113498024</v>
      </c>
      <c r="K65" s="47">
        <v>0</v>
      </c>
      <c r="L65" s="47">
        <v>0</v>
      </c>
      <c r="M65" s="47">
        <v>0</v>
      </c>
      <c r="N65" s="47">
        <f t="shared" si="11"/>
        <v>113602024</v>
      </c>
      <c r="O65" s="48">
        <f t="shared" si="7"/>
        <v>183.59804381062588</v>
      </c>
      <c r="P65" s="9"/>
    </row>
    <row r="66" spans="1:16">
      <c r="A66" s="12"/>
      <c r="B66" s="25">
        <v>341.3</v>
      </c>
      <c r="C66" s="20" t="s">
        <v>74</v>
      </c>
      <c r="D66" s="47">
        <v>667</v>
      </c>
      <c r="E66" s="47">
        <v>220775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221442</v>
      </c>
      <c r="O66" s="48">
        <f t="shared" si="7"/>
        <v>0.3578837470141607</v>
      </c>
      <c r="P66" s="9"/>
    </row>
    <row r="67" spans="1:16">
      <c r="A67" s="12"/>
      <c r="B67" s="25">
        <v>341.51</v>
      </c>
      <c r="C67" s="20" t="s">
        <v>75</v>
      </c>
      <c r="D67" s="47">
        <v>621226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621226</v>
      </c>
      <c r="O67" s="48">
        <f t="shared" si="7"/>
        <v>1.0039951256880764</v>
      </c>
      <c r="P67" s="9"/>
    </row>
    <row r="68" spans="1:16">
      <c r="A68" s="12"/>
      <c r="B68" s="25">
        <v>341.52</v>
      </c>
      <c r="C68" s="20" t="s">
        <v>76</v>
      </c>
      <c r="D68" s="47">
        <v>918036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918036</v>
      </c>
      <c r="O68" s="48">
        <f t="shared" si="7"/>
        <v>1.4836849539558532</v>
      </c>
      <c r="P68" s="9"/>
    </row>
    <row r="69" spans="1:16">
      <c r="A69" s="12"/>
      <c r="B69" s="25">
        <v>341.55</v>
      </c>
      <c r="C69" s="20" t="s">
        <v>77</v>
      </c>
      <c r="D69" s="47">
        <v>4729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4729</v>
      </c>
      <c r="O69" s="48">
        <f t="shared" ref="O69:O100" si="12">(N69/O$133)</f>
        <v>7.6427788749648491E-3</v>
      </c>
      <c r="P69" s="9"/>
    </row>
    <row r="70" spans="1:16">
      <c r="A70" s="12"/>
      <c r="B70" s="25">
        <v>341.56</v>
      </c>
      <c r="C70" s="20" t="s">
        <v>78</v>
      </c>
      <c r="D70" s="47">
        <v>1411635</v>
      </c>
      <c r="E70" s="47">
        <v>195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1411830</v>
      </c>
      <c r="O70" s="48">
        <f t="shared" si="12"/>
        <v>2.2817307039631261</v>
      </c>
      <c r="P70" s="9"/>
    </row>
    <row r="71" spans="1:16">
      <c r="A71" s="12"/>
      <c r="B71" s="25">
        <v>341.8</v>
      </c>
      <c r="C71" s="20" t="s">
        <v>79</v>
      </c>
      <c r="D71" s="47">
        <v>4376523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4376523</v>
      </c>
      <c r="O71" s="48">
        <f t="shared" si="12"/>
        <v>7.0731227596104427</v>
      </c>
      <c r="P71" s="9"/>
    </row>
    <row r="72" spans="1:16">
      <c r="A72" s="12"/>
      <c r="B72" s="25">
        <v>341.9</v>
      </c>
      <c r="C72" s="20" t="s">
        <v>80</v>
      </c>
      <c r="D72" s="47">
        <v>12869321</v>
      </c>
      <c r="E72" s="47">
        <v>2345640</v>
      </c>
      <c r="F72" s="47">
        <v>0</v>
      </c>
      <c r="G72" s="47">
        <v>0</v>
      </c>
      <c r="H72" s="47">
        <v>0</v>
      </c>
      <c r="I72" s="47">
        <v>0</v>
      </c>
      <c r="J72" s="47">
        <v>3459</v>
      </c>
      <c r="K72" s="47">
        <v>0</v>
      </c>
      <c r="L72" s="47">
        <v>0</v>
      </c>
      <c r="M72" s="47">
        <v>0</v>
      </c>
      <c r="N72" s="47">
        <f t="shared" si="11"/>
        <v>15218420</v>
      </c>
      <c r="O72" s="48">
        <f t="shared" si="12"/>
        <v>24.595267262918703</v>
      </c>
      <c r="P72" s="9"/>
    </row>
    <row r="73" spans="1:16">
      <c r="A73" s="12"/>
      <c r="B73" s="25">
        <v>342.1</v>
      </c>
      <c r="C73" s="20" t="s">
        <v>81</v>
      </c>
      <c r="D73" s="47">
        <v>0</v>
      </c>
      <c r="E73" s="47">
        <v>4111442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4111442</v>
      </c>
      <c r="O73" s="48">
        <f t="shared" si="12"/>
        <v>6.6447117917621545</v>
      </c>
      <c r="P73" s="9"/>
    </row>
    <row r="74" spans="1:16">
      <c r="A74" s="12"/>
      <c r="B74" s="25">
        <v>342.3</v>
      </c>
      <c r="C74" s="20" t="s">
        <v>82</v>
      </c>
      <c r="D74" s="47">
        <v>1395951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1395951</v>
      </c>
      <c r="O74" s="48">
        <f t="shared" si="12"/>
        <v>2.2560678395614411</v>
      </c>
      <c r="P74" s="9"/>
    </row>
    <row r="75" spans="1:16">
      <c r="A75" s="12"/>
      <c r="B75" s="25">
        <v>342.5</v>
      </c>
      <c r="C75" s="20" t="s">
        <v>83</v>
      </c>
      <c r="D75" s="47">
        <v>0</v>
      </c>
      <c r="E75" s="47">
        <v>9880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9880</v>
      </c>
      <c r="O75" s="48">
        <f t="shared" si="12"/>
        <v>1.5967573542958913E-2</v>
      </c>
      <c r="P75" s="9"/>
    </row>
    <row r="76" spans="1:16">
      <c r="A76" s="12"/>
      <c r="B76" s="25">
        <v>342.6</v>
      </c>
      <c r="C76" s="20" t="s">
        <v>84</v>
      </c>
      <c r="D76" s="47">
        <v>18645843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18645843</v>
      </c>
      <c r="O76" s="48">
        <f t="shared" si="12"/>
        <v>30.134500948680735</v>
      </c>
      <c r="P76" s="9"/>
    </row>
    <row r="77" spans="1:16">
      <c r="A77" s="12"/>
      <c r="B77" s="25">
        <v>342.9</v>
      </c>
      <c r="C77" s="20" t="s">
        <v>85</v>
      </c>
      <c r="D77" s="47">
        <v>4972</v>
      </c>
      <c r="E77" s="47">
        <v>75988</v>
      </c>
      <c r="F77" s="47">
        <v>0</v>
      </c>
      <c r="G77" s="47">
        <v>0</v>
      </c>
      <c r="H77" s="47">
        <v>0</v>
      </c>
      <c r="I77" s="47">
        <v>0</v>
      </c>
      <c r="J77" s="47">
        <v>1019071</v>
      </c>
      <c r="K77" s="47">
        <v>0</v>
      </c>
      <c r="L77" s="47">
        <v>0</v>
      </c>
      <c r="M77" s="47">
        <v>0</v>
      </c>
      <c r="N77" s="47">
        <f t="shared" si="11"/>
        <v>1100031</v>
      </c>
      <c r="O77" s="48">
        <f t="shared" si="12"/>
        <v>1.7778163858334652</v>
      </c>
      <c r="P77" s="9"/>
    </row>
    <row r="78" spans="1:16">
      <c r="A78" s="12"/>
      <c r="B78" s="25">
        <v>343.1</v>
      </c>
      <c r="C78" s="20" t="s">
        <v>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17053048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17053048</v>
      </c>
      <c r="O78" s="48">
        <f t="shared" si="12"/>
        <v>27.560303448543362</v>
      </c>
      <c r="P78" s="9"/>
    </row>
    <row r="79" spans="1:16">
      <c r="A79" s="12"/>
      <c r="B79" s="25">
        <v>343.3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42257391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42257391</v>
      </c>
      <c r="O79" s="48">
        <f t="shared" si="12"/>
        <v>68.294331834622483</v>
      </c>
      <c r="P79" s="9"/>
    </row>
    <row r="80" spans="1:16">
      <c r="A80" s="12"/>
      <c r="B80" s="25">
        <v>343.4</v>
      </c>
      <c r="C80" s="20" t="s">
        <v>88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69364626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69364626</v>
      </c>
      <c r="O80" s="48">
        <f t="shared" si="12"/>
        <v>112.10372134968016</v>
      </c>
      <c r="P80" s="9"/>
    </row>
    <row r="81" spans="1:16">
      <c r="A81" s="12"/>
      <c r="B81" s="25">
        <v>343.5</v>
      </c>
      <c r="C81" s="20" t="s">
        <v>89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42691401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42691401</v>
      </c>
      <c r="O81" s="48">
        <f t="shared" si="12"/>
        <v>68.995757603183165</v>
      </c>
      <c r="P81" s="9"/>
    </row>
    <row r="82" spans="1:16">
      <c r="A82" s="12"/>
      <c r="B82" s="25">
        <v>343.7</v>
      </c>
      <c r="C82" s="20" t="s">
        <v>90</v>
      </c>
      <c r="D82" s="47">
        <v>0</v>
      </c>
      <c r="E82" s="47">
        <v>122005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122005</v>
      </c>
      <c r="O82" s="48">
        <f t="shared" si="12"/>
        <v>0.19717852329035448</v>
      </c>
      <c r="P82" s="9"/>
    </row>
    <row r="83" spans="1:16">
      <c r="A83" s="12"/>
      <c r="B83" s="25">
        <v>343.8</v>
      </c>
      <c r="C83" s="20" t="s">
        <v>91</v>
      </c>
      <c r="D83" s="47">
        <v>125970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125970</v>
      </c>
      <c r="O83" s="48">
        <f t="shared" si="12"/>
        <v>0.20358656267272615</v>
      </c>
      <c r="P83" s="9"/>
    </row>
    <row r="84" spans="1:16">
      <c r="A84" s="12"/>
      <c r="B84" s="25">
        <v>343.9</v>
      </c>
      <c r="C84" s="20" t="s">
        <v>92</v>
      </c>
      <c r="D84" s="47">
        <v>691632</v>
      </c>
      <c r="E84" s="47">
        <v>1217234</v>
      </c>
      <c r="F84" s="47">
        <v>0</v>
      </c>
      <c r="G84" s="47">
        <v>0</v>
      </c>
      <c r="H84" s="47">
        <v>0</v>
      </c>
      <c r="I84" s="47">
        <v>37559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1946425</v>
      </c>
      <c r="O84" s="48">
        <f t="shared" si="12"/>
        <v>3.1457170377888466</v>
      </c>
      <c r="P84" s="9"/>
    </row>
    <row r="85" spans="1:16">
      <c r="A85" s="12"/>
      <c r="B85" s="25">
        <v>344.1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103442724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103442724</v>
      </c>
      <c r="O85" s="48">
        <f t="shared" si="12"/>
        <v>167.17907924635639</v>
      </c>
      <c r="P85" s="9"/>
    </row>
    <row r="86" spans="1:16">
      <c r="A86" s="12"/>
      <c r="B86" s="25">
        <v>344.3</v>
      </c>
      <c r="C86" s="20" t="s">
        <v>94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3173519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3173519</v>
      </c>
      <c r="O86" s="48">
        <f t="shared" si="12"/>
        <v>5.1288864395220068</v>
      </c>
      <c r="P86" s="9"/>
    </row>
    <row r="87" spans="1:16">
      <c r="A87" s="12"/>
      <c r="B87" s="25">
        <v>344.5</v>
      </c>
      <c r="C87" s="20" t="s">
        <v>95</v>
      </c>
      <c r="D87" s="47">
        <v>363395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363395</v>
      </c>
      <c r="O87" s="48">
        <f t="shared" si="12"/>
        <v>0.58730125381007636</v>
      </c>
      <c r="P87" s="9"/>
    </row>
    <row r="88" spans="1:16">
      <c r="A88" s="12"/>
      <c r="B88" s="25">
        <v>344.6</v>
      </c>
      <c r="C88" s="20" t="s">
        <v>96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36182051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36182051</v>
      </c>
      <c r="O88" s="48">
        <f t="shared" si="12"/>
        <v>58.4756639957075</v>
      </c>
      <c r="P88" s="9"/>
    </row>
    <row r="89" spans="1:16">
      <c r="A89" s="12"/>
      <c r="B89" s="25">
        <v>344.9</v>
      </c>
      <c r="C89" s="20" t="s">
        <v>97</v>
      </c>
      <c r="D89" s="47">
        <v>0</v>
      </c>
      <c r="E89" s="47">
        <v>922909</v>
      </c>
      <c r="F89" s="47">
        <v>0</v>
      </c>
      <c r="G89" s="47">
        <v>0</v>
      </c>
      <c r="H89" s="47">
        <v>0</v>
      </c>
      <c r="I89" s="47">
        <v>70108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993017</v>
      </c>
      <c r="O89" s="48">
        <f t="shared" si="12"/>
        <v>1.6048655847073312</v>
      </c>
      <c r="P89" s="9"/>
    </row>
    <row r="90" spans="1:16">
      <c r="A90" s="12"/>
      <c r="B90" s="25">
        <v>345.9</v>
      </c>
      <c r="C90" s="20" t="s">
        <v>161</v>
      </c>
      <c r="D90" s="47">
        <v>1578481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1578481</v>
      </c>
      <c r="O90" s="48">
        <f t="shared" si="12"/>
        <v>2.5510639123141021</v>
      </c>
      <c r="P90" s="9"/>
    </row>
    <row r="91" spans="1:16">
      <c r="A91" s="12"/>
      <c r="B91" s="25">
        <v>346.4</v>
      </c>
      <c r="C91" s="20" t="s">
        <v>99</v>
      </c>
      <c r="D91" s="47">
        <v>4229</v>
      </c>
      <c r="E91" s="47">
        <v>886872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891101</v>
      </c>
      <c r="O91" s="48">
        <f t="shared" si="12"/>
        <v>1.4401539222372703</v>
      </c>
      <c r="P91" s="9"/>
    </row>
    <row r="92" spans="1:16">
      <c r="A92" s="12"/>
      <c r="B92" s="25">
        <v>346.9</v>
      </c>
      <c r="C92" s="20" t="s">
        <v>100</v>
      </c>
      <c r="D92" s="47">
        <v>20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20</v>
      </c>
      <c r="O92" s="48">
        <f t="shared" si="12"/>
        <v>3.2323023366313593E-5</v>
      </c>
      <c r="P92" s="9"/>
    </row>
    <row r="93" spans="1:16">
      <c r="A93" s="12"/>
      <c r="B93" s="25">
        <v>347.1</v>
      </c>
      <c r="C93" s="20" t="s">
        <v>162</v>
      </c>
      <c r="D93" s="47">
        <v>0</v>
      </c>
      <c r="E93" s="47">
        <v>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6</v>
      </c>
      <c r="O93" s="48">
        <f t="shared" si="12"/>
        <v>9.6969070098940778E-6</v>
      </c>
      <c r="P93" s="9"/>
    </row>
    <row r="94" spans="1:16">
      <c r="A94" s="12"/>
      <c r="B94" s="25">
        <v>347.2</v>
      </c>
      <c r="C94" s="20" t="s">
        <v>101</v>
      </c>
      <c r="D94" s="47">
        <v>1945236</v>
      </c>
      <c r="E94" s="47">
        <v>849569</v>
      </c>
      <c r="F94" s="47">
        <v>0</v>
      </c>
      <c r="G94" s="47">
        <v>72625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2867430</v>
      </c>
      <c r="O94" s="48">
        <f t="shared" si="12"/>
        <v>4.6342003445634292</v>
      </c>
      <c r="P94" s="9"/>
    </row>
    <row r="95" spans="1:16">
      <c r="A95" s="12"/>
      <c r="B95" s="25">
        <v>347.4</v>
      </c>
      <c r="C95" s="20" t="s">
        <v>102</v>
      </c>
      <c r="D95" s="47">
        <v>33196</v>
      </c>
      <c r="E95" s="47">
        <v>407730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440926</v>
      </c>
      <c r="O95" s="48">
        <f t="shared" si="12"/>
        <v>0.71260307004075929</v>
      </c>
      <c r="P95" s="9"/>
    </row>
    <row r="96" spans="1:16">
      <c r="A96" s="12"/>
      <c r="B96" s="25">
        <v>347.5</v>
      </c>
      <c r="C96" s="20" t="s">
        <v>103</v>
      </c>
      <c r="D96" s="47">
        <v>432177</v>
      </c>
      <c r="E96" s="47">
        <v>36730</v>
      </c>
      <c r="F96" s="47">
        <v>300000</v>
      </c>
      <c r="G96" s="47">
        <v>40000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808907</v>
      </c>
      <c r="O96" s="48">
        <f t="shared" si="12"/>
        <v>1.3073159931087315</v>
      </c>
      <c r="P96" s="9"/>
    </row>
    <row r="97" spans="1:16">
      <c r="A97" s="12"/>
      <c r="B97" s="25">
        <v>348.87</v>
      </c>
      <c r="C97" s="20" t="s">
        <v>104</v>
      </c>
      <c r="D97" s="47">
        <v>0</v>
      </c>
      <c r="E97" s="47">
        <v>1051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1051</v>
      </c>
      <c r="O97" s="48">
        <f t="shared" si="12"/>
        <v>1.6985748778997791E-3</v>
      </c>
      <c r="P97" s="9"/>
    </row>
    <row r="98" spans="1:16">
      <c r="A98" s="12"/>
      <c r="B98" s="25">
        <v>348.88</v>
      </c>
      <c r="C98" s="20" t="s">
        <v>105</v>
      </c>
      <c r="D98" s="47">
        <v>0</v>
      </c>
      <c r="E98" s="47">
        <v>1503995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1503995</v>
      </c>
      <c r="O98" s="48">
        <f t="shared" si="12"/>
        <v>2.4306832763909405</v>
      </c>
      <c r="P98" s="9"/>
    </row>
    <row r="99" spans="1:16">
      <c r="A99" s="12"/>
      <c r="B99" s="25">
        <v>348.92099999999999</v>
      </c>
      <c r="C99" s="20" t="s">
        <v>106</v>
      </c>
      <c r="D99" s="47">
        <v>0</v>
      </c>
      <c r="E99" s="47">
        <v>139483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139483</v>
      </c>
      <c r="O99" s="48">
        <f t="shared" si="12"/>
        <v>0.22542561341017595</v>
      </c>
      <c r="P99" s="9"/>
    </row>
    <row r="100" spans="1:16">
      <c r="A100" s="12"/>
      <c r="B100" s="25">
        <v>348.92200000000003</v>
      </c>
      <c r="C100" s="20" t="s">
        <v>107</v>
      </c>
      <c r="D100" s="47">
        <v>0</v>
      </c>
      <c r="E100" s="47">
        <v>139418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139418</v>
      </c>
      <c r="O100" s="48">
        <f t="shared" si="12"/>
        <v>0.22532056358423541</v>
      </c>
      <c r="P100" s="9"/>
    </row>
    <row r="101" spans="1:16">
      <c r="A101" s="12"/>
      <c r="B101" s="25">
        <v>348.923</v>
      </c>
      <c r="C101" s="20" t="s">
        <v>108</v>
      </c>
      <c r="D101" s="47">
        <v>0</v>
      </c>
      <c r="E101" s="47">
        <v>139418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139418</v>
      </c>
      <c r="O101" s="48">
        <f t="shared" ref="O101:O131" si="13">(N101/O$133)</f>
        <v>0.22532056358423541</v>
      </c>
      <c r="P101" s="9"/>
    </row>
    <row r="102" spans="1:16">
      <c r="A102" s="12"/>
      <c r="B102" s="25">
        <v>348.92399999999998</v>
      </c>
      <c r="C102" s="20" t="s">
        <v>109</v>
      </c>
      <c r="D102" s="47">
        <v>0</v>
      </c>
      <c r="E102" s="47">
        <v>139399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139399</v>
      </c>
      <c r="O102" s="48">
        <f t="shared" si="13"/>
        <v>0.22528985671203741</v>
      </c>
      <c r="P102" s="9"/>
    </row>
    <row r="103" spans="1:16">
      <c r="A103" s="12"/>
      <c r="B103" s="25">
        <v>348.93</v>
      </c>
      <c r="C103" s="20" t="s">
        <v>110</v>
      </c>
      <c r="D103" s="47">
        <v>0</v>
      </c>
      <c r="E103" s="47">
        <v>1934877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1934877</v>
      </c>
      <c r="O103" s="48">
        <f t="shared" si="13"/>
        <v>3.127053724097137</v>
      </c>
      <c r="P103" s="9"/>
    </row>
    <row r="104" spans="1:16">
      <c r="A104" s="12"/>
      <c r="B104" s="25">
        <v>349</v>
      </c>
      <c r="C104" s="20" t="s">
        <v>1</v>
      </c>
      <c r="D104" s="47">
        <v>459</v>
      </c>
      <c r="E104" s="47">
        <v>3140726</v>
      </c>
      <c r="F104" s="47">
        <v>0</v>
      </c>
      <c r="G104" s="47">
        <v>0</v>
      </c>
      <c r="H104" s="47">
        <v>0</v>
      </c>
      <c r="I104" s="47">
        <v>-5402310</v>
      </c>
      <c r="J104" s="47">
        <v>20105</v>
      </c>
      <c r="K104" s="47">
        <v>0</v>
      </c>
      <c r="L104" s="47">
        <v>0</v>
      </c>
      <c r="M104" s="47">
        <v>0</v>
      </c>
      <c r="N104" s="47">
        <f t="shared" si="11"/>
        <v>-2241020</v>
      </c>
      <c r="O104" s="48">
        <f t="shared" si="13"/>
        <v>-3.6218270912188042</v>
      </c>
      <c r="P104" s="9"/>
    </row>
    <row r="105" spans="1:16" ht="15.75">
      <c r="A105" s="29" t="s">
        <v>68</v>
      </c>
      <c r="B105" s="30"/>
      <c r="C105" s="31"/>
      <c r="D105" s="32">
        <f t="shared" ref="D105:M105" si="14">SUM(D106:D112)</f>
        <v>412108</v>
      </c>
      <c r="E105" s="32">
        <f t="shared" si="14"/>
        <v>2117018</v>
      </c>
      <c r="F105" s="32">
        <f t="shared" si="14"/>
        <v>0</v>
      </c>
      <c r="G105" s="32">
        <f t="shared" si="14"/>
        <v>0</v>
      </c>
      <c r="H105" s="32">
        <f t="shared" si="14"/>
        <v>0</v>
      </c>
      <c r="I105" s="32">
        <f t="shared" si="14"/>
        <v>378692</v>
      </c>
      <c r="J105" s="32">
        <f t="shared" si="14"/>
        <v>573073</v>
      </c>
      <c r="K105" s="32">
        <f t="shared" si="14"/>
        <v>0</v>
      </c>
      <c r="L105" s="32">
        <f t="shared" si="14"/>
        <v>0</v>
      </c>
      <c r="M105" s="32">
        <f t="shared" si="14"/>
        <v>0</v>
      </c>
      <c r="N105" s="32">
        <f>SUM(D105:M105)</f>
        <v>3480891</v>
      </c>
      <c r="O105" s="46">
        <f t="shared" si="13"/>
        <v>5.6256460564295345</v>
      </c>
      <c r="P105" s="10"/>
    </row>
    <row r="106" spans="1:16">
      <c r="A106" s="13"/>
      <c r="B106" s="40">
        <v>351.1</v>
      </c>
      <c r="C106" s="21" t="s">
        <v>128</v>
      </c>
      <c r="D106" s="47">
        <v>8354</v>
      </c>
      <c r="E106" s="47">
        <v>0</v>
      </c>
      <c r="F106" s="47">
        <v>0</v>
      </c>
      <c r="G106" s="47">
        <v>0</v>
      </c>
      <c r="H106" s="47">
        <v>0</v>
      </c>
      <c r="I106" s="47">
        <v>816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9170</v>
      </c>
      <c r="O106" s="48">
        <f t="shared" si="13"/>
        <v>1.4820106213454781E-2</v>
      </c>
      <c r="P106" s="9"/>
    </row>
    <row r="107" spans="1:16">
      <c r="A107" s="13"/>
      <c r="B107" s="40">
        <v>351.2</v>
      </c>
      <c r="C107" s="21" t="s">
        <v>130</v>
      </c>
      <c r="D107" s="47">
        <v>-10</v>
      </c>
      <c r="E107" s="47">
        <v>590366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2" si="15">SUM(D107:M107)</f>
        <v>590356</v>
      </c>
      <c r="O107" s="48">
        <f t="shared" si="13"/>
        <v>0.9541045391221713</v>
      </c>
      <c r="P107" s="9"/>
    </row>
    <row r="108" spans="1:16">
      <c r="A108" s="13"/>
      <c r="B108" s="40">
        <v>351.5</v>
      </c>
      <c r="C108" s="21" t="s">
        <v>131</v>
      </c>
      <c r="D108" s="47">
        <v>185153</v>
      </c>
      <c r="E108" s="47">
        <v>0</v>
      </c>
      <c r="F108" s="47">
        <v>0</v>
      </c>
      <c r="G108" s="47">
        <v>0</v>
      </c>
      <c r="H108" s="47">
        <v>0</v>
      </c>
      <c r="I108" s="47">
        <v>377876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563029</v>
      </c>
      <c r="O108" s="48">
        <f t="shared" si="13"/>
        <v>0.90993997614560873</v>
      </c>
      <c r="P108" s="9"/>
    </row>
    <row r="109" spans="1:16">
      <c r="A109" s="13"/>
      <c r="B109" s="40">
        <v>351.8</v>
      </c>
      <c r="C109" s="21" t="s">
        <v>129</v>
      </c>
      <c r="D109" s="47">
        <v>0</v>
      </c>
      <c r="E109" s="47">
        <v>744389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744389</v>
      </c>
      <c r="O109" s="48">
        <f t="shared" si="13"/>
        <v>1.2030451520313403</v>
      </c>
      <c r="P109" s="9"/>
    </row>
    <row r="110" spans="1:16">
      <c r="A110" s="13"/>
      <c r="B110" s="40">
        <v>352</v>
      </c>
      <c r="C110" s="21" t="s">
        <v>132</v>
      </c>
      <c r="D110" s="47">
        <v>0</v>
      </c>
      <c r="E110" s="47">
        <v>408678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408678</v>
      </c>
      <c r="O110" s="48">
        <f t="shared" si="13"/>
        <v>0.66048542716491532</v>
      </c>
      <c r="P110" s="9"/>
    </row>
    <row r="111" spans="1:16">
      <c r="A111" s="13"/>
      <c r="B111" s="40">
        <v>354</v>
      </c>
      <c r="C111" s="21" t="s">
        <v>133</v>
      </c>
      <c r="D111" s="47">
        <v>198117</v>
      </c>
      <c r="E111" s="47">
        <v>134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198251</v>
      </c>
      <c r="O111" s="48">
        <f t="shared" si="13"/>
        <v>0.32040358526975177</v>
      </c>
      <c r="P111" s="9"/>
    </row>
    <row r="112" spans="1:16">
      <c r="A112" s="13"/>
      <c r="B112" s="40">
        <v>359</v>
      </c>
      <c r="C112" s="21" t="s">
        <v>134</v>
      </c>
      <c r="D112" s="47">
        <v>20494</v>
      </c>
      <c r="E112" s="47">
        <v>373451</v>
      </c>
      <c r="F112" s="47">
        <v>0</v>
      </c>
      <c r="G112" s="47">
        <v>0</v>
      </c>
      <c r="H112" s="47">
        <v>0</v>
      </c>
      <c r="I112" s="47">
        <v>0</v>
      </c>
      <c r="J112" s="47">
        <v>573073</v>
      </c>
      <c r="K112" s="47">
        <v>0</v>
      </c>
      <c r="L112" s="47">
        <v>0</v>
      </c>
      <c r="M112" s="47">
        <v>0</v>
      </c>
      <c r="N112" s="47">
        <f t="shared" si="15"/>
        <v>967018</v>
      </c>
      <c r="O112" s="48">
        <f t="shared" si="13"/>
        <v>1.5628472704822918</v>
      </c>
      <c r="P112" s="9"/>
    </row>
    <row r="113" spans="1:16" ht="15.75">
      <c r="A113" s="29" t="s">
        <v>5</v>
      </c>
      <c r="B113" s="30"/>
      <c r="C113" s="31"/>
      <c r="D113" s="32">
        <f t="shared" ref="D113:M113" si="16">SUM(D114:D121)</f>
        <v>18144603</v>
      </c>
      <c r="E113" s="32">
        <f t="shared" si="16"/>
        <v>6123629</v>
      </c>
      <c r="F113" s="32">
        <f t="shared" si="16"/>
        <v>31742</v>
      </c>
      <c r="G113" s="32">
        <f t="shared" si="16"/>
        <v>7703218</v>
      </c>
      <c r="H113" s="32">
        <f t="shared" si="16"/>
        <v>0</v>
      </c>
      <c r="I113" s="32">
        <f t="shared" si="16"/>
        <v>1751809</v>
      </c>
      <c r="J113" s="32">
        <f t="shared" si="16"/>
        <v>769076</v>
      </c>
      <c r="K113" s="32">
        <f t="shared" si="16"/>
        <v>0</v>
      </c>
      <c r="L113" s="32">
        <f t="shared" si="16"/>
        <v>0</v>
      </c>
      <c r="M113" s="32">
        <f t="shared" si="16"/>
        <v>0</v>
      </c>
      <c r="N113" s="32">
        <f>SUM(D113:M113)</f>
        <v>34524077</v>
      </c>
      <c r="O113" s="46">
        <f t="shared" si="13"/>
        <v>55.796127378570482</v>
      </c>
      <c r="P113" s="10"/>
    </row>
    <row r="114" spans="1:16">
      <c r="A114" s="12"/>
      <c r="B114" s="25">
        <v>361.1</v>
      </c>
      <c r="C114" s="20" t="s">
        <v>135</v>
      </c>
      <c r="D114" s="47">
        <v>1986190</v>
      </c>
      <c r="E114" s="47">
        <v>2089018</v>
      </c>
      <c r="F114" s="47">
        <v>31743</v>
      </c>
      <c r="G114" s="47">
        <v>2132678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6239629</v>
      </c>
      <c r="O114" s="48">
        <f t="shared" si="13"/>
        <v>10.084183698206395</v>
      </c>
      <c r="P114" s="9"/>
    </row>
    <row r="115" spans="1:16">
      <c r="A115" s="12"/>
      <c r="B115" s="25">
        <v>361.3</v>
      </c>
      <c r="C115" s="20" t="s">
        <v>136</v>
      </c>
      <c r="D115" s="47">
        <v>518612</v>
      </c>
      <c r="E115" s="47">
        <v>-79501</v>
      </c>
      <c r="F115" s="47">
        <v>-1</v>
      </c>
      <c r="G115" s="47">
        <v>-236771</v>
      </c>
      <c r="H115" s="47">
        <v>0</v>
      </c>
      <c r="I115" s="47">
        <v>-43519</v>
      </c>
      <c r="J115" s="47">
        <v>-60284</v>
      </c>
      <c r="K115" s="47">
        <v>0</v>
      </c>
      <c r="L115" s="47">
        <v>0</v>
      </c>
      <c r="M115" s="47">
        <v>0</v>
      </c>
      <c r="N115" s="47">
        <f t="shared" ref="N115:N121" si="17">SUM(D115:M115)</f>
        <v>98536</v>
      </c>
      <c r="O115" s="48">
        <f t="shared" si="13"/>
        <v>0.15924907152115381</v>
      </c>
      <c r="P115" s="9"/>
    </row>
    <row r="116" spans="1:16">
      <c r="A116" s="12"/>
      <c r="B116" s="25">
        <v>362</v>
      </c>
      <c r="C116" s="20" t="s">
        <v>138</v>
      </c>
      <c r="D116" s="47">
        <v>305464</v>
      </c>
      <c r="E116" s="47">
        <v>0</v>
      </c>
      <c r="F116" s="47">
        <v>0</v>
      </c>
      <c r="G116" s="47">
        <v>490016</v>
      </c>
      <c r="H116" s="47">
        <v>0</v>
      </c>
      <c r="I116" s="47">
        <v>181007</v>
      </c>
      <c r="J116" s="47">
        <v>183089</v>
      </c>
      <c r="K116" s="47">
        <v>0</v>
      </c>
      <c r="L116" s="47">
        <v>0</v>
      </c>
      <c r="M116" s="47">
        <v>0</v>
      </c>
      <c r="N116" s="47">
        <f t="shared" si="17"/>
        <v>1159576</v>
      </c>
      <c r="O116" s="48">
        <f t="shared" si="13"/>
        <v>1.8740501071508224</v>
      </c>
      <c r="P116" s="9"/>
    </row>
    <row r="117" spans="1:16">
      <c r="A117" s="12"/>
      <c r="B117" s="25">
        <v>364</v>
      </c>
      <c r="C117" s="20" t="s">
        <v>139</v>
      </c>
      <c r="D117" s="47">
        <v>246647</v>
      </c>
      <c r="E117" s="47">
        <v>42934</v>
      </c>
      <c r="F117" s="47">
        <v>0</v>
      </c>
      <c r="G117" s="47">
        <v>0</v>
      </c>
      <c r="H117" s="47">
        <v>0</v>
      </c>
      <c r="I117" s="47">
        <v>259330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548911</v>
      </c>
      <c r="O117" s="48">
        <f t="shared" si="13"/>
        <v>0.88712315395132801</v>
      </c>
      <c r="P117" s="9"/>
    </row>
    <row r="118" spans="1:16">
      <c r="A118" s="12"/>
      <c r="B118" s="25">
        <v>365</v>
      </c>
      <c r="C118" s="20" t="s">
        <v>140</v>
      </c>
      <c r="D118" s="47">
        <v>7437</v>
      </c>
      <c r="E118" s="47">
        <v>32714</v>
      </c>
      <c r="F118" s="47">
        <v>0</v>
      </c>
      <c r="G118" s="47">
        <v>0</v>
      </c>
      <c r="H118" s="47">
        <v>0</v>
      </c>
      <c r="I118" s="47">
        <v>16167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56318</v>
      </c>
      <c r="O118" s="48">
        <f t="shared" si="13"/>
        <v>9.1018401497202445E-2</v>
      </c>
      <c r="P118" s="9"/>
    </row>
    <row r="119" spans="1:16">
      <c r="A119" s="12"/>
      <c r="B119" s="25">
        <v>366</v>
      </c>
      <c r="C119" s="20" t="s">
        <v>141</v>
      </c>
      <c r="D119" s="47">
        <v>54692</v>
      </c>
      <c r="E119" s="47">
        <v>474268</v>
      </c>
      <c r="F119" s="47">
        <v>0</v>
      </c>
      <c r="G119" s="47">
        <v>2315633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2844593</v>
      </c>
      <c r="O119" s="48">
        <f t="shared" si="13"/>
        <v>4.5972923003326036</v>
      </c>
      <c r="P119" s="9"/>
    </row>
    <row r="120" spans="1:16">
      <c r="A120" s="12"/>
      <c r="B120" s="25">
        <v>369.3</v>
      </c>
      <c r="C120" s="20" t="s">
        <v>142</v>
      </c>
      <c r="D120" s="47">
        <v>58633</v>
      </c>
      <c r="E120" s="47">
        <v>136888</v>
      </c>
      <c r="F120" s="47">
        <v>0</v>
      </c>
      <c r="G120" s="47">
        <v>0</v>
      </c>
      <c r="H120" s="47">
        <v>0</v>
      </c>
      <c r="I120" s="47">
        <v>52152</v>
      </c>
      <c r="J120" s="47">
        <v>12814</v>
      </c>
      <c r="K120" s="47">
        <v>0</v>
      </c>
      <c r="L120" s="47">
        <v>0</v>
      </c>
      <c r="M120" s="47">
        <v>0</v>
      </c>
      <c r="N120" s="47">
        <f t="shared" si="17"/>
        <v>260487</v>
      </c>
      <c r="O120" s="48">
        <f t="shared" si="13"/>
        <v>0.42098636938104644</v>
      </c>
      <c r="P120" s="9"/>
    </row>
    <row r="121" spans="1:16">
      <c r="A121" s="12"/>
      <c r="B121" s="25">
        <v>369.9</v>
      </c>
      <c r="C121" s="20" t="s">
        <v>143</v>
      </c>
      <c r="D121" s="47">
        <v>14966928</v>
      </c>
      <c r="E121" s="47">
        <v>3427308</v>
      </c>
      <c r="F121" s="47">
        <v>0</v>
      </c>
      <c r="G121" s="47">
        <v>3001662</v>
      </c>
      <c r="H121" s="47">
        <v>0</v>
      </c>
      <c r="I121" s="47">
        <v>1286672</v>
      </c>
      <c r="J121" s="47">
        <v>633457</v>
      </c>
      <c r="K121" s="47">
        <v>0</v>
      </c>
      <c r="L121" s="47">
        <v>0</v>
      </c>
      <c r="M121" s="47">
        <v>0</v>
      </c>
      <c r="N121" s="47">
        <f t="shared" si="17"/>
        <v>23316027</v>
      </c>
      <c r="O121" s="48">
        <f t="shared" si="13"/>
        <v>37.682224276529929</v>
      </c>
      <c r="P121" s="9"/>
    </row>
    <row r="122" spans="1:16" ht="15.75">
      <c r="A122" s="29" t="s">
        <v>69</v>
      </c>
      <c r="B122" s="30"/>
      <c r="C122" s="31"/>
      <c r="D122" s="32">
        <f t="shared" ref="D122:M122" si="18">SUM(D123:D130)</f>
        <v>9318297</v>
      </c>
      <c r="E122" s="32">
        <f t="shared" si="18"/>
        <v>74243764</v>
      </c>
      <c r="F122" s="32">
        <f t="shared" si="18"/>
        <v>50790912</v>
      </c>
      <c r="G122" s="32">
        <f t="shared" si="18"/>
        <v>56879323</v>
      </c>
      <c r="H122" s="32">
        <f t="shared" si="18"/>
        <v>0</v>
      </c>
      <c r="I122" s="32">
        <f t="shared" si="18"/>
        <v>170918188</v>
      </c>
      <c r="J122" s="32">
        <f t="shared" si="18"/>
        <v>2857536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>SUM(D122:M122)</f>
        <v>365008020</v>
      </c>
      <c r="O122" s="46">
        <f t="shared" si="13"/>
        <v>589.90813796759289</v>
      </c>
      <c r="P122" s="9"/>
    </row>
    <row r="123" spans="1:16">
      <c r="A123" s="12"/>
      <c r="B123" s="25">
        <v>381</v>
      </c>
      <c r="C123" s="20" t="s">
        <v>144</v>
      </c>
      <c r="D123" s="47">
        <v>9318297</v>
      </c>
      <c r="E123" s="47">
        <v>74243764</v>
      </c>
      <c r="F123" s="47">
        <v>31993224</v>
      </c>
      <c r="G123" s="47">
        <v>56879323</v>
      </c>
      <c r="H123" s="47">
        <v>0</v>
      </c>
      <c r="I123" s="47">
        <v>29007461</v>
      </c>
      <c r="J123" s="47">
        <v>1888381</v>
      </c>
      <c r="K123" s="47">
        <v>0</v>
      </c>
      <c r="L123" s="47">
        <v>0</v>
      </c>
      <c r="M123" s="47">
        <v>0</v>
      </c>
      <c r="N123" s="47">
        <f>SUM(D123:M123)</f>
        <v>203330450</v>
      </c>
      <c r="O123" s="48">
        <f t="shared" si="13"/>
        <v>328.61274432165288</v>
      </c>
      <c r="P123" s="9"/>
    </row>
    <row r="124" spans="1:16">
      <c r="A124" s="12"/>
      <c r="B124" s="25">
        <v>384</v>
      </c>
      <c r="C124" s="20" t="s">
        <v>145</v>
      </c>
      <c r="D124" s="47">
        <v>0</v>
      </c>
      <c r="E124" s="47">
        <v>0</v>
      </c>
      <c r="F124" s="47">
        <v>18797688</v>
      </c>
      <c r="G124" s="47">
        <v>0</v>
      </c>
      <c r="H124" s="47">
        <v>0</v>
      </c>
      <c r="I124" s="47">
        <v>10000000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30" si="19">SUM(D124:M124)</f>
        <v>28797688</v>
      </c>
      <c r="O124" s="48">
        <f t="shared" si="13"/>
        <v>46.541417105990426</v>
      </c>
      <c r="P124" s="9"/>
    </row>
    <row r="125" spans="1:16">
      <c r="A125" s="12"/>
      <c r="B125" s="25">
        <v>388.1</v>
      </c>
      <c r="C125" s="20" t="s">
        <v>146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5488</v>
      </c>
      <c r="J125" s="47">
        <v>284395</v>
      </c>
      <c r="K125" s="47">
        <v>0</v>
      </c>
      <c r="L125" s="47">
        <v>0</v>
      </c>
      <c r="M125" s="47">
        <v>0</v>
      </c>
      <c r="N125" s="47">
        <f t="shared" si="19"/>
        <v>289883</v>
      </c>
      <c r="O125" s="48">
        <f t="shared" si="13"/>
        <v>0.46849474912485412</v>
      </c>
      <c r="P125" s="9"/>
    </row>
    <row r="126" spans="1:16">
      <c r="A126" s="12"/>
      <c r="B126" s="25">
        <v>388.2</v>
      </c>
      <c r="C126" s="20" t="s">
        <v>163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981</v>
      </c>
      <c r="K126" s="47">
        <v>0</v>
      </c>
      <c r="L126" s="47">
        <v>0</v>
      </c>
      <c r="M126" s="47">
        <v>0</v>
      </c>
      <c r="N126" s="47">
        <f t="shared" si="19"/>
        <v>981</v>
      </c>
      <c r="O126" s="48">
        <f t="shared" si="13"/>
        <v>1.5854442961176817E-3</v>
      </c>
      <c r="P126" s="9"/>
    </row>
    <row r="127" spans="1:16">
      <c r="A127" s="12"/>
      <c r="B127" s="25">
        <v>389.1</v>
      </c>
      <c r="C127" s="20" t="s">
        <v>147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2158744</v>
      </c>
      <c r="J127" s="47">
        <v>683779</v>
      </c>
      <c r="K127" s="47">
        <v>0</v>
      </c>
      <c r="L127" s="47">
        <v>0</v>
      </c>
      <c r="M127" s="47">
        <v>0</v>
      </c>
      <c r="N127" s="47">
        <f t="shared" si="19"/>
        <v>2842523</v>
      </c>
      <c r="O127" s="48">
        <f t="shared" si="13"/>
        <v>4.5939468674141901</v>
      </c>
      <c r="P127" s="9"/>
    </row>
    <row r="128" spans="1:16">
      <c r="A128" s="12"/>
      <c r="B128" s="25">
        <v>389.2</v>
      </c>
      <c r="C128" s="20" t="s">
        <v>164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381244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381244</v>
      </c>
      <c r="O128" s="48">
        <f t="shared" si="13"/>
        <v>0.61614793601334295</v>
      </c>
      <c r="P128" s="9"/>
    </row>
    <row r="129" spans="1:119">
      <c r="A129" s="12"/>
      <c r="B129" s="25">
        <v>389.4</v>
      </c>
      <c r="C129" s="20" t="s">
        <v>148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1196800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1196800</v>
      </c>
      <c r="O129" s="48">
        <f t="shared" si="13"/>
        <v>1.9342097182402054</v>
      </c>
      <c r="P129" s="9"/>
    </row>
    <row r="130" spans="1:119" ht="15.75" thickBot="1">
      <c r="A130" s="12"/>
      <c r="B130" s="25">
        <v>389.9</v>
      </c>
      <c r="C130" s="20" t="s">
        <v>165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128168451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128168451</v>
      </c>
      <c r="O130" s="48">
        <f t="shared" si="13"/>
        <v>207.13959182486093</v>
      </c>
      <c r="P130" s="9"/>
    </row>
    <row r="131" spans="1:119" ht="16.5" thickBot="1">
      <c r="A131" s="14" t="s">
        <v>111</v>
      </c>
      <c r="B131" s="23"/>
      <c r="C131" s="22"/>
      <c r="D131" s="15">
        <f t="shared" ref="D131:M131" si="20">SUM(D5,D13,D26,D61,D105,D113,D122)</f>
        <v>375062816</v>
      </c>
      <c r="E131" s="15">
        <f t="shared" si="20"/>
        <v>231072496</v>
      </c>
      <c r="F131" s="15">
        <f t="shared" si="20"/>
        <v>52165659</v>
      </c>
      <c r="G131" s="15">
        <f t="shared" si="20"/>
        <v>122238376</v>
      </c>
      <c r="H131" s="15">
        <f t="shared" si="20"/>
        <v>0</v>
      </c>
      <c r="I131" s="15">
        <f t="shared" si="20"/>
        <v>510718774</v>
      </c>
      <c r="J131" s="15">
        <f t="shared" si="20"/>
        <v>118762041</v>
      </c>
      <c r="K131" s="15">
        <f t="shared" si="20"/>
        <v>0</v>
      </c>
      <c r="L131" s="15">
        <f t="shared" si="20"/>
        <v>0</v>
      </c>
      <c r="M131" s="15">
        <f t="shared" si="20"/>
        <v>0</v>
      </c>
      <c r="N131" s="15">
        <f>SUM(D131:M131)</f>
        <v>1410020162</v>
      </c>
      <c r="O131" s="38">
        <f t="shared" si="13"/>
        <v>2278.805732164964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9" t="s">
        <v>166</v>
      </c>
      <c r="M133" s="49"/>
      <c r="N133" s="49"/>
      <c r="O133" s="44">
        <v>618754</v>
      </c>
    </row>
    <row r="134" spans="1:119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19" ht="15.75" thickBot="1">
      <c r="A135" s="53" t="s">
        <v>167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296961134</v>
      </c>
      <c r="E5" s="27">
        <f t="shared" si="0"/>
        <v>99472302</v>
      </c>
      <c r="F5" s="27">
        <f t="shared" si="0"/>
        <v>8419970</v>
      </c>
      <c r="G5" s="27">
        <f t="shared" si="0"/>
        <v>46979849</v>
      </c>
      <c r="H5" s="27">
        <f t="shared" si="0"/>
        <v>0</v>
      </c>
      <c r="I5" s="27">
        <f t="shared" si="0"/>
        <v>1524258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453357513</v>
      </c>
      <c r="O5" s="33">
        <f t="shared" ref="O5:O36" si="2">(N5/O$145)</f>
        <v>737.01808578432963</v>
      </c>
      <c r="P5" s="6"/>
    </row>
    <row r="6" spans="1:133">
      <c r="A6" s="12"/>
      <c r="B6" s="25">
        <v>311</v>
      </c>
      <c r="C6" s="20" t="s">
        <v>3</v>
      </c>
      <c r="D6" s="47">
        <v>296961134</v>
      </c>
      <c r="E6" s="47">
        <v>62658400</v>
      </c>
      <c r="F6" s="47">
        <v>0</v>
      </c>
      <c r="G6" s="47">
        <v>40680952</v>
      </c>
      <c r="H6" s="47">
        <v>0</v>
      </c>
      <c r="I6" s="47">
        <v>1524258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401824744</v>
      </c>
      <c r="O6" s="48">
        <f t="shared" si="2"/>
        <v>653.24185692640833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21880368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21880368</v>
      </c>
      <c r="O7" s="48">
        <f t="shared" si="2"/>
        <v>35.570662175431295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3055634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3055634</v>
      </c>
      <c r="O8" s="48">
        <f t="shared" si="2"/>
        <v>4.9675089900572891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8419970</v>
      </c>
      <c r="G9" s="47">
        <v>6298897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14718867</v>
      </c>
      <c r="O9" s="48">
        <f t="shared" si="2"/>
        <v>23.928292506876662</v>
      </c>
      <c r="P9" s="9"/>
    </row>
    <row r="10" spans="1:133">
      <c r="A10" s="12"/>
      <c r="B10" s="25">
        <v>315</v>
      </c>
      <c r="C10" s="20" t="s">
        <v>15</v>
      </c>
      <c r="D10" s="47">
        <v>0</v>
      </c>
      <c r="E10" s="47">
        <v>10885649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10885649</v>
      </c>
      <c r="O10" s="48">
        <f t="shared" si="2"/>
        <v>17.696674166509517</v>
      </c>
      <c r="P10" s="9"/>
    </row>
    <row r="11" spans="1:133">
      <c r="A11" s="12"/>
      <c r="B11" s="25">
        <v>316</v>
      </c>
      <c r="C11" s="20" t="s">
        <v>16</v>
      </c>
      <c r="D11" s="47">
        <v>0</v>
      </c>
      <c r="E11" s="47">
        <v>992251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992251</v>
      </c>
      <c r="O11" s="48">
        <f t="shared" si="2"/>
        <v>1.6130910190465662</v>
      </c>
      <c r="P11" s="9"/>
    </row>
    <row r="12" spans="1:133" ht="15.75">
      <c r="A12" s="29" t="s">
        <v>17</v>
      </c>
      <c r="B12" s="30"/>
      <c r="C12" s="31"/>
      <c r="D12" s="32">
        <f>SUM(D13:D24)</f>
        <v>9529172</v>
      </c>
      <c r="E12" s="32">
        <f t="shared" ref="E12:M12" si="3">SUM(E13:E24)</f>
        <v>10543039</v>
      </c>
      <c r="F12" s="32">
        <f t="shared" si="3"/>
        <v>908117</v>
      </c>
      <c r="G12" s="32">
        <f t="shared" si="3"/>
        <v>352794</v>
      </c>
      <c r="H12" s="32">
        <f t="shared" si="3"/>
        <v>0</v>
      </c>
      <c r="I12" s="32">
        <f t="shared" si="3"/>
        <v>1658422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22991544</v>
      </c>
      <c r="O12" s="46">
        <f t="shared" si="2"/>
        <v>37.377088196851368</v>
      </c>
      <c r="P12" s="10"/>
    </row>
    <row r="13" spans="1:133">
      <c r="A13" s="12"/>
      <c r="B13" s="25">
        <v>322</v>
      </c>
      <c r="C13" s="20" t="s">
        <v>0</v>
      </c>
      <c r="D13" s="47">
        <v>111175</v>
      </c>
      <c r="E13" s="47">
        <v>2747211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2858386</v>
      </c>
      <c r="O13" s="48">
        <f t="shared" si="2"/>
        <v>4.6468451889375153</v>
      </c>
      <c r="P13" s="9"/>
    </row>
    <row r="14" spans="1:133">
      <c r="A14" s="12"/>
      <c r="B14" s="25">
        <v>323.10000000000002</v>
      </c>
      <c r="C14" s="20" t="s">
        <v>18</v>
      </c>
      <c r="D14" s="47">
        <v>9293256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4" si="4">SUM(D14:M14)</f>
        <v>9293256</v>
      </c>
      <c r="O14" s="48">
        <f t="shared" si="2"/>
        <v>15.10793921225639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1585722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1585722</v>
      </c>
      <c r="O15" s="48">
        <f t="shared" si="2"/>
        <v>2.5778899864092444</v>
      </c>
      <c r="P15" s="9"/>
    </row>
    <row r="16" spans="1:133">
      <c r="A16" s="12"/>
      <c r="B16" s="25">
        <v>324.11</v>
      </c>
      <c r="C16" s="20" t="s">
        <v>20</v>
      </c>
      <c r="D16" s="47">
        <v>0</v>
      </c>
      <c r="E16" s="47">
        <v>91056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91056</v>
      </c>
      <c r="O16" s="48">
        <f t="shared" si="2"/>
        <v>0.14802869015027864</v>
      </c>
      <c r="P16" s="9"/>
    </row>
    <row r="17" spans="1:16">
      <c r="A17" s="12"/>
      <c r="B17" s="25">
        <v>324.12</v>
      </c>
      <c r="C17" s="20" t="s">
        <v>21</v>
      </c>
      <c r="D17" s="47">
        <v>0</v>
      </c>
      <c r="E17" s="47">
        <v>40045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40045</v>
      </c>
      <c r="O17" s="48">
        <f t="shared" si="2"/>
        <v>6.510069514439365E-2</v>
      </c>
      <c r="P17" s="9"/>
    </row>
    <row r="18" spans="1:16">
      <c r="A18" s="12"/>
      <c r="B18" s="25">
        <v>324.31</v>
      </c>
      <c r="C18" s="20" t="s">
        <v>22</v>
      </c>
      <c r="D18" s="47">
        <v>0</v>
      </c>
      <c r="E18" s="47">
        <v>2784488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2784488</v>
      </c>
      <c r="O18" s="48">
        <f t="shared" si="2"/>
        <v>4.5267100617111344</v>
      </c>
      <c r="P18" s="9"/>
    </row>
    <row r="19" spans="1:16">
      <c r="A19" s="12"/>
      <c r="B19" s="25">
        <v>324.32</v>
      </c>
      <c r="C19" s="20" t="s">
        <v>23</v>
      </c>
      <c r="D19" s="47">
        <v>0</v>
      </c>
      <c r="E19" s="47">
        <v>3458326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3458326</v>
      </c>
      <c r="O19" s="48">
        <f t="shared" si="2"/>
        <v>5.6221607350713025</v>
      </c>
      <c r="P19" s="9"/>
    </row>
    <row r="20" spans="1:16">
      <c r="A20" s="12"/>
      <c r="B20" s="25">
        <v>324.61</v>
      </c>
      <c r="C20" s="20" t="s">
        <v>24</v>
      </c>
      <c r="D20" s="47">
        <v>0</v>
      </c>
      <c r="E20" s="47">
        <v>338629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338629</v>
      </c>
      <c r="O20" s="48">
        <f t="shared" si="2"/>
        <v>0.55050526397929522</v>
      </c>
      <c r="P20" s="9"/>
    </row>
    <row r="21" spans="1:16">
      <c r="A21" s="12"/>
      <c r="B21" s="25">
        <v>324.62</v>
      </c>
      <c r="C21" s="20" t="s">
        <v>25</v>
      </c>
      <c r="D21" s="47">
        <v>0</v>
      </c>
      <c r="E21" s="47">
        <v>277973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277973</v>
      </c>
      <c r="O21" s="48">
        <f t="shared" si="2"/>
        <v>0.45189750359277153</v>
      </c>
      <c r="P21" s="9"/>
    </row>
    <row r="22" spans="1:16">
      <c r="A22" s="12"/>
      <c r="B22" s="25">
        <v>325.10000000000002</v>
      </c>
      <c r="C22" s="20" t="s">
        <v>26</v>
      </c>
      <c r="D22" s="47">
        <v>0</v>
      </c>
      <c r="E22" s="47">
        <v>721345</v>
      </c>
      <c r="F22" s="47">
        <v>908117</v>
      </c>
      <c r="G22" s="47">
        <v>0</v>
      </c>
      <c r="H22" s="47">
        <v>0</v>
      </c>
      <c r="I22" s="47">
        <v>72040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1701502</v>
      </c>
      <c r="O22" s="48">
        <f t="shared" si="2"/>
        <v>2.7661121985160717</v>
      </c>
      <c r="P22" s="9"/>
    </row>
    <row r="23" spans="1:16">
      <c r="A23" s="12"/>
      <c r="B23" s="25">
        <v>325.2</v>
      </c>
      <c r="C23" s="20" t="s">
        <v>27</v>
      </c>
      <c r="D23" s="47">
        <v>0</v>
      </c>
      <c r="E23" s="47">
        <v>30007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30007</v>
      </c>
      <c r="O23" s="48">
        <f t="shared" si="2"/>
        <v>4.8782034191480091E-2</v>
      </c>
      <c r="P23" s="9"/>
    </row>
    <row r="24" spans="1:16">
      <c r="A24" s="12"/>
      <c r="B24" s="25">
        <v>329</v>
      </c>
      <c r="C24" s="20" t="s">
        <v>28</v>
      </c>
      <c r="D24" s="47">
        <v>124741</v>
      </c>
      <c r="E24" s="47">
        <v>53959</v>
      </c>
      <c r="F24" s="47">
        <v>0</v>
      </c>
      <c r="G24" s="47">
        <v>352794</v>
      </c>
      <c r="H24" s="47">
        <v>0</v>
      </c>
      <c r="I24" s="47">
        <v>660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532154</v>
      </c>
      <c r="O24" s="48">
        <f t="shared" si="2"/>
        <v>0.86511662689148849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SUM(D26:D59)</f>
        <v>46393859</v>
      </c>
      <c r="E25" s="32">
        <f t="shared" si="5"/>
        <v>29503285</v>
      </c>
      <c r="F25" s="32">
        <f t="shared" si="5"/>
        <v>0</v>
      </c>
      <c r="G25" s="32">
        <f t="shared" si="5"/>
        <v>10110620</v>
      </c>
      <c r="H25" s="32">
        <f t="shared" si="5"/>
        <v>0</v>
      </c>
      <c r="I25" s="32">
        <f t="shared" si="5"/>
        <v>30707356</v>
      </c>
      <c r="J25" s="32">
        <f t="shared" si="5"/>
        <v>113677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116828797</v>
      </c>
      <c r="O25" s="46">
        <f t="shared" si="2"/>
        <v>189.92722930661134</v>
      </c>
      <c r="P25" s="10"/>
    </row>
    <row r="26" spans="1:16">
      <c r="A26" s="12"/>
      <c r="B26" s="25">
        <v>331.1</v>
      </c>
      <c r="C26" s="20" t="s">
        <v>29</v>
      </c>
      <c r="D26" s="47">
        <v>22090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22090</v>
      </c>
      <c r="O26" s="48">
        <f t="shared" si="2"/>
        <v>3.591145850267588E-2</v>
      </c>
      <c r="P26" s="9"/>
    </row>
    <row r="27" spans="1:16">
      <c r="A27" s="12"/>
      <c r="B27" s="25">
        <v>331.2</v>
      </c>
      <c r="C27" s="20" t="s">
        <v>30</v>
      </c>
      <c r="D27" s="47">
        <v>354384</v>
      </c>
      <c r="E27" s="47">
        <v>961812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1316196</v>
      </c>
      <c r="O27" s="48">
        <f t="shared" si="2"/>
        <v>2.1397246733991846</v>
      </c>
      <c r="P27" s="9"/>
    </row>
    <row r="28" spans="1:16">
      <c r="A28" s="12"/>
      <c r="B28" s="25">
        <v>331.39</v>
      </c>
      <c r="C28" s="20" t="s">
        <v>36</v>
      </c>
      <c r="D28" s="47">
        <v>7013</v>
      </c>
      <c r="E28" s="47">
        <v>22257</v>
      </c>
      <c r="F28" s="47">
        <v>0</v>
      </c>
      <c r="G28" s="47">
        <v>3297222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6" si="6">SUM(D28:M28)</f>
        <v>3326492</v>
      </c>
      <c r="O28" s="48">
        <f t="shared" si="2"/>
        <v>5.4078397201214718</v>
      </c>
      <c r="P28" s="9"/>
    </row>
    <row r="29" spans="1:16">
      <c r="A29" s="12"/>
      <c r="B29" s="25">
        <v>331.41</v>
      </c>
      <c r="C29" s="20" t="s">
        <v>37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7614917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7614917</v>
      </c>
      <c r="O29" s="48">
        <f t="shared" si="2"/>
        <v>12.379482835981038</v>
      </c>
      <c r="P29" s="9"/>
    </row>
    <row r="30" spans="1:16">
      <c r="A30" s="12"/>
      <c r="B30" s="25">
        <v>331.42</v>
      </c>
      <c r="C30" s="20" t="s">
        <v>38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5883777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5883777</v>
      </c>
      <c r="O30" s="48">
        <f t="shared" si="2"/>
        <v>9.565188482322263</v>
      </c>
      <c r="P30" s="9"/>
    </row>
    <row r="31" spans="1:16">
      <c r="A31" s="12"/>
      <c r="B31" s="25">
        <v>331.5</v>
      </c>
      <c r="C31" s="20" t="s">
        <v>32</v>
      </c>
      <c r="D31" s="47">
        <v>2157952</v>
      </c>
      <c r="E31" s="47">
        <v>4833491</v>
      </c>
      <c r="F31" s="47">
        <v>0</v>
      </c>
      <c r="G31" s="47">
        <v>0</v>
      </c>
      <c r="H31" s="47">
        <v>0</v>
      </c>
      <c r="I31" s="47">
        <v>704050</v>
      </c>
      <c r="J31" s="47">
        <v>107725</v>
      </c>
      <c r="K31" s="47">
        <v>0</v>
      </c>
      <c r="L31" s="47">
        <v>0</v>
      </c>
      <c r="M31" s="47">
        <v>0</v>
      </c>
      <c r="N31" s="47">
        <f t="shared" si="6"/>
        <v>7803218</v>
      </c>
      <c r="O31" s="48">
        <f t="shared" si="2"/>
        <v>12.685601602278565</v>
      </c>
      <c r="P31" s="9"/>
    </row>
    <row r="32" spans="1:16">
      <c r="A32" s="12"/>
      <c r="B32" s="25">
        <v>331.62</v>
      </c>
      <c r="C32" s="20" t="s">
        <v>39</v>
      </c>
      <c r="D32" s="47">
        <v>1238983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1238983</v>
      </c>
      <c r="O32" s="48">
        <f t="shared" si="2"/>
        <v>2.0142003888646842</v>
      </c>
      <c r="P32" s="9"/>
    </row>
    <row r="33" spans="1:16">
      <c r="A33" s="12"/>
      <c r="B33" s="25">
        <v>331.7</v>
      </c>
      <c r="C33" s="20" t="s">
        <v>33</v>
      </c>
      <c r="D33" s="47">
        <v>183400</v>
      </c>
      <c r="E33" s="47">
        <v>0</v>
      </c>
      <c r="F33" s="47">
        <v>0</v>
      </c>
      <c r="G33" s="47">
        <v>100000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283400</v>
      </c>
      <c r="O33" s="48">
        <f t="shared" si="2"/>
        <v>0.46072011496868925</v>
      </c>
      <c r="P33" s="9"/>
    </row>
    <row r="34" spans="1:16">
      <c r="A34" s="12"/>
      <c r="B34" s="25">
        <v>331.9</v>
      </c>
      <c r="C34" s="20" t="s">
        <v>34</v>
      </c>
      <c r="D34" s="47">
        <v>0</v>
      </c>
      <c r="E34" s="47">
        <v>235871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235871</v>
      </c>
      <c r="O34" s="48">
        <f t="shared" si="2"/>
        <v>0.38345276724692906</v>
      </c>
      <c r="P34" s="9"/>
    </row>
    <row r="35" spans="1:16">
      <c r="A35" s="12"/>
      <c r="B35" s="25">
        <v>333</v>
      </c>
      <c r="C35" s="20" t="s">
        <v>4</v>
      </c>
      <c r="D35" s="47">
        <v>145972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145972</v>
      </c>
      <c r="O35" s="48">
        <f t="shared" si="2"/>
        <v>0.23730499866693544</v>
      </c>
      <c r="P35" s="9"/>
    </row>
    <row r="36" spans="1:16">
      <c r="A36" s="12"/>
      <c r="B36" s="25">
        <v>334.2</v>
      </c>
      <c r="C36" s="20" t="s">
        <v>35</v>
      </c>
      <c r="D36" s="47">
        <v>117447</v>
      </c>
      <c r="E36" s="47">
        <v>69964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187411</v>
      </c>
      <c r="O36" s="48">
        <f t="shared" si="2"/>
        <v>0.30467190355115392</v>
      </c>
      <c r="P36" s="9"/>
    </row>
    <row r="37" spans="1:16">
      <c r="A37" s="12"/>
      <c r="B37" s="25">
        <v>334.39</v>
      </c>
      <c r="C37" s="20" t="s">
        <v>40</v>
      </c>
      <c r="D37" s="47">
        <v>3533</v>
      </c>
      <c r="E37" s="47">
        <v>0</v>
      </c>
      <c r="F37" s="47">
        <v>0</v>
      </c>
      <c r="G37" s="47">
        <v>2555413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1" si="7">SUM(D37:M37)</f>
        <v>2558946</v>
      </c>
      <c r="O37" s="48">
        <f t="shared" ref="O37:O68" si="8">(N37/O$145)</f>
        <v>4.1600490307645286</v>
      </c>
      <c r="P37" s="9"/>
    </row>
    <row r="38" spans="1:16">
      <c r="A38" s="12"/>
      <c r="B38" s="25">
        <v>334.41</v>
      </c>
      <c r="C38" s="20" t="s">
        <v>41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12666113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12666113</v>
      </c>
      <c r="O38" s="48">
        <f t="shared" si="8"/>
        <v>20.591153978709983</v>
      </c>
      <c r="P38" s="9"/>
    </row>
    <row r="39" spans="1:16">
      <c r="A39" s="12"/>
      <c r="B39" s="25">
        <v>334.42</v>
      </c>
      <c r="C39" s="20" t="s">
        <v>42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2645244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2645244</v>
      </c>
      <c r="O39" s="48">
        <f t="shared" si="8"/>
        <v>4.3003426951313886</v>
      </c>
      <c r="P39" s="9"/>
    </row>
    <row r="40" spans="1:16">
      <c r="A40" s="12"/>
      <c r="B40" s="25">
        <v>334.49</v>
      </c>
      <c r="C40" s="20" t="s">
        <v>43</v>
      </c>
      <c r="D40" s="47">
        <v>0</v>
      </c>
      <c r="E40" s="47">
        <v>0</v>
      </c>
      <c r="F40" s="47">
        <v>0</v>
      </c>
      <c r="G40" s="47">
        <v>1528088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1528088</v>
      </c>
      <c r="O40" s="48">
        <f t="shared" si="8"/>
        <v>2.484195056606473</v>
      </c>
      <c r="P40" s="9"/>
    </row>
    <row r="41" spans="1:16">
      <c r="A41" s="12"/>
      <c r="B41" s="25">
        <v>334.5</v>
      </c>
      <c r="C41" s="20" t="s">
        <v>44</v>
      </c>
      <c r="D41" s="47">
        <v>0</v>
      </c>
      <c r="E41" s="47">
        <v>25539</v>
      </c>
      <c r="F41" s="47">
        <v>0</v>
      </c>
      <c r="G41" s="47">
        <v>0</v>
      </c>
      <c r="H41" s="47">
        <v>0</v>
      </c>
      <c r="I41" s="47">
        <v>39111</v>
      </c>
      <c r="J41" s="47">
        <v>5952</v>
      </c>
      <c r="K41" s="47">
        <v>0</v>
      </c>
      <c r="L41" s="47">
        <v>0</v>
      </c>
      <c r="M41" s="47">
        <v>0</v>
      </c>
      <c r="N41" s="47">
        <f t="shared" si="7"/>
        <v>70602</v>
      </c>
      <c r="O41" s="48">
        <f t="shared" si="8"/>
        <v>0.11477685799936273</v>
      </c>
      <c r="P41" s="9"/>
    </row>
    <row r="42" spans="1:16">
      <c r="A42" s="12"/>
      <c r="B42" s="25">
        <v>334.69</v>
      </c>
      <c r="C42" s="20" t="s">
        <v>45</v>
      </c>
      <c r="D42" s="47">
        <v>41778</v>
      </c>
      <c r="E42" s="47">
        <v>571156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612934</v>
      </c>
      <c r="O42" s="48">
        <f t="shared" si="8"/>
        <v>0.99643974223083476</v>
      </c>
      <c r="P42" s="9"/>
    </row>
    <row r="43" spans="1:16">
      <c r="A43" s="12"/>
      <c r="B43" s="25">
        <v>334.7</v>
      </c>
      <c r="C43" s="20" t="s">
        <v>46</v>
      </c>
      <c r="D43" s="47">
        <v>89444</v>
      </c>
      <c r="E43" s="47">
        <v>761620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851064</v>
      </c>
      <c r="O43" s="48">
        <f t="shared" si="8"/>
        <v>1.3835649397519849</v>
      </c>
      <c r="P43" s="9"/>
    </row>
    <row r="44" spans="1:16">
      <c r="A44" s="12"/>
      <c r="B44" s="25">
        <v>334.9</v>
      </c>
      <c r="C44" s="20" t="s">
        <v>47</v>
      </c>
      <c r="D44" s="47">
        <v>0</v>
      </c>
      <c r="E44" s="47">
        <v>499328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499328</v>
      </c>
      <c r="O44" s="48">
        <f t="shared" si="8"/>
        <v>0.81175177687750766</v>
      </c>
      <c r="P44" s="9"/>
    </row>
    <row r="45" spans="1:16">
      <c r="A45" s="12"/>
      <c r="B45" s="25">
        <v>335.12</v>
      </c>
      <c r="C45" s="20" t="s">
        <v>48</v>
      </c>
      <c r="D45" s="47">
        <v>6767468</v>
      </c>
      <c r="E45" s="47">
        <v>4511645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11279113</v>
      </c>
      <c r="O45" s="48">
        <f t="shared" si="8"/>
        <v>18.336324058238663</v>
      </c>
      <c r="P45" s="9"/>
    </row>
    <row r="46" spans="1:16">
      <c r="A46" s="12"/>
      <c r="B46" s="25">
        <v>335.13</v>
      </c>
      <c r="C46" s="20" t="s">
        <v>49</v>
      </c>
      <c r="D46" s="47">
        <v>137390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137390</v>
      </c>
      <c r="O46" s="48">
        <f t="shared" si="8"/>
        <v>0.22335334013954911</v>
      </c>
      <c r="P46" s="9"/>
    </row>
    <row r="47" spans="1:16">
      <c r="A47" s="12"/>
      <c r="B47" s="25">
        <v>335.14</v>
      </c>
      <c r="C47" s="20" t="s">
        <v>50</v>
      </c>
      <c r="D47" s="47">
        <v>0</v>
      </c>
      <c r="E47" s="47">
        <v>415803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415803</v>
      </c>
      <c r="O47" s="48">
        <f t="shared" si="8"/>
        <v>0.67596614666311183</v>
      </c>
      <c r="P47" s="9"/>
    </row>
    <row r="48" spans="1:16">
      <c r="A48" s="12"/>
      <c r="B48" s="25">
        <v>335.15</v>
      </c>
      <c r="C48" s="20" t="s">
        <v>51</v>
      </c>
      <c r="D48" s="47">
        <v>0</v>
      </c>
      <c r="E48" s="47">
        <v>262953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262953</v>
      </c>
      <c r="O48" s="48">
        <f t="shared" si="8"/>
        <v>0.42747966263712683</v>
      </c>
      <c r="P48" s="9"/>
    </row>
    <row r="49" spans="1:16">
      <c r="A49" s="12"/>
      <c r="B49" s="25">
        <v>335.16</v>
      </c>
      <c r="C49" s="20" t="s">
        <v>52</v>
      </c>
      <c r="D49" s="47">
        <v>0</v>
      </c>
      <c r="E49" s="47">
        <v>0</v>
      </c>
      <c r="F49" s="47">
        <v>0</v>
      </c>
      <c r="G49" s="47">
        <v>223250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223250</v>
      </c>
      <c r="O49" s="48">
        <f t="shared" si="8"/>
        <v>0.36293495295257544</v>
      </c>
      <c r="P49" s="9"/>
    </row>
    <row r="50" spans="1:16">
      <c r="A50" s="12"/>
      <c r="B50" s="25">
        <v>335.17</v>
      </c>
      <c r="C50" s="20" t="s">
        <v>53</v>
      </c>
      <c r="D50" s="47">
        <v>0</v>
      </c>
      <c r="E50" s="47">
        <v>0</v>
      </c>
      <c r="F50" s="47">
        <v>0</v>
      </c>
      <c r="G50" s="47">
        <v>72532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72532</v>
      </c>
      <c r="O50" s="48">
        <f t="shared" si="8"/>
        <v>0.11791443676396954</v>
      </c>
      <c r="P50" s="9"/>
    </row>
    <row r="51" spans="1:16">
      <c r="A51" s="12"/>
      <c r="B51" s="25">
        <v>335.18</v>
      </c>
      <c r="C51" s="20" t="s">
        <v>54</v>
      </c>
      <c r="D51" s="47">
        <v>32128795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32128795</v>
      </c>
      <c r="O51" s="48">
        <f t="shared" si="8"/>
        <v>52.231411877930306</v>
      </c>
      <c r="P51" s="9"/>
    </row>
    <row r="52" spans="1:16">
      <c r="A52" s="12"/>
      <c r="B52" s="25">
        <v>335.49</v>
      </c>
      <c r="C52" s="20" t="s">
        <v>55</v>
      </c>
      <c r="D52" s="47">
        <v>0</v>
      </c>
      <c r="E52" s="47">
        <v>7739431</v>
      </c>
      <c r="F52" s="47">
        <v>0</v>
      </c>
      <c r="G52" s="47">
        <v>140249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61" si="9">SUM(D52:M52)</f>
        <v>7879680</v>
      </c>
      <c r="O52" s="48">
        <f t="shared" si="8"/>
        <v>12.809904994765283</v>
      </c>
      <c r="P52" s="9"/>
    </row>
    <row r="53" spans="1:16">
      <c r="A53" s="12"/>
      <c r="B53" s="25">
        <v>335.5</v>
      </c>
      <c r="C53" s="20" t="s">
        <v>56</v>
      </c>
      <c r="D53" s="47">
        <v>0</v>
      </c>
      <c r="E53" s="47">
        <v>3054489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3054489</v>
      </c>
      <c r="O53" s="48">
        <f t="shared" si="8"/>
        <v>4.9656475767487533</v>
      </c>
      <c r="P53" s="9"/>
    </row>
    <row r="54" spans="1:16">
      <c r="A54" s="12"/>
      <c r="B54" s="25">
        <v>335.8</v>
      </c>
      <c r="C54" s="20" t="s">
        <v>57</v>
      </c>
      <c r="D54" s="47">
        <v>0</v>
      </c>
      <c r="E54" s="47">
        <v>2978857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2978857</v>
      </c>
      <c r="O54" s="48">
        <f t="shared" si="8"/>
        <v>4.8426935056996641</v>
      </c>
      <c r="P54" s="9"/>
    </row>
    <row r="55" spans="1:16">
      <c r="A55" s="12"/>
      <c r="B55" s="25">
        <v>337.2</v>
      </c>
      <c r="C55" s="20" t="s">
        <v>58</v>
      </c>
      <c r="D55" s="47">
        <v>0</v>
      </c>
      <c r="E55" s="47">
        <v>2524069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2524069</v>
      </c>
      <c r="O55" s="48">
        <f t="shared" si="8"/>
        <v>4.1033498936799733</v>
      </c>
      <c r="P55" s="9"/>
    </row>
    <row r="56" spans="1:16">
      <c r="A56" s="12"/>
      <c r="B56" s="25">
        <v>337.3</v>
      </c>
      <c r="C56" s="20" t="s">
        <v>59</v>
      </c>
      <c r="D56" s="47">
        <v>1625191</v>
      </c>
      <c r="E56" s="47">
        <v>0</v>
      </c>
      <c r="F56" s="47">
        <v>0</v>
      </c>
      <c r="G56" s="47">
        <v>656710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2281901</v>
      </c>
      <c r="O56" s="48">
        <f t="shared" si="8"/>
        <v>3.7096601660803352</v>
      </c>
      <c r="P56" s="9"/>
    </row>
    <row r="57" spans="1:16">
      <c r="A57" s="12"/>
      <c r="B57" s="25">
        <v>337.4</v>
      </c>
      <c r="C57" s="20" t="s">
        <v>60</v>
      </c>
      <c r="D57" s="47">
        <v>0</v>
      </c>
      <c r="E57" s="47">
        <v>0</v>
      </c>
      <c r="F57" s="47">
        <v>0</v>
      </c>
      <c r="G57" s="47">
        <v>1282825</v>
      </c>
      <c r="H57" s="47">
        <v>0</v>
      </c>
      <c r="I57" s="47">
        <v>1154144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2436969</v>
      </c>
      <c r="O57" s="48">
        <f t="shared" si="8"/>
        <v>3.9617524271528994</v>
      </c>
      <c r="P57" s="9"/>
    </row>
    <row r="58" spans="1:16">
      <c r="A58" s="12"/>
      <c r="B58" s="25">
        <v>337.7</v>
      </c>
      <c r="C58" s="20" t="s">
        <v>61</v>
      </c>
      <c r="D58" s="47">
        <v>1373019</v>
      </c>
      <c r="E58" s="47">
        <v>0</v>
      </c>
      <c r="F58" s="47">
        <v>0</v>
      </c>
      <c r="G58" s="47">
        <v>254331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1627350</v>
      </c>
      <c r="O58" s="48">
        <f t="shared" si="8"/>
        <v>2.6455641464160071</v>
      </c>
      <c r="P58" s="9"/>
    </row>
    <row r="59" spans="1:16">
      <c r="A59" s="12"/>
      <c r="B59" s="25">
        <v>337.9</v>
      </c>
      <c r="C59" s="20" t="s">
        <v>62</v>
      </c>
      <c r="D59" s="47">
        <v>0</v>
      </c>
      <c r="E59" s="47">
        <v>35000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35000</v>
      </c>
      <c r="O59" s="48">
        <f t="shared" si="8"/>
        <v>5.6899096767481026E-2</v>
      </c>
      <c r="P59" s="9"/>
    </row>
    <row r="60" spans="1:16" ht="15.75">
      <c r="A60" s="29" t="s">
        <v>67</v>
      </c>
      <c r="B60" s="30"/>
      <c r="C60" s="31"/>
      <c r="D60" s="32">
        <f t="shared" ref="D60:M60" si="10">SUM(D61:D117)</f>
        <v>74389632</v>
      </c>
      <c r="E60" s="32">
        <f t="shared" si="10"/>
        <v>37798732</v>
      </c>
      <c r="F60" s="32">
        <f t="shared" si="10"/>
        <v>300000</v>
      </c>
      <c r="G60" s="32">
        <f t="shared" si="10"/>
        <v>212937</v>
      </c>
      <c r="H60" s="32">
        <f t="shared" si="10"/>
        <v>0</v>
      </c>
      <c r="I60" s="32">
        <f t="shared" si="10"/>
        <v>309019383</v>
      </c>
      <c r="J60" s="32">
        <f t="shared" si="10"/>
        <v>113055633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si="9"/>
        <v>534776317</v>
      </c>
      <c r="O60" s="46">
        <f t="shared" si="8"/>
        <v>869.37969742686028</v>
      </c>
      <c r="P60" s="10"/>
    </row>
    <row r="61" spans="1:16">
      <c r="A61" s="12"/>
      <c r="B61" s="25">
        <v>341.1</v>
      </c>
      <c r="C61" s="20" t="s">
        <v>70</v>
      </c>
      <c r="D61" s="47">
        <v>2780519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2780519</v>
      </c>
      <c r="O61" s="48">
        <f t="shared" si="8"/>
        <v>4.5202577041377019</v>
      </c>
      <c r="P61" s="9"/>
    </row>
    <row r="62" spans="1:16">
      <c r="A62" s="12"/>
      <c r="B62" s="25">
        <v>341.15</v>
      </c>
      <c r="C62" s="20" t="s">
        <v>71</v>
      </c>
      <c r="D62" s="47">
        <v>0</v>
      </c>
      <c r="E62" s="47">
        <v>1483165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17" si="11">SUM(D62:M62)</f>
        <v>1483165</v>
      </c>
      <c r="O62" s="48">
        <f t="shared" si="8"/>
        <v>2.4111642530611714</v>
      </c>
      <c r="P62" s="9"/>
    </row>
    <row r="63" spans="1:16">
      <c r="A63" s="12"/>
      <c r="B63" s="25">
        <v>341.16</v>
      </c>
      <c r="C63" s="20" t="s">
        <v>72</v>
      </c>
      <c r="D63" s="47">
        <v>0</v>
      </c>
      <c r="E63" s="47">
        <v>1152964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1152964</v>
      </c>
      <c r="O63" s="48">
        <f t="shared" si="8"/>
        <v>1.8743602915834856</v>
      </c>
      <c r="P63" s="9"/>
    </row>
    <row r="64" spans="1:16">
      <c r="A64" s="12"/>
      <c r="B64" s="25">
        <v>341.2</v>
      </c>
      <c r="C64" s="20" t="s">
        <v>73</v>
      </c>
      <c r="D64" s="47">
        <v>2605</v>
      </c>
      <c r="E64" s="47">
        <v>96442</v>
      </c>
      <c r="F64" s="47">
        <v>0</v>
      </c>
      <c r="G64" s="47">
        <v>0</v>
      </c>
      <c r="H64" s="47">
        <v>0</v>
      </c>
      <c r="I64" s="47">
        <v>0</v>
      </c>
      <c r="J64" s="47">
        <v>111713810</v>
      </c>
      <c r="K64" s="47">
        <v>0</v>
      </c>
      <c r="L64" s="47">
        <v>0</v>
      </c>
      <c r="M64" s="47">
        <v>0</v>
      </c>
      <c r="N64" s="47">
        <f t="shared" si="11"/>
        <v>111812857</v>
      </c>
      <c r="O64" s="48">
        <f t="shared" si="8"/>
        <v>181.77287343690054</v>
      </c>
      <c r="P64" s="9"/>
    </row>
    <row r="65" spans="1:16">
      <c r="A65" s="12"/>
      <c r="B65" s="25">
        <v>341.3</v>
      </c>
      <c r="C65" s="20" t="s">
        <v>74</v>
      </c>
      <c r="D65" s="47">
        <v>407</v>
      </c>
      <c r="E65" s="47">
        <v>196297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196704</v>
      </c>
      <c r="O65" s="48">
        <f t="shared" si="8"/>
        <v>0.31977942658715969</v>
      </c>
      <c r="P65" s="9"/>
    </row>
    <row r="66" spans="1:16">
      <c r="A66" s="12"/>
      <c r="B66" s="25">
        <v>341.51</v>
      </c>
      <c r="C66" s="20" t="s">
        <v>75</v>
      </c>
      <c r="D66" s="47">
        <v>605079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605079</v>
      </c>
      <c r="O66" s="48">
        <f t="shared" si="8"/>
        <v>0.98366995922773293</v>
      </c>
      <c r="P66" s="9"/>
    </row>
    <row r="67" spans="1:16">
      <c r="A67" s="12"/>
      <c r="B67" s="25">
        <v>341.52</v>
      </c>
      <c r="C67" s="20" t="s">
        <v>76</v>
      </c>
      <c r="D67" s="47">
        <v>751435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751435</v>
      </c>
      <c r="O67" s="48">
        <f t="shared" si="8"/>
        <v>1.2215992222706316</v>
      </c>
      <c r="P67" s="9"/>
    </row>
    <row r="68" spans="1:16">
      <c r="A68" s="12"/>
      <c r="B68" s="25">
        <v>341.55</v>
      </c>
      <c r="C68" s="20" t="s">
        <v>77</v>
      </c>
      <c r="D68" s="47">
        <v>27444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27444</v>
      </c>
      <c r="O68" s="48">
        <f t="shared" si="8"/>
        <v>4.4615394619621412E-2</v>
      </c>
      <c r="P68" s="9"/>
    </row>
    <row r="69" spans="1:16">
      <c r="A69" s="12"/>
      <c r="B69" s="25">
        <v>341.56</v>
      </c>
      <c r="C69" s="20" t="s">
        <v>78</v>
      </c>
      <c r="D69" s="47">
        <v>1652267</v>
      </c>
      <c r="E69" s="47">
        <v>1981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1654248</v>
      </c>
      <c r="O69" s="48">
        <f t="shared" ref="O69:O100" si="12">(N69/O$145)</f>
        <v>2.6892919151260557</v>
      </c>
      <c r="P69" s="9"/>
    </row>
    <row r="70" spans="1:16">
      <c r="A70" s="12"/>
      <c r="B70" s="25">
        <v>341.8</v>
      </c>
      <c r="C70" s="20" t="s">
        <v>79</v>
      </c>
      <c r="D70" s="47">
        <v>32202457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32202457</v>
      </c>
      <c r="O70" s="48">
        <f t="shared" si="12"/>
        <v>52.351163342675626</v>
      </c>
      <c r="P70" s="9"/>
    </row>
    <row r="71" spans="1:16">
      <c r="A71" s="12"/>
      <c r="B71" s="25">
        <v>341.9</v>
      </c>
      <c r="C71" s="20" t="s">
        <v>80</v>
      </c>
      <c r="D71" s="47">
        <v>4594849</v>
      </c>
      <c r="E71" s="47">
        <v>2917535</v>
      </c>
      <c r="F71" s="47">
        <v>0</v>
      </c>
      <c r="G71" s="47">
        <v>0</v>
      </c>
      <c r="H71" s="47">
        <v>0</v>
      </c>
      <c r="I71" s="47">
        <v>0</v>
      </c>
      <c r="J71" s="47">
        <v>763</v>
      </c>
      <c r="K71" s="47">
        <v>0</v>
      </c>
      <c r="L71" s="47">
        <v>0</v>
      </c>
      <c r="M71" s="47">
        <v>0</v>
      </c>
      <c r="N71" s="47">
        <f t="shared" si="11"/>
        <v>7513147</v>
      </c>
      <c r="O71" s="48">
        <f t="shared" si="12"/>
        <v>12.214036519465994</v>
      </c>
      <c r="P71" s="9"/>
    </row>
    <row r="72" spans="1:16">
      <c r="A72" s="12"/>
      <c r="B72" s="25">
        <v>342.1</v>
      </c>
      <c r="C72" s="20" t="s">
        <v>81</v>
      </c>
      <c r="D72" s="47">
        <v>0</v>
      </c>
      <c r="E72" s="47">
        <v>4635852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4635852</v>
      </c>
      <c r="O72" s="48">
        <f t="shared" si="12"/>
        <v>7.5364511870777271</v>
      </c>
      <c r="P72" s="9"/>
    </row>
    <row r="73" spans="1:16">
      <c r="A73" s="12"/>
      <c r="B73" s="25">
        <v>342.3</v>
      </c>
      <c r="C73" s="20" t="s">
        <v>82</v>
      </c>
      <c r="D73" s="47">
        <v>1146249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1146249</v>
      </c>
      <c r="O73" s="48">
        <f t="shared" si="12"/>
        <v>1.8634437934465247</v>
      </c>
      <c r="P73" s="9"/>
    </row>
    <row r="74" spans="1:16">
      <c r="A74" s="12"/>
      <c r="B74" s="25">
        <v>342.5</v>
      </c>
      <c r="C74" s="20" t="s">
        <v>83</v>
      </c>
      <c r="D74" s="47">
        <v>0</v>
      </c>
      <c r="E74" s="47">
        <v>11215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11215</v>
      </c>
      <c r="O74" s="48">
        <f t="shared" si="12"/>
        <v>1.8232096292779991E-2</v>
      </c>
      <c r="P74" s="9"/>
    </row>
    <row r="75" spans="1:16">
      <c r="A75" s="12"/>
      <c r="B75" s="25">
        <v>342.6</v>
      </c>
      <c r="C75" s="20" t="s">
        <v>84</v>
      </c>
      <c r="D75" s="47">
        <v>26774616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26774616</v>
      </c>
      <c r="O75" s="48">
        <f t="shared" si="12"/>
        <v>43.527184762747027</v>
      </c>
      <c r="P75" s="9"/>
    </row>
    <row r="76" spans="1:16">
      <c r="A76" s="12"/>
      <c r="B76" s="25">
        <v>342.9</v>
      </c>
      <c r="C76" s="20" t="s">
        <v>85</v>
      </c>
      <c r="D76" s="47">
        <v>5164</v>
      </c>
      <c r="E76" s="47">
        <v>117923</v>
      </c>
      <c r="F76" s="47">
        <v>0</v>
      </c>
      <c r="G76" s="47">
        <v>0</v>
      </c>
      <c r="H76" s="47">
        <v>0</v>
      </c>
      <c r="I76" s="47">
        <v>0</v>
      </c>
      <c r="J76" s="47">
        <v>1313061</v>
      </c>
      <c r="K76" s="47">
        <v>0</v>
      </c>
      <c r="L76" s="47">
        <v>0</v>
      </c>
      <c r="M76" s="47">
        <v>0</v>
      </c>
      <c r="N76" s="47">
        <f t="shared" si="11"/>
        <v>1436148</v>
      </c>
      <c r="O76" s="48">
        <f t="shared" si="12"/>
        <v>2.3347292578406957</v>
      </c>
      <c r="P76" s="9"/>
    </row>
    <row r="77" spans="1:16">
      <c r="A77" s="12"/>
      <c r="B77" s="25">
        <v>343.1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16464164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16464164</v>
      </c>
      <c r="O77" s="48">
        <f t="shared" si="12"/>
        <v>26.765601732333643</v>
      </c>
      <c r="P77" s="9"/>
    </row>
    <row r="78" spans="1:16">
      <c r="A78" s="12"/>
      <c r="B78" s="25">
        <v>343.3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42965364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42965364</v>
      </c>
      <c r="O78" s="48">
        <f t="shared" si="12"/>
        <v>69.848297253887026</v>
      </c>
      <c r="P78" s="9"/>
    </row>
    <row r="79" spans="1:16">
      <c r="A79" s="12"/>
      <c r="B79" s="25">
        <v>343.4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68428032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68428032</v>
      </c>
      <c r="O79" s="48">
        <f t="shared" si="12"/>
        <v>111.24266326789396</v>
      </c>
      <c r="P79" s="9"/>
    </row>
    <row r="80" spans="1:16">
      <c r="A80" s="12"/>
      <c r="B80" s="25">
        <v>343.5</v>
      </c>
      <c r="C80" s="20" t="s">
        <v>89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42518736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42518736</v>
      </c>
      <c r="O80" s="48">
        <f t="shared" si="12"/>
        <v>69.12221925985655</v>
      </c>
      <c r="P80" s="9"/>
    </row>
    <row r="81" spans="1:16">
      <c r="A81" s="12"/>
      <c r="B81" s="25">
        <v>343.7</v>
      </c>
      <c r="C81" s="20" t="s">
        <v>90</v>
      </c>
      <c r="D81" s="47">
        <v>0</v>
      </c>
      <c r="E81" s="47">
        <v>113526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113526</v>
      </c>
      <c r="O81" s="48">
        <f t="shared" si="12"/>
        <v>0.18455791027500146</v>
      </c>
      <c r="P81" s="9"/>
    </row>
    <row r="82" spans="1:16">
      <c r="A82" s="12"/>
      <c r="B82" s="25">
        <v>343.8</v>
      </c>
      <c r="C82" s="20" t="s">
        <v>91</v>
      </c>
      <c r="D82" s="47">
        <v>115910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115910</v>
      </c>
      <c r="O82" s="48">
        <f t="shared" si="12"/>
        <v>0.18843355160910646</v>
      </c>
      <c r="P82" s="9"/>
    </row>
    <row r="83" spans="1:16">
      <c r="A83" s="12"/>
      <c r="B83" s="25">
        <v>343.9</v>
      </c>
      <c r="C83" s="20" t="s">
        <v>92</v>
      </c>
      <c r="D83" s="47">
        <v>810128</v>
      </c>
      <c r="E83" s="47">
        <v>1500956</v>
      </c>
      <c r="F83" s="47">
        <v>0</v>
      </c>
      <c r="G83" s="47">
        <v>0</v>
      </c>
      <c r="H83" s="47">
        <v>0</v>
      </c>
      <c r="I83" s="47">
        <v>38158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2349242</v>
      </c>
      <c r="O83" s="48">
        <f t="shared" si="12"/>
        <v>3.8191356539494477</v>
      </c>
      <c r="P83" s="9"/>
    </row>
    <row r="84" spans="1:16">
      <c r="A84" s="12"/>
      <c r="B84" s="25">
        <v>344.1</v>
      </c>
      <c r="C84" s="20" t="s">
        <v>93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100937257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100937257</v>
      </c>
      <c r="O84" s="48">
        <f t="shared" si="12"/>
        <v>164.09253581391718</v>
      </c>
      <c r="P84" s="9"/>
    </row>
    <row r="85" spans="1:16">
      <c r="A85" s="12"/>
      <c r="B85" s="25">
        <v>344.3</v>
      </c>
      <c r="C85" s="20" t="s">
        <v>94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3296534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3296534</v>
      </c>
      <c r="O85" s="48">
        <f t="shared" si="12"/>
        <v>5.3591373446654655</v>
      </c>
      <c r="P85" s="9"/>
    </row>
    <row r="86" spans="1:16">
      <c r="A86" s="12"/>
      <c r="B86" s="25">
        <v>344.5</v>
      </c>
      <c r="C86" s="20" t="s">
        <v>95</v>
      </c>
      <c r="D86" s="47">
        <v>444259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444259</v>
      </c>
      <c r="O86" s="48">
        <f t="shared" si="12"/>
        <v>0.72222673802355297</v>
      </c>
      <c r="P86" s="9"/>
    </row>
    <row r="87" spans="1:16">
      <c r="A87" s="12"/>
      <c r="B87" s="25">
        <v>344.6</v>
      </c>
      <c r="C87" s="20" t="s">
        <v>96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36720851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36720851</v>
      </c>
      <c r="O87" s="48">
        <f t="shared" si="12"/>
        <v>59.696664412378645</v>
      </c>
      <c r="P87" s="9"/>
    </row>
    <row r="88" spans="1:16">
      <c r="A88" s="12"/>
      <c r="B88" s="25">
        <v>344.9</v>
      </c>
      <c r="C88" s="20" t="s">
        <v>97</v>
      </c>
      <c r="D88" s="47">
        <v>0</v>
      </c>
      <c r="E88" s="47">
        <v>1185017</v>
      </c>
      <c r="F88" s="47">
        <v>0</v>
      </c>
      <c r="G88" s="47">
        <v>0</v>
      </c>
      <c r="H88" s="47">
        <v>0</v>
      </c>
      <c r="I88" s="47">
        <v>17667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1202684</v>
      </c>
      <c r="O88" s="48">
        <f t="shared" si="12"/>
        <v>1.9551895227628902</v>
      </c>
      <c r="P88" s="9"/>
    </row>
    <row r="89" spans="1:16">
      <c r="A89" s="12"/>
      <c r="B89" s="25">
        <v>345.1</v>
      </c>
      <c r="C89" s="20" t="s">
        <v>98</v>
      </c>
      <c r="D89" s="47">
        <v>0</v>
      </c>
      <c r="E89" s="47">
        <v>3475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3475</v>
      </c>
      <c r="O89" s="48">
        <f t="shared" si="12"/>
        <v>5.6492674647713303E-3</v>
      </c>
      <c r="P89" s="9"/>
    </row>
    <row r="90" spans="1:16">
      <c r="A90" s="12"/>
      <c r="B90" s="25">
        <v>346.4</v>
      </c>
      <c r="C90" s="20" t="s">
        <v>99</v>
      </c>
      <c r="D90" s="47">
        <v>816</v>
      </c>
      <c r="E90" s="47">
        <v>988660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989476</v>
      </c>
      <c r="O90" s="48">
        <f t="shared" si="12"/>
        <v>1.6085797335171446</v>
      </c>
      <c r="P90" s="9"/>
    </row>
    <row r="91" spans="1:16">
      <c r="A91" s="12"/>
      <c r="B91" s="25">
        <v>346.9</v>
      </c>
      <c r="C91" s="20" t="s">
        <v>100</v>
      </c>
      <c r="D91" s="47">
        <v>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</v>
      </c>
      <c r="O91" s="48">
        <f t="shared" si="12"/>
        <v>4.8770654372126596E-6</v>
      </c>
      <c r="P91" s="9"/>
    </row>
    <row r="92" spans="1:16">
      <c r="A92" s="12"/>
      <c r="B92" s="25">
        <v>347.2</v>
      </c>
      <c r="C92" s="20" t="s">
        <v>101</v>
      </c>
      <c r="D92" s="47">
        <v>1660896</v>
      </c>
      <c r="E92" s="47">
        <v>830610</v>
      </c>
      <c r="F92" s="47">
        <v>0</v>
      </c>
      <c r="G92" s="47">
        <v>172937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2664443</v>
      </c>
      <c r="O92" s="48">
        <f t="shared" si="12"/>
        <v>4.3315542882410698</v>
      </c>
      <c r="P92" s="9"/>
    </row>
    <row r="93" spans="1:16">
      <c r="A93" s="12"/>
      <c r="B93" s="25">
        <v>347.4</v>
      </c>
      <c r="C93" s="20" t="s">
        <v>102</v>
      </c>
      <c r="D93" s="47">
        <v>37534</v>
      </c>
      <c r="E93" s="47">
        <v>450633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488167</v>
      </c>
      <c r="O93" s="48">
        <f t="shared" si="12"/>
        <v>0.7936074677625975</v>
      </c>
      <c r="P93" s="9"/>
    </row>
    <row r="94" spans="1:16">
      <c r="A94" s="12"/>
      <c r="B94" s="25">
        <v>347.5</v>
      </c>
      <c r="C94" s="20" t="s">
        <v>103</v>
      </c>
      <c r="D94" s="47">
        <v>393765</v>
      </c>
      <c r="E94" s="47">
        <v>39830</v>
      </c>
      <c r="F94" s="47">
        <v>300000</v>
      </c>
      <c r="G94" s="47">
        <v>40000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773595</v>
      </c>
      <c r="O94" s="48">
        <f t="shared" si="12"/>
        <v>1.2576244789668425</v>
      </c>
      <c r="P94" s="9"/>
    </row>
    <row r="95" spans="1:16">
      <c r="A95" s="12"/>
      <c r="B95" s="25">
        <v>348.12</v>
      </c>
      <c r="C95" s="39" t="s">
        <v>112</v>
      </c>
      <c r="D95" s="47">
        <v>0</v>
      </c>
      <c r="E95" s="47">
        <v>33184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7" si="13">SUM(D95:M95)</f>
        <v>33184</v>
      </c>
      <c r="O95" s="48">
        <f t="shared" si="12"/>
        <v>5.3946846489488297E-2</v>
      </c>
      <c r="P95" s="9"/>
    </row>
    <row r="96" spans="1:16">
      <c r="A96" s="12"/>
      <c r="B96" s="25">
        <v>348.13</v>
      </c>
      <c r="C96" s="39" t="s">
        <v>113</v>
      </c>
      <c r="D96" s="47">
        <v>0</v>
      </c>
      <c r="E96" s="47">
        <v>393303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393303</v>
      </c>
      <c r="O96" s="48">
        <f t="shared" si="12"/>
        <v>0.63938815588401687</v>
      </c>
      <c r="P96" s="9"/>
    </row>
    <row r="97" spans="1:16">
      <c r="A97" s="12"/>
      <c r="B97" s="25">
        <v>348.22</v>
      </c>
      <c r="C97" s="39" t="s">
        <v>114</v>
      </c>
      <c r="D97" s="47">
        <v>0</v>
      </c>
      <c r="E97" s="47">
        <v>14288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14288</v>
      </c>
      <c r="O97" s="48">
        <f t="shared" si="12"/>
        <v>2.3227836988964825E-2</v>
      </c>
      <c r="P97" s="9"/>
    </row>
    <row r="98" spans="1:16">
      <c r="A98" s="12"/>
      <c r="B98" s="25">
        <v>348.23</v>
      </c>
      <c r="C98" s="39" t="s">
        <v>115</v>
      </c>
      <c r="D98" s="47">
        <v>0</v>
      </c>
      <c r="E98" s="47">
        <v>750086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750086</v>
      </c>
      <c r="O98" s="48">
        <f t="shared" si="12"/>
        <v>1.2194061685123649</v>
      </c>
      <c r="P98" s="9"/>
    </row>
    <row r="99" spans="1:16">
      <c r="A99" s="12"/>
      <c r="B99" s="25">
        <v>348.31</v>
      </c>
      <c r="C99" s="39" t="s">
        <v>116</v>
      </c>
      <c r="D99" s="47">
        <v>0</v>
      </c>
      <c r="E99" s="47">
        <v>1961832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1961832</v>
      </c>
      <c r="O99" s="48">
        <f t="shared" si="12"/>
        <v>3.1893276802725956</v>
      </c>
      <c r="P99" s="9"/>
    </row>
    <row r="100" spans="1:16">
      <c r="A100" s="12"/>
      <c r="B100" s="25">
        <v>348.32</v>
      </c>
      <c r="C100" s="39" t="s">
        <v>117</v>
      </c>
      <c r="D100" s="47">
        <v>0</v>
      </c>
      <c r="E100" s="47">
        <v>19063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19063</v>
      </c>
      <c r="O100" s="48">
        <f t="shared" si="12"/>
        <v>3.0990499476528311E-2</v>
      </c>
      <c r="P100" s="9"/>
    </row>
    <row r="101" spans="1:16">
      <c r="A101" s="12"/>
      <c r="B101" s="25">
        <v>348.41</v>
      </c>
      <c r="C101" s="39" t="s">
        <v>118</v>
      </c>
      <c r="D101" s="47">
        <v>0</v>
      </c>
      <c r="E101" s="47">
        <v>5010342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5010342</v>
      </c>
      <c r="O101" s="48">
        <f t="shared" ref="O101:O132" si="14">(N101/O$145)</f>
        <v>8.1452552656049839</v>
      </c>
      <c r="P101" s="9"/>
    </row>
    <row r="102" spans="1:16">
      <c r="A102" s="12"/>
      <c r="B102" s="25">
        <v>348.42</v>
      </c>
      <c r="C102" s="39" t="s">
        <v>119</v>
      </c>
      <c r="D102" s="47">
        <v>210</v>
      </c>
      <c r="E102" s="47">
        <v>1937830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1938040</v>
      </c>
      <c r="O102" s="48">
        <f t="shared" si="14"/>
        <v>3.1506492999785407</v>
      </c>
      <c r="P102" s="9"/>
    </row>
    <row r="103" spans="1:16">
      <c r="A103" s="12"/>
      <c r="B103" s="25">
        <v>348.43</v>
      </c>
      <c r="C103" s="39" t="s">
        <v>120</v>
      </c>
      <c r="D103" s="47">
        <v>0</v>
      </c>
      <c r="E103" s="47">
        <v>250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250</v>
      </c>
      <c r="O103" s="48">
        <f t="shared" si="14"/>
        <v>4.0642211976772165E-4</v>
      </c>
      <c r="P103" s="9"/>
    </row>
    <row r="104" spans="1:16">
      <c r="A104" s="12"/>
      <c r="B104" s="25">
        <v>348.48</v>
      </c>
      <c r="C104" s="39" t="s">
        <v>121</v>
      </c>
      <c r="D104" s="47">
        <v>383020</v>
      </c>
      <c r="E104" s="47">
        <v>300000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683020</v>
      </c>
      <c r="O104" s="48">
        <f t="shared" si="14"/>
        <v>1.110377744974997</v>
      </c>
      <c r="P104" s="9"/>
    </row>
    <row r="105" spans="1:16">
      <c r="A105" s="12"/>
      <c r="B105" s="25">
        <v>348.52</v>
      </c>
      <c r="C105" s="39" t="s">
        <v>122</v>
      </c>
      <c r="D105" s="47">
        <v>0</v>
      </c>
      <c r="E105" s="47">
        <v>765433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765433</v>
      </c>
      <c r="O105" s="48">
        <f t="shared" si="14"/>
        <v>1.2443556096006658</v>
      </c>
      <c r="P105" s="9"/>
    </row>
    <row r="106" spans="1:16">
      <c r="A106" s="12"/>
      <c r="B106" s="25">
        <v>348.53</v>
      </c>
      <c r="C106" s="39" t="s">
        <v>123</v>
      </c>
      <c r="D106" s="47">
        <v>0</v>
      </c>
      <c r="E106" s="47">
        <v>3826372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3826372</v>
      </c>
      <c r="O106" s="48">
        <f t="shared" si="14"/>
        <v>6.2204888770394264</v>
      </c>
      <c r="P106" s="9"/>
    </row>
    <row r="107" spans="1:16">
      <c r="A107" s="12"/>
      <c r="B107" s="25">
        <v>348.62</v>
      </c>
      <c r="C107" s="39" t="s">
        <v>124</v>
      </c>
      <c r="D107" s="47">
        <v>0</v>
      </c>
      <c r="E107" s="47">
        <v>4986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4986</v>
      </c>
      <c r="O107" s="48">
        <f t="shared" si="14"/>
        <v>8.1056827566474404E-3</v>
      </c>
      <c r="P107" s="9"/>
    </row>
    <row r="108" spans="1:16">
      <c r="A108" s="12"/>
      <c r="B108" s="25">
        <v>348.71</v>
      </c>
      <c r="C108" s="39" t="s">
        <v>125</v>
      </c>
      <c r="D108" s="47">
        <v>0</v>
      </c>
      <c r="E108" s="47">
        <v>406236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406236</v>
      </c>
      <c r="O108" s="48">
        <f t="shared" si="14"/>
        <v>0.66041318498384061</v>
      </c>
      <c r="P108" s="9"/>
    </row>
    <row r="109" spans="1:16">
      <c r="A109" s="12"/>
      <c r="B109" s="25">
        <v>348.72</v>
      </c>
      <c r="C109" s="39" t="s">
        <v>126</v>
      </c>
      <c r="D109" s="47">
        <v>0</v>
      </c>
      <c r="E109" s="47">
        <v>46402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46402</v>
      </c>
      <c r="O109" s="48">
        <f t="shared" si="14"/>
        <v>7.5435196805847274E-2</v>
      </c>
      <c r="P109" s="9"/>
    </row>
    <row r="110" spans="1:16">
      <c r="A110" s="12"/>
      <c r="B110" s="25">
        <v>348.87</v>
      </c>
      <c r="C110" s="20" t="s">
        <v>104</v>
      </c>
      <c r="D110" s="47">
        <v>0</v>
      </c>
      <c r="E110" s="47">
        <v>1746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1746</v>
      </c>
      <c r="O110" s="48">
        <f t="shared" si="14"/>
        <v>2.838452084457768E-3</v>
      </c>
      <c r="P110" s="9"/>
    </row>
    <row r="111" spans="1:16">
      <c r="A111" s="12"/>
      <c r="B111" s="25">
        <v>348.88</v>
      </c>
      <c r="C111" s="20" t="s">
        <v>105</v>
      </c>
      <c r="D111" s="47">
        <v>0</v>
      </c>
      <c r="E111" s="47">
        <v>1632322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1632322</v>
      </c>
      <c r="O111" s="48">
        <f t="shared" si="14"/>
        <v>2.6536470695339478</v>
      </c>
      <c r="P111" s="9"/>
    </row>
    <row r="112" spans="1:16">
      <c r="A112" s="12"/>
      <c r="B112" s="25">
        <v>348.92099999999999</v>
      </c>
      <c r="C112" s="20" t="s">
        <v>106</v>
      </c>
      <c r="D112" s="47">
        <v>0</v>
      </c>
      <c r="E112" s="47">
        <v>150185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150185</v>
      </c>
      <c r="O112" s="48">
        <f t="shared" si="14"/>
        <v>0.24415402422926108</v>
      </c>
      <c r="P112" s="9"/>
    </row>
    <row r="113" spans="1:16">
      <c r="A113" s="12"/>
      <c r="B113" s="25">
        <v>348.92200000000003</v>
      </c>
      <c r="C113" s="20" t="s">
        <v>107</v>
      </c>
      <c r="D113" s="47">
        <v>0</v>
      </c>
      <c r="E113" s="47">
        <v>150151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150151</v>
      </c>
      <c r="O113" s="48">
        <f t="shared" si="14"/>
        <v>0.24409875082097268</v>
      </c>
      <c r="P113" s="9"/>
    </row>
    <row r="114" spans="1:16">
      <c r="A114" s="12"/>
      <c r="B114" s="25">
        <v>348.923</v>
      </c>
      <c r="C114" s="20" t="s">
        <v>108</v>
      </c>
      <c r="D114" s="47">
        <v>0</v>
      </c>
      <c r="E114" s="47">
        <v>150147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150147</v>
      </c>
      <c r="O114" s="48">
        <f t="shared" si="14"/>
        <v>0.2440922480670564</v>
      </c>
      <c r="P114" s="9"/>
    </row>
    <row r="115" spans="1:16">
      <c r="A115" s="12"/>
      <c r="B115" s="25">
        <v>348.92399999999998</v>
      </c>
      <c r="C115" s="20" t="s">
        <v>109</v>
      </c>
      <c r="D115" s="47">
        <v>0</v>
      </c>
      <c r="E115" s="47">
        <v>150205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150205</v>
      </c>
      <c r="O115" s="48">
        <f t="shared" si="14"/>
        <v>0.24418653799884252</v>
      </c>
      <c r="P115" s="9"/>
    </row>
    <row r="116" spans="1:16">
      <c r="A116" s="12"/>
      <c r="B116" s="25">
        <v>348.93</v>
      </c>
      <c r="C116" s="20" t="s">
        <v>110</v>
      </c>
      <c r="D116" s="47">
        <v>0</v>
      </c>
      <c r="E116" s="47">
        <v>1264733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1264733</v>
      </c>
      <c r="O116" s="48">
        <f t="shared" si="14"/>
        <v>2.0560618672007593</v>
      </c>
      <c r="P116" s="9"/>
    </row>
    <row r="117" spans="1:16">
      <c r="A117" s="12"/>
      <c r="B117" s="25">
        <v>349</v>
      </c>
      <c r="C117" s="20" t="s">
        <v>1</v>
      </c>
      <c r="D117" s="47">
        <v>0</v>
      </c>
      <c r="E117" s="47">
        <v>3103555</v>
      </c>
      <c r="F117" s="47">
        <v>0</v>
      </c>
      <c r="G117" s="47">
        <v>0</v>
      </c>
      <c r="H117" s="47">
        <v>0</v>
      </c>
      <c r="I117" s="47">
        <v>-2367380</v>
      </c>
      <c r="J117" s="47">
        <v>27999</v>
      </c>
      <c r="K117" s="47">
        <v>0</v>
      </c>
      <c r="L117" s="47">
        <v>0</v>
      </c>
      <c r="M117" s="47">
        <v>0</v>
      </c>
      <c r="N117" s="47">
        <f t="shared" si="11"/>
        <v>764174</v>
      </c>
      <c r="O117" s="48">
        <f t="shared" si="14"/>
        <v>1.2423088678055156</v>
      </c>
      <c r="P117" s="9"/>
    </row>
    <row r="118" spans="1:16" ht="15.75">
      <c r="A118" s="29" t="s">
        <v>68</v>
      </c>
      <c r="B118" s="30"/>
      <c r="C118" s="31"/>
      <c r="D118" s="32">
        <f t="shared" ref="D118:M118" si="15">SUM(D119:D125)</f>
        <v>444747</v>
      </c>
      <c r="E118" s="32">
        <f t="shared" si="15"/>
        <v>1394817</v>
      </c>
      <c r="F118" s="32">
        <f t="shared" si="15"/>
        <v>17564</v>
      </c>
      <c r="G118" s="32">
        <f t="shared" si="15"/>
        <v>0</v>
      </c>
      <c r="H118" s="32">
        <f t="shared" si="15"/>
        <v>0</v>
      </c>
      <c r="I118" s="32">
        <f t="shared" si="15"/>
        <v>423488</v>
      </c>
      <c r="J118" s="32">
        <f t="shared" si="15"/>
        <v>671261</v>
      </c>
      <c r="K118" s="32">
        <f t="shared" si="15"/>
        <v>0</v>
      </c>
      <c r="L118" s="32">
        <f t="shared" si="15"/>
        <v>0</v>
      </c>
      <c r="M118" s="32">
        <f t="shared" si="15"/>
        <v>0</v>
      </c>
      <c r="N118" s="32">
        <f>SUM(D118:M118)</f>
        <v>2951877</v>
      </c>
      <c r="O118" s="46">
        <f t="shared" si="14"/>
        <v>4.7988324305343317</v>
      </c>
      <c r="P118" s="10"/>
    </row>
    <row r="119" spans="1:16">
      <c r="A119" s="13"/>
      <c r="B119" s="40">
        <v>351.1</v>
      </c>
      <c r="C119" s="21" t="s">
        <v>128</v>
      </c>
      <c r="D119" s="47">
        <v>6054</v>
      </c>
      <c r="E119" s="47">
        <v>3882</v>
      </c>
      <c r="F119" s="47">
        <v>17564</v>
      </c>
      <c r="G119" s="47">
        <v>0</v>
      </c>
      <c r="H119" s="47">
        <v>0</v>
      </c>
      <c r="I119" s="47">
        <v>1352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28852</v>
      </c>
      <c r="O119" s="48">
        <f t="shared" si="14"/>
        <v>4.6904363998153217E-2</v>
      </c>
      <c r="P119" s="9"/>
    </row>
    <row r="120" spans="1:16">
      <c r="A120" s="13"/>
      <c r="B120" s="40">
        <v>351.2</v>
      </c>
      <c r="C120" s="21" t="s">
        <v>130</v>
      </c>
      <c r="D120" s="47">
        <v>0</v>
      </c>
      <c r="E120" s="47">
        <v>564990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ref="N120:N125" si="16">SUM(D120:M120)</f>
        <v>564990</v>
      </c>
      <c r="O120" s="48">
        <f t="shared" si="14"/>
        <v>0.91849773379026023</v>
      </c>
      <c r="P120" s="9"/>
    </row>
    <row r="121" spans="1:16">
      <c r="A121" s="13"/>
      <c r="B121" s="40">
        <v>351.5</v>
      </c>
      <c r="C121" s="21" t="s">
        <v>131</v>
      </c>
      <c r="D121" s="47">
        <v>190142</v>
      </c>
      <c r="E121" s="47">
        <v>0</v>
      </c>
      <c r="F121" s="47">
        <v>0</v>
      </c>
      <c r="G121" s="47">
        <v>0</v>
      </c>
      <c r="H121" s="47">
        <v>0</v>
      </c>
      <c r="I121" s="47">
        <v>422136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612278</v>
      </c>
      <c r="O121" s="48">
        <f t="shared" si="14"/>
        <v>0.99537329058856427</v>
      </c>
      <c r="P121" s="9"/>
    </row>
    <row r="122" spans="1:16">
      <c r="A122" s="13"/>
      <c r="B122" s="40">
        <v>351.8</v>
      </c>
      <c r="C122" s="21" t="s">
        <v>129</v>
      </c>
      <c r="D122" s="47">
        <v>0</v>
      </c>
      <c r="E122" s="47">
        <v>138579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138579</v>
      </c>
      <c r="O122" s="48">
        <f t="shared" si="14"/>
        <v>0.22528628374116438</v>
      </c>
      <c r="P122" s="9"/>
    </row>
    <row r="123" spans="1:16">
      <c r="A123" s="13"/>
      <c r="B123" s="40">
        <v>352</v>
      </c>
      <c r="C123" s="21" t="s">
        <v>132</v>
      </c>
      <c r="D123" s="47">
        <v>0</v>
      </c>
      <c r="E123" s="47">
        <v>401851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401851</v>
      </c>
      <c r="O123" s="48">
        <f t="shared" si="14"/>
        <v>0.65328454100311484</v>
      </c>
      <c r="P123" s="9"/>
    </row>
    <row r="124" spans="1:16">
      <c r="A124" s="13"/>
      <c r="B124" s="40">
        <v>354</v>
      </c>
      <c r="C124" s="21" t="s">
        <v>133</v>
      </c>
      <c r="D124" s="47">
        <v>230763</v>
      </c>
      <c r="E124" s="47">
        <v>960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231723</v>
      </c>
      <c r="O124" s="48">
        <f t="shared" si="14"/>
        <v>0.37670941143574305</v>
      </c>
      <c r="P124" s="9"/>
    </row>
    <row r="125" spans="1:16">
      <c r="A125" s="13"/>
      <c r="B125" s="40">
        <v>359</v>
      </c>
      <c r="C125" s="21" t="s">
        <v>134</v>
      </c>
      <c r="D125" s="47">
        <v>17788</v>
      </c>
      <c r="E125" s="47">
        <v>284555</v>
      </c>
      <c r="F125" s="47">
        <v>0</v>
      </c>
      <c r="G125" s="47">
        <v>0</v>
      </c>
      <c r="H125" s="47">
        <v>0</v>
      </c>
      <c r="I125" s="47">
        <v>0</v>
      </c>
      <c r="J125" s="47">
        <v>671261</v>
      </c>
      <c r="K125" s="47">
        <v>0</v>
      </c>
      <c r="L125" s="47">
        <v>0</v>
      </c>
      <c r="M125" s="47">
        <v>0</v>
      </c>
      <c r="N125" s="47">
        <f t="shared" si="16"/>
        <v>973604</v>
      </c>
      <c r="O125" s="48">
        <f t="shared" si="14"/>
        <v>1.5827768059773315</v>
      </c>
      <c r="P125" s="9"/>
    </row>
    <row r="126" spans="1:16" ht="15.75">
      <c r="A126" s="29" t="s">
        <v>5</v>
      </c>
      <c r="B126" s="30"/>
      <c r="C126" s="31"/>
      <c r="D126" s="32">
        <f t="shared" ref="D126:M126" si="17">SUM(D127:D135)</f>
        <v>15395367</v>
      </c>
      <c r="E126" s="32">
        <f t="shared" si="17"/>
        <v>9516878</v>
      </c>
      <c r="F126" s="32">
        <f t="shared" si="17"/>
        <v>51607</v>
      </c>
      <c r="G126" s="32">
        <f t="shared" si="17"/>
        <v>6812509</v>
      </c>
      <c r="H126" s="32">
        <f t="shared" si="17"/>
        <v>0</v>
      </c>
      <c r="I126" s="32">
        <f t="shared" si="17"/>
        <v>3317657</v>
      </c>
      <c r="J126" s="32">
        <f t="shared" si="17"/>
        <v>1031744</v>
      </c>
      <c r="K126" s="32">
        <f t="shared" si="17"/>
        <v>0</v>
      </c>
      <c r="L126" s="32">
        <f t="shared" si="17"/>
        <v>0</v>
      </c>
      <c r="M126" s="32">
        <f t="shared" si="17"/>
        <v>0</v>
      </c>
      <c r="N126" s="32">
        <f>SUM(D126:M126)</f>
        <v>36125762</v>
      </c>
      <c r="O126" s="46">
        <f t="shared" si="14"/>
        <v>58.729235081056828</v>
      </c>
      <c r="P126" s="10"/>
    </row>
    <row r="127" spans="1:16">
      <c r="A127" s="12"/>
      <c r="B127" s="25">
        <v>361.1</v>
      </c>
      <c r="C127" s="20" t="s">
        <v>135</v>
      </c>
      <c r="D127" s="47">
        <v>4510043</v>
      </c>
      <c r="E127" s="47">
        <v>4731812</v>
      </c>
      <c r="F127" s="47">
        <v>51606</v>
      </c>
      <c r="G127" s="47">
        <v>3368738</v>
      </c>
      <c r="H127" s="47">
        <v>0</v>
      </c>
      <c r="I127" s="47">
        <v>1068185</v>
      </c>
      <c r="J127" s="47">
        <v>37110</v>
      </c>
      <c r="K127" s="47">
        <v>0</v>
      </c>
      <c r="L127" s="47">
        <v>0</v>
      </c>
      <c r="M127" s="47">
        <v>0</v>
      </c>
      <c r="N127" s="47">
        <f>SUM(D127:M127)</f>
        <v>13767494</v>
      </c>
      <c r="O127" s="48">
        <f t="shared" si="14"/>
        <v>22.381656381477555</v>
      </c>
      <c r="P127" s="9"/>
    </row>
    <row r="128" spans="1:16">
      <c r="A128" s="12"/>
      <c r="B128" s="25">
        <v>361.3</v>
      </c>
      <c r="C128" s="20" t="s">
        <v>136</v>
      </c>
      <c r="D128" s="47">
        <v>-1070900</v>
      </c>
      <c r="E128" s="47">
        <v>0</v>
      </c>
      <c r="F128" s="47">
        <v>1</v>
      </c>
      <c r="G128" s="47">
        <v>392037</v>
      </c>
      <c r="H128" s="47">
        <v>0</v>
      </c>
      <c r="I128" s="47">
        <v>310414</v>
      </c>
      <c r="J128" s="47">
        <v>112804</v>
      </c>
      <c r="K128" s="47">
        <v>0</v>
      </c>
      <c r="L128" s="47">
        <v>0</v>
      </c>
      <c r="M128" s="47">
        <v>0</v>
      </c>
      <c r="N128" s="47">
        <f t="shared" ref="N128:N135" si="18">SUM(D128:M128)</f>
        <v>-255644</v>
      </c>
      <c r="O128" s="48">
        <f t="shared" si="14"/>
        <v>-0.4155975055435977</v>
      </c>
      <c r="P128" s="9"/>
    </row>
    <row r="129" spans="1:119">
      <c r="A129" s="12"/>
      <c r="B129" s="25">
        <v>361.4</v>
      </c>
      <c r="C129" s="20" t="s">
        <v>137</v>
      </c>
      <c r="D129" s="47">
        <v>0</v>
      </c>
      <c r="E129" s="47">
        <v>391247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391247</v>
      </c>
      <c r="O129" s="48">
        <f t="shared" si="14"/>
        <v>0.63604574037104711</v>
      </c>
      <c r="P129" s="9"/>
    </row>
    <row r="130" spans="1:119">
      <c r="A130" s="12"/>
      <c r="B130" s="25">
        <v>362</v>
      </c>
      <c r="C130" s="20" t="s">
        <v>138</v>
      </c>
      <c r="D130" s="47">
        <v>339801</v>
      </c>
      <c r="E130" s="47">
        <v>0</v>
      </c>
      <c r="F130" s="47">
        <v>0</v>
      </c>
      <c r="G130" s="47">
        <v>751924</v>
      </c>
      <c r="H130" s="47">
        <v>0</v>
      </c>
      <c r="I130" s="47">
        <v>199614</v>
      </c>
      <c r="J130" s="47">
        <v>178888</v>
      </c>
      <c r="K130" s="47">
        <v>0</v>
      </c>
      <c r="L130" s="47">
        <v>0</v>
      </c>
      <c r="M130" s="47">
        <v>0</v>
      </c>
      <c r="N130" s="47">
        <f t="shared" si="18"/>
        <v>1470227</v>
      </c>
      <c r="O130" s="48">
        <f t="shared" si="14"/>
        <v>2.3901310955189521</v>
      </c>
      <c r="P130" s="9"/>
    </row>
    <row r="131" spans="1:119">
      <c r="A131" s="12"/>
      <c r="B131" s="25">
        <v>364</v>
      </c>
      <c r="C131" s="20" t="s">
        <v>139</v>
      </c>
      <c r="D131" s="47">
        <v>6296853</v>
      </c>
      <c r="E131" s="47">
        <v>1070</v>
      </c>
      <c r="F131" s="47">
        <v>0</v>
      </c>
      <c r="G131" s="47">
        <v>0</v>
      </c>
      <c r="H131" s="47">
        <v>0</v>
      </c>
      <c r="I131" s="47">
        <v>24578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6322501</v>
      </c>
      <c r="O131" s="48">
        <f t="shared" si="14"/>
        <v>10.27841703461416</v>
      </c>
      <c r="P131" s="9"/>
    </row>
    <row r="132" spans="1:119">
      <c r="A132" s="12"/>
      <c r="B132" s="25">
        <v>365</v>
      </c>
      <c r="C132" s="20" t="s">
        <v>140</v>
      </c>
      <c r="D132" s="47">
        <v>5031</v>
      </c>
      <c r="E132" s="47">
        <v>25848</v>
      </c>
      <c r="F132" s="47">
        <v>0</v>
      </c>
      <c r="G132" s="47">
        <v>201</v>
      </c>
      <c r="H132" s="47">
        <v>0</v>
      </c>
      <c r="I132" s="47">
        <v>33265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8"/>
        <v>64345</v>
      </c>
      <c r="O132" s="48">
        <f t="shared" si="14"/>
        <v>0.1046049251858162</v>
      </c>
      <c r="P132" s="9"/>
    </row>
    <row r="133" spans="1:119">
      <c r="A133" s="12"/>
      <c r="B133" s="25">
        <v>366</v>
      </c>
      <c r="C133" s="20" t="s">
        <v>141</v>
      </c>
      <c r="D133" s="47">
        <v>17372</v>
      </c>
      <c r="E133" s="47">
        <v>351835</v>
      </c>
      <c r="F133" s="47">
        <v>0</v>
      </c>
      <c r="G133" s="47">
        <v>292076</v>
      </c>
      <c r="H133" s="47">
        <v>0</v>
      </c>
      <c r="I133" s="47">
        <v>304000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965283</v>
      </c>
      <c r="O133" s="48">
        <f t="shared" ref="O133:O143" si="19">(N133/O$145)</f>
        <v>1.5692494521429825</v>
      </c>
      <c r="P133" s="9"/>
    </row>
    <row r="134" spans="1:119">
      <c r="A134" s="12"/>
      <c r="B134" s="25">
        <v>369.3</v>
      </c>
      <c r="C134" s="20" t="s">
        <v>142</v>
      </c>
      <c r="D134" s="47">
        <v>28378</v>
      </c>
      <c r="E134" s="47">
        <v>88327</v>
      </c>
      <c r="F134" s="47">
        <v>0</v>
      </c>
      <c r="G134" s="47">
        <v>0</v>
      </c>
      <c r="H134" s="47">
        <v>0</v>
      </c>
      <c r="I134" s="47">
        <v>163728</v>
      </c>
      <c r="J134" s="47">
        <v>235969</v>
      </c>
      <c r="K134" s="47">
        <v>0</v>
      </c>
      <c r="L134" s="47">
        <v>0</v>
      </c>
      <c r="M134" s="47">
        <v>0</v>
      </c>
      <c r="N134" s="47">
        <f t="shared" si="18"/>
        <v>516402</v>
      </c>
      <c r="O134" s="48">
        <f t="shared" si="19"/>
        <v>0.8395087819691639</v>
      </c>
      <c r="P134" s="9"/>
    </row>
    <row r="135" spans="1:119">
      <c r="A135" s="12"/>
      <c r="B135" s="25">
        <v>369.9</v>
      </c>
      <c r="C135" s="20" t="s">
        <v>143</v>
      </c>
      <c r="D135" s="47">
        <v>5268789</v>
      </c>
      <c r="E135" s="47">
        <v>3926739</v>
      </c>
      <c r="F135" s="47">
        <v>0</v>
      </c>
      <c r="G135" s="47">
        <v>2007533</v>
      </c>
      <c r="H135" s="47">
        <v>0</v>
      </c>
      <c r="I135" s="47">
        <v>1213873</v>
      </c>
      <c r="J135" s="47">
        <v>466973</v>
      </c>
      <c r="K135" s="47">
        <v>0</v>
      </c>
      <c r="L135" s="47">
        <v>0</v>
      </c>
      <c r="M135" s="47">
        <v>0</v>
      </c>
      <c r="N135" s="47">
        <f t="shared" si="18"/>
        <v>12883907</v>
      </c>
      <c r="O135" s="48">
        <f t="shared" si="19"/>
        <v>20.945219175320748</v>
      </c>
      <c r="P135" s="9"/>
    </row>
    <row r="136" spans="1:119" ht="15.75">
      <c r="A136" s="29" t="s">
        <v>69</v>
      </c>
      <c r="B136" s="30"/>
      <c r="C136" s="31"/>
      <c r="D136" s="32">
        <f t="shared" ref="D136:M136" si="20">SUM(D137:D142)</f>
        <v>24853879</v>
      </c>
      <c r="E136" s="32">
        <f t="shared" si="20"/>
        <v>39891356</v>
      </c>
      <c r="F136" s="32">
        <f t="shared" si="20"/>
        <v>31490727</v>
      </c>
      <c r="G136" s="32">
        <f t="shared" si="20"/>
        <v>214157118</v>
      </c>
      <c r="H136" s="32">
        <f t="shared" si="20"/>
        <v>0</v>
      </c>
      <c r="I136" s="32">
        <f t="shared" si="20"/>
        <v>38458557</v>
      </c>
      <c r="J136" s="32">
        <f t="shared" si="20"/>
        <v>3381896</v>
      </c>
      <c r="K136" s="32">
        <f t="shared" si="20"/>
        <v>0</v>
      </c>
      <c r="L136" s="32">
        <f t="shared" si="20"/>
        <v>0</v>
      </c>
      <c r="M136" s="32">
        <f t="shared" si="20"/>
        <v>0</v>
      </c>
      <c r="N136" s="32">
        <f t="shared" ref="N136:N143" si="21">SUM(D136:M136)</f>
        <v>352233533</v>
      </c>
      <c r="O136" s="46">
        <f t="shared" si="19"/>
        <v>572.62199654053495</v>
      </c>
      <c r="P136" s="9"/>
    </row>
    <row r="137" spans="1:119">
      <c r="A137" s="12"/>
      <c r="B137" s="25">
        <v>381</v>
      </c>
      <c r="C137" s="20" t="s">
        <v>144</v>
      </c>
      <c r="D137" s="47">
        <v>24853879</v>
      </c>
      <c r="E137" s="47">
        <v>39891356</v>
      </c>
      <c r="F137" s="47">
        <v>31034172</v>
      </c>
      <c r="G137" s="47">
        <v>214157118</v>
      </c>
      <c r="H137" s="47">
        <v>0</v>
      </c>
      <c r="I137" s="47">
        <v>13490904</v>
      </c>
      <c r="J137" s="47">
        <v>1931856</v>
      </c>
      <c r="K137" s="47">
        <v>0</v>
      </c>
      <c r="L137" s="47">
        <v>0</v>
      </c>
      <c r="M137" s="47">
        <v>0</v>
      </c>
      <c r="N137" s="47">
        <f t="shared" si="21"/>
        <v>325359285</v>
      </c>
      <c r="O137" s="48">
        <f t="shared" si="19"/>
        <v>528.93284118324107</v>
      </c>
      <c r="P137" s="9"/>
    </row>
    <row r="138" spans="1:119">
      <c r="A138" s="12"/>
      <c r="B138" s="25">
        <v>384</v>
      </c>
      <c r="C138" s="20" t="s">
        <v>145</v>
      </c>
      <c r="D138" s="47">
        <v>0</v>
      </c>
      <c r="E138" s="47">
        <v>0</v>
      </c>
      <c r="F138" s="47">
        <v>456555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1"/>
        <v>456555</v>
      </c>
      <c r="O138" s="48">
        <f t="shared" si="19"/>
        <v>0.74221620356220863</v>
      </c>
      <c r="P138" s="9"/>
    </row>
    <row r="139" spans="1:119">
      <c r="A139" s="12"/>
      <c r="B139" s="25">
        <v>388.1</v>
      </c>
      <c r="C139" s="20" t="s">
        <v>146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213045</v>
      </c>
      <c r="J139" s="47">
        <v>302145</v>
      </c>
      <c r="K139" s="47">
        <v>0</v>
      </c>
      <c r="L139" s="47">
        <v>0</v>
      </c>
      <c r="M139" s="47">
        <v>0</v>
      </c>
      <c r="N139" s="47">
        <f t="shared" si="21"/>
        <v>515190</v>
      </c>
      <c r="O139" s="48">
        <f t="shared" si="19"/>
        <v>0.83753844753253004</v>
      </c>
      <c r="P139" s="9"/>
    </row>
    <row r="140" spans="1:119">
      <c r="A140" s="12"/>
      <c r="B140" s="25">
        <v>389.1</v>
      </c>
      <c r="C140" s="20" t="s">
        <v>147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2467765</v>
      </c>
      <c r="J140" s="47">
        <v>1142895</v>
      </c>
      <c r="K140" s="47">
        <v>0</v>
      </c>
      <c r="L140" s="47">
        <v>0</v>
      </c>
      <c r="M140" s="47">
        <v>0</v>
      </c>
      <c r="N140" s="47">
        <f t="shared" si="21"/>
        <v>3610660</v>
      </c>
      <c r="O140" s="48">
        <f t="shared" si="19"/>
        <v>5.869808363842087</v>
      </c>
      <c r="P140" s="9"/>
    </row>
    <row r="141" spans="1:119">
      <c r="A141" s="12"/>
      <c r="B141" s="25">
        <v>389.4</v>
      </c>
      <c r="C141" s="20" t="s">
        <v>148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22167048</v>
      </c>
      <c r="J141" s="47">
        <v>5000</v>
      </c>
      <c r="K141" s="47">
        <v>0</v>
      </c>
      <c r="L141" s="47">
        <v>0</v>
      </c>
      <c r="M141" s="47">
        <v>0</v>
      </c>
      <c r="N141" s="47">
        <f t="shared" si="21"/>
        <v>22172048</v>
      </c>
      <c r="O141" s="48">
        <f t="shared" si="19"/>
        <v>36.044842991006689</v>
      </c>
      <c r="P141" s="9"/>
    </row>
    <row r="142" spans="1:119" ht="15.75" thickBot="1">
      <c r="A142" s="12"/>
      <c r="B142" s="25">
        <v>389.6</v>
      </c>
      <c r="C142" s="20" t="s">
        <v>149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119795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1"/>
        <v>119795</v>
      </c>
      <c r="O142" s="48">
        <f t="shared" si="19"/>
        <v>0.19474935135029686</v>
      </c>
      <c r="P142" s="9"/>
    </row>
    <row r="143" spans="1:119" ht="16.5" thickBot="1">
      <c r="A143" s="14" t="s">
        <v>111</v>
      </c>
      <c r="B143" s="23"/>
      <c r="C143" s="22"/>
      <c r="D143" s="15">
        <f t="shared" ref="D143:M143" si="22">SUM(D5,D12,D25,D60,D118,D126,D136)</f>
        <v>467967790</v>
      </c>
      <c r="E143" s="15">
        <f t="shared" si="22"/>
        <v>228120409</v>
      </c>
      <c r="F143" s="15">
        <f t="shared" si="22"/>
        <v>41187985</v>
      </c>
      <c r="G143" s="15">
        <f t="shared" si="22"/>
        <v>278625827</v>
      </c>
      <c r="H143" s="15">
        <f t="shared" si="22"/>
        <v>0</v>
      </c>
      <c r="I143" s="15">
        <f t="shared" si="22"/>
        <v>385109121</v>
      </c>
      <c r="J143" s="15">
        <f t="shared" si="22"/>
        <v>118254211</v>
      </c>
      <c r="K143" s="15">
        <f t="shared" si="22"/>
        <v>0</v>
      </c>
      <c r="L143" s="15">
        <f t="shared" si="22"/>
        <v>0</v>
      </c>
      <c r="M143" s="15">
        <f t="shared" si="22"/>
        <v>0</v>
      </c>
      <c r="N143" s="15">
        <f t="shared" si="21"/>
        <v>1519265343</v>
      </c>
      <c r="O143" s="38">
        <f t="shared" si="19"/>
        <v>2469.8521647667785</v>
      </c>
      <c r="P143" s="6"/>
      <c r="Q143" s="2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</row>
    <row r="144" spans="1:119">
      <c r="A144" s="16"/>
      <c r="B144" s="18"/>
      <c r="C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9"/>
    </row>
    <row r="145" spans="1:15">
      <c r="A145" s="41"/>
      <c r="B145" s="42"/>
      <c r="C145" s="42"/>
      <c r="D145" s="43"/>
      <c r="E145" s="43"/>
      <c r="F145" s="43"/>
      <c r="G145" s="43"/>
      <c r="H145" s="43"/>
      <c r="I145" s="43"/>
      <c r="J145" s="43"/>
      <c r="K145" s="43"/>
      <c r="L145" s="49" t="s">
        <v>156</v>
      </c>
      <c r="M145" s="49"/>
      <c r="N145" s="49"/>
      <c r="O145" s="44">
        <v>615124</v>
      </c>
    </row>
    <row r="146" spans="1:15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2"/>
    </row>
    <row r="147" spans="1:15" ht="15.75" thickBot="1">
      <c r="A147" s="53" t="s">
        <v>167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5"/>
    </row>
  </sheetData>
  <mergeCells count="10">
    <mergeCell ref="A147:O147"/>
    <mergeCell ref="A146:O146"/>
    <mergeCell ref="L145:N1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338851616</v>
      </c>
      <c r="E5" s="27">
        <f t="shared" si="0"/>
        <v>114350659</v>
      </c>
      <c r="F5" s="27">
        <f t="shared" si="0"/>
        <v>11895486</v>
      </c>
      <c r="G5" s="27">
        <f t="shared" si="0"/>
        <v>52781049</v>
      </c>
      <c r="H5" s="27">
        <f t="shared" si="0"/>
        <v>0</v>
      </c>
      <c r="I5" s="27">
        <f t="shared" si="0"/>
        <v>2035859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519914669</v>
      </c>
      <c r="O5" s="33">
        <f t="shared" ref="O5:O36" si="2">(N5/O$135)</f>
        <v>833.56394083931218</v>
      </c>
      <c r="P5" s="6"/>
    </row>
    <row r="6" spans="1:133">
      <c r="A6" s="12"/>
      <c r="B6" s="25">
        <v>311</v>
      </c>
      <c r="C6" s="20" t="s">
        <v>3</v>
      </c>
      <c r="D6" s="47">
        <v>338851616</v>
      </c>
      <c r="E6" s="47">
        <v>78611759</v>
      </c>
      <c r="F6" s="47">
        <v>0</v>
      </c>
      <c r="G6" s="47">
        <v>46416627</v>
      </c>
      <c r="H6" s="47">
        <v>0</v>
      </c>
      <c r="I6" s="47">
        <v>2035859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465915861</v>
      </c>
      <c r="O6" s="48">
        <f t="shared" si="2"/>
        <v>746.98923564070708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23777977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23777977</v>
      </c>
      <c r="O7" s="48">
        <f t="shared" si="2"/>
        <v>38.122533167662027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3182613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3182613</v>
      </c>
      <c r="O8" s="48">
        <f t="shared" si="2"/>
        <v>5.1025900837708926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8712873</v>
      </c>
      <c r="G9" s="47">
        <v>6364422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15077295</v>
      </c>
      <c r="O9" s="48">
        <f t="shared" si="2"/>
        <v>24.172984889173915</v>
      </c>
      <c r="P9" s="9"/>
    </row>
    <row r="10" spans="1:133">
      <c r="A10" s="12"/>
      <c r="B10" s="25">
        <v>315</v>
      </c>
      <c r="C10" s="20" t="s">
        <v>15</v>
      </c>
      <c r="D10" s="47">
        <v>0</v>
      </c>
      <c r="E10" s="47">
        <v>10945817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10945817</v>
      </c>
      <c r="O10" s="48">
        <f t="shared" si="2"/>
        <v>17.549107379053268</v>
      </c>
      <c r="P10" s="9"/>
    </row>
    <row r="11" spans="1:133">
      <c r="A11" s="12"/>
      <c r="B11" s="25">
        <v>316</v>
      </c>
      <c r="C11" s="20" t="s">
        <v>16</v>
      </c>
      <c r="D11" s="47">
        <v>0</v>
      </c>
      <c r="E11" s="47">
        <v>1015106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1015106</v>
      </c>
      <c r="O11" s="48">
        <f t="shared" si="2"/>
        <v>1.6274896789450479</v>
      </c>
      <c r="P11" s="9"/>
    </row>
    <row r="12" spans="1:133" ht="15.75">
      <c r="A12" s="29" t="s">
        <v>172</v>
      </c>
      <c r="B12" s="30"/>
      <c r="C12" s="31"/>
      <c r="D12" s="32">
        <f t="shared" ref="D12:M12" si="3">SUM(D13:D16)</f>
        <v>9493271</v>
      </c>
      <c r="E12" s="32">
        <f t="shared" si="3"/>
        <v>3817698</v>
      </c>
      <c r="F12" s="32">
        <f t="shared" si="3"/>
        <v>0</v>
      </c>
      <c r="G12" s="32">
        <f t="shared" si="3"/>
        <v>368579</v>
      </c>
      <c r="H12" s="32">
        <f t="shared" si="3"/>
        <v>0</v>
      </c>
      <c r="I12" s="32">
        <f t="shared" si="3"/>
        <v>2221754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15901302</v>
      </c>
      <c r="O12" s="46">
        <f t="shared" si="2"/>
        <v>25.494091145937713</v>
      </c>
      <c r="P12" s="10"/>
    </row>
    <row r="13" spans="1:133">
      <c r="A13" s="12"/>
      <c r="B13" s="25">
        <v>322</v>
      </c>
      <c r="C13" s="20" t="s">
        <v>0</v>
      </c>
      <c r="D13" s="47">
        <v>204678</v>
      </c>
      <c r="E13" s="47">
        <v>3780133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3984811</v>
      </c>
      <c r="O13" s="48">
        <f t="shared" si="2"/>
        <v>6.3887306104453083</v>
      </c>
      <c r="P13" s="9"/>
    </row>
    <row r="14" spans="1:133">
      <c r="A14" s="12"/>
      <c r="B14" s="25">
        <v>323.10000000000002</v>
      </c>
      <c r="C14" s="20" t="s">
        <v>18</v>
      </c>
      <c r="D14" s="47">
        <v>9161456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9161456</v>
      </c>
      <c r="O14" s="48">
        <f t="shared" si="2"/>
        <v>14.688293719187142</v>
      </c>
      <c r="P14" s="9"/>
    </row>
    <row r="15" spans="1:133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2220404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2220404</v>
      </c>
      <c r="O15" s="48">
        <f t="shared" si="2"/>
        <v>3.5599086135716864</v>
      </c>
      <c r="P15" s="9"/>
    </row>
    <row r="16" spans="1:133">
      <c r="A16" s="12"/>
      <c r="B16" s="25">
        <v>329</v>
      </c>
      <c r="C16" s="20" t="s">
        <v>173</v>
      </c>
      <c r="D16" s="47">
        <v>127137</v>
      </c>
      <c r="E16" s="47">
        <v>37565</v>
      </c>
      <c r="F16" s="47">
        <v>0</v>
      </c>
      <c r="G16" s="47">
        <v>368579</v>
      </c>
      <c r="H16" s="47">
        <v>0</v>
      </c>
      <c r="I16" s="47">
        <v>1350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534631</v>
      </c>
      <c r="O16" s="48">
        <f t="shared" si="2"/>
        <v>0.85715820273357646</v>
      </c>
      <c r="P16" s="9"/>
    </row>
    <row r="17" spans="1:16" ht="15.75">
      <c r="A17" s="29" t="s">
        <v>31</v>
      </c>
      <c r="B17" s="30"/>
      <c r="C17" s="31"/>
      <c r="D17" s="32">
        <f t="shared" ref="D17:M17" si="4">SUM(D18:D53)</f>
        <v>54583873</v>
      </c>
      <c r="E17" s="32">
        <f t="shared" si="4"/>
        <v>30391068</v>
      </c>
      <c r="F17" s="32">
        <f t="shared" si="4"/>
        <v>0</v>
      </c>
      <c r="G17" s="32">
        <f t="shared" si="4"/>
        <v>3325048</v>
      </c>
      <c r="H17" s="32">
        <f t="shared" si="4"/>
        <v>0</v>
      </c>
      <c r="I17" s="32">
        <f t="shared" si="4"/>
        <v>31953597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120253586</v>
      </c>
      <c r="O17" s="46">
        <f t="shared" si="2"/>
        <v>192.79904765722074</v>
      </c>
      <c r="P17" s="10"/>
    </row>
    <row r="18" spans="1:16">
      <c r="A18" s="12"/>
      <c r="B18" s="25">
        <v>331.1</v>
      </c>
      <c r="C18" s="20" t="s">
        <v>29</v>
      </c>
      <c r="D18" s="47">
        <v>1340852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1340852</v>
      </c>
      <c r="O18" s="48">
        <f t="shared" si="2"/>
        <v>2.1497486873221372</v>
      </c>
      <c r="P18" s="9"/>
    </row>
    <row r="19" spans="1:16">
      <c r="A19" s="12"/>
      <c r="B19" s="25">
        <v>331.2</v>
      </c>
      <c r="C19" s="20" t="s">
        <v>30</v>
      </c>
      <c r="D19" s="47">
        <v>542397</v>
      </c>
      <c r="E19" s="47">
        <v>1507424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2049821</v>
      </c>
      <c r="O19" s="48">
        <f t="shared" si="2"/>
        <v>3.2864178925007015</v>
      </c>
      <c r="P19" s="9"/>
    </row>
    <row r="20" spans="1:16">
      <c r="A20" s="12"/>
      <c r="B20" s="25">
        <v>331.31</v>
      </c>
      <c r="C20" s="20" t="s">
        <v>174</v>
      </c>
      <c r="D20" s="47">
        <v>56507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0" si="5">SUM(D20:M20)</f>
        <v>56507</v>
      </c>
      <c r="O20" s="48">
        <f t="shared" si="2"/>
        <v>9.0596015872379657E-2</v>
      </c>
      <c r="P20" s="9"/>
    </row>
    <row r="21" spans="1:16">
      <c r="A21" s="12"/>
      <c r="B21" s="25">
        <v>331.39</v>
      </c>
      <c r="C21" s="20" t="s">
        <v>36</v>
      </c>
      <c r="D21" s="47">
        <v>78557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78557</v>
      </c>
      <c r="O21" s="48">
        <f t="shared" si="2"/>
        <v>0.12594813419375525</v>
      </c>
      <c r="P21" s="9"/>
    </row>
    <row r="22" spans="1:16">
      <c r="A22" s="12"/>
      <c r="B22" s="25">
        <v>331.41</v>
      </c>
      <c r="C22" s="20" t="s">
        <v>37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8812423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8812423</v>
      </c>
      <c r="O22" s="48">
        <f t="shared" si="2"/>
        <v>14.128699346667201</v>
      </c>
      <c r="P22" s="9"/>
    </row>
    <row r="23" spans="1:16">
      <c r="A23" s="12"/>
      <c r="B23" s="25">
        <v>331.42</v>
      </c>
      <c r="C23" s="20" t="s">
        <v>38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3372188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3372188</v>
      </c>
      <c r="O23" s="48">
        <f t="shared" si="2"/>
        <v>5.4065301214477532</v>
      </c>
      <c r="P23" s="9"/>
    </row>
    <row r="24" spans="1:16">
      <c r="A24" s="12"/>
      <c r="B24" s="25">
        <v>331.5</v>
      </c>
      <c r="C24" s="20" t="s">
        <v>32</v>
      </c>
      <c r="D24" s="47">
        <v>1248817</v>
      </c>
      <c r="E24" s="47">
        <v>8066543</v>
      </c>
      <c r="F24" s="47">
        <v>0</v>
      </c>
      <c r="G24" s="47">
        <v>0</v>
      </c>
      <c r="H24" s="47">
        <v>0</v>
      </c>
      <c r="I24" s="47">
        <v>395724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9711084</v>
      </c>
      <c r="O24" s="48">
        <f t="shared" si="2"/>
        <v>15.56949617219127</v>
      </c>
      <c r="P24" s="9"/>
    </row>
    <row r="25" spans="1:16">
      <c r="A25" s="12"/>
      <c r="B25" s="25">
        <v>331.62</v>
      </c>
      <c r="C25" s="20" t="s">
        <v>39</v>
      </c>
      <c r="D25" s="47">
        <v>666324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666324</v>
      </c>
      <c r="O25" s="48">
        <f t="shared" si="2"/>
        <v>1.0682977273638221</v>
      </c>
      <c r="P25" s="9"/>
    </row>
    <row r="26" spans="1:16">
      <c r="A26" s="12"/>
      <c r="B26" s="25">
        <v>331.69</v>
      </c>
      <c r="C26" s="20" t="s">
        <v>175</v>
      </c>
      <c r="D26" s="47">
        <v>3648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3648</v>
      </c>
      <c r="O26" s="48">
        <f t="shared" si="2"/>
        <v>5.8487314120806442E-3</v>
      </c>
      <c r="P26" s="9"/>
    </row>
    <row r="27" spans="1:16">
      <c r="A27" s="12"/>
      <c r="B27" s="25">
        <v>331.7</v>
      </c>
      <c r="C27" s="20" t="s">
        <v>33</v>
      </c>
      <c r="D27" s="47">
        <v>3321000</v>
      </c>
      <c r="E27" s="47">
        <v>0</v>
      </c>
      <c r="F27" s="47">
        <v>0</v>
      </c>
      <c r="G27" s="47">
        <v>114296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3435296</v>
      </c>
      <c r="O27" s="48">
        <f t="shared" si="2"/>
        <v>5.5077093270271353</v>
      </c>
      <c r="P27" s="9"/>
    </row>
    <row r="28" spans="1:16">
      <c r="A28" s="12"/>
      <c r="B28" s="25">
        <v>333</v>
      </c>
      <c r="C28" s="20" t="s">
        <v>4</v>
      </c>
      <c r="D28" s="47">
        <v>182555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182555</v>
      </c>
      <c r="O28" s="48">
        <f t="shared" si="2"/>
        <v>0.29268507755821876</v>
      </c>
      <c r="P28" s="9"/>
    </row>
    <row r="29" spans="1:16">
      <c r="A29" s="12"/>
      <c r="B29" s="25">
        <v>334.2</v>
      </c>
      <c r="C29" s="20" t="s">
        <v>35</v>
      </c>
      <c r="D29" s="47">
        <v>159089</v>
      </c>
      <c r="E29" s="47">
        <v>250160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409249</v>
      </c>
      <c r="O29" s="48">
        <f t="shared" si="2"/>
        <v>0.65613691931540341</v>
      </c>
      <c r="P29" s="9"/>
    </row>
    <row r="30" spans="1:16">
      <c r="A30" s="12"/>
      <c r="B30" s="25">
        <v>334.31</v>
      </c>
      <c r="C30" s="20" t="s">
        <v>176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30205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30205</v>
      </c>
      <c r="O30" s="48">
        <f t="shared" si="2"/>
        <v>4.8426790652931984E-2</v>
      </c>
      <c r="P30" s="9"/>
    </row>
    <row r="31" spans="1:16">
      <c r="A31" s="12"/>
      <c r="B31" s="25">
        <v>334.34</v>
      </c>
      <c r="C31" s="20" t="s">
        <v>177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42343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42343</v>
      </c>
      <c r="O31" s="48">
        <f t="shared" si="2"/>
        <v>6.7887290071746362E-2</v>
      </c>
      <c r="P31" s="9"/>
    </row>
    <row r="32" spans="1:16">
      <c r="A32" s="12"/>
      <c r="B32" s="25">
        <v>334.39</v>
      </c>
      <c r="C32" s="20" t="s">
        <v>40</v>
      </c>
      <c r="D32" s="47">
        <v>81364</v>
      </c>
      <c r="E32" s="47">
        <v>0</v>
      </c>
      <c r="F32" s="47">
        <v>0</v>
      </c>
      <c r="G32" s="47">
        <v>80123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9" si="6">SUM(D32:M32)</f>
        <v>161487</v>
      </c>
      <c r="O32" s="48">
        <f t="shared" si="2"/>
        <v>0.2589073710369153</v>
      </c>
      <c r="P32" s="9"/>
    </row>
    <row r="33" spans="1:16">
      <c r="A33" s="12"/>
      <c r="B33" s="25">
        <v>334.41</v>
      </c>
      <c r="C33" s="20" t="s">
        <v>41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13980554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13980554</v>
      </c>
      <c r="O33" s="48">
        <f t="shared" si="2"/>
        <v>22.414612208906167</v>
      </c>
      <c r="P33" s="9"/>
    </row>
    <row r="34" spans="1:16">
      <c r="A34" s="12"/>
      <c r="B34" s="25">
        <v>334.42</v>
      </c>
      <c r="C34" s="20" t="s">
        <v>42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3548168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3548168</v>
      </c>
      <c r="O34" s="48">
        <f t="shared" si="2"/>
        <v>5.6886736943364467</v>
      </c>
      <c r="P34" s="9"/>
    </row>
    <row r="35" spans="1:16">
      <c r="A35" s="12"/>
      <c r="B35" s="25">
        <v>334.49</v>
      </c>
      <c r="C35" s="20" t="s">
        <v>43</v>
      </c>
      <c r="D35" s="47">
        <v>0</v>
      </c>
      <c r="E35" s="47">
        <v>0</v>
      </c>
      <c r="F35" s="47">
        <v>0</v>
      </c>
      <c r="G35" s="47">
        <v>1806771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1806771</v>
      </c>
      <c r="O35" s="48">
        <f t="shared" si="2"/>
        <v>2.8967429556294841</v>
      </c>
      <c r="P35" s="9"/>
    </row>
    <row r="36" spans="1:16">
      <c r="A36" s="12"/>
      <c r="B36" s="25">
        <v>334.5</v>
      </c>
      <c r="C36" s="20" t="s">
        <v>44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49277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49277</v>
      </c>
      <c r="O36" s="48">
        <f t="shared" si="2"/>
        <v>7.9004368912581668E-2</v>
      </c>
      <c r="P36" s="9"/>
    </row>
    <row r="37" spans="1:16">
      <c r="A37" s="12"/>
      <c r="B37" s="25">
        <v>334.69</v>
      </c>
      <c r="C37" s="20" t="s">
        <v>45</v>
      </c>
      <c r="D37" s="47">
        <v>276764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276764</v>
      </c>
      <c r="O37" s="48">
        <f t="shared" ref="O37:O68" si="7">(N37/O$135)</f>
        <v>0.44372760431279812</v>
      </c>
      <c r="P37" s="9"/>
    </row>
    <row r="38" spans="1:16">
      <c r="A38" s="12"/>
      <c r="B38" s="25">
        <v>334.7</v>
      </c>
      <c r="C38" s="20" t="s">
        <v>46</v>
      </c>
      <c r="D38" s="47">
        <v>406198</v>
      </c>
      <c r="E38" s="47">
        <v>888707</v>
      </c>
      <c r="F38" s="47">
        <v>0</v>
      </c>
      <c r="G38" s="47">
        <v>150400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1445305</v>
      </c>
      <c r="O38" s="48">
        <f t="shared" si="7"/>
        <v>2.3172151188424386</v>
      </c>
      <c r="P38" s="9"/>
    </row>
    <row r="39" spans="1:16">
      <c r="A39" s="12"/>
      <c r="B39" s="25">
        <v>334.9</v>
      </c>
      <c r="C39" s="20" t="s">
        <v>47</v>
      </c>
      <c r="D39" s="47">
        <v>11284</v>
      </c>
      <c r="E39" s="47">
        <v>649695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660979</v>
      </c>
      <c r="O39" s="48">
        <f t="shared" si="7"/>
        <v>1.059728245621067</v>
      </c>
      <c r="P39" s="9"/>
    </row>
    <row r="40" spans="1:16">
      <c r="A40" s="12"/>
      <c r="B40" s="25">
        <v>335.12</v>
      </c>
      <c r="C40" s="20" t="s">
        <v>48</v>
      </c>
      <c r="D40" s="47">
        <v>7568849</v>
      </c>
      <c r="E40" s="47">
        <v>5045899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12614748</v>
      </c>
      <c r="O40" s="48">
        <f t="shared" si="7"/>
        <v>20.224855505230671</v>
      </c>
      <c r="P40" s="9"/>
    </row>
    <row r="41" spans="1:16">
      <c r="A41" s="12"/>
      <c r="B41" s="25">
        <v>335.13</v>
      </c>
      <c r="C41" s="20" t="s">
        <v>49</v>
      </c>
      <c r="D41" s="47">
        <v>134987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134987</v>
      </c>
      <c r="O41" s="48">
        <f t="shared" si="7"/>
        <v>0.21642069822437773</v>
      </c>
      <c r="P41" s="9"/>
    </row>
    <row r="42" spans="1:16">
      <c r="A42" s="12"/>
      <c r="B42" s="25">
        <v>335.14</v>
      </c>
      <c r="C42" s="20" t="s">
        <v>50</v>
      </c>
      <c r="D42" s="47">
        <v>0</v>
      </c>
      <c r="E42" s="47">
        <v>418067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418067</v>
      </c>
      <c r="O42" s="48">
        <f t="shared" si="7"/>
        <v>0.67027456010260933</v>
      </c>
      <c r="P42" s="9"/>
    </row>
    <row r="43" spans="1:16">
      <c r="A43" s="12"/>
      <c r="B43" s="25">
        <v>335.15</v>
      </c>
      <c r="C43" s="20" t="s">
        <v>51</v>
      </c>
      <c r="D43" s="47">
        <v>0</v>
      </c>
      <c r="E43" s="47">
        <v>267904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267904</v>
      </c>
      <c r="O43" s="48">
        <f t="shared" si="7"/>
        <v>0.42952262615736103</v>
      </c>
      <c r="P43" s="9"/>
    </row>
    <row r="44" spans="1:16">
      <c r="A44" s="12"/>
      <c r="B44" s="25">
        <v>335.16</v>
      </c>
      <c r="C44" s="20" t="s">
        <v>52</v>
      </c>
      <c r="D44" s="47">
        <v>0</v>
      </c>
      <c r="E44" s="47">
        <v>0</v>
      </c>
      <c r="F44" s="47">
        <v>0</v>
      </c>
      <c r="G44" s="47">
        <v>223250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223250</v>
      </c>
      <c r="O44" s="48">
        <f t="shared" si="7"/>
        <v>0.35793017756222695</v>
      </c>
      <c r="P44" s="9"/>
    </row>
    <row r="45" spans="1:16">
      <c r="A45" s="12"/>
      <c r="B45" s="25">
        <v>335.17</v>
      </c>
      <c r="C45" s="20" t="s">
        <v>53</v>
      </c>
      <c r="D45" s="47">
        <v>0</v>
      </c>
      <c r="E45" s="47">
        <v>0</v>
      </c>
      <c r="F45" s="47">
        <v>0</v>
      </c>
      <c r="G45" s="47">
        <v>77629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77629</v>
      </c>
      <c r="O45" s="48">
        <f t="shared" si="7"/>
        <v>0.12446029900998036</v>
      </c>
      <c r="P45" s="9"/>
    </row>
    <row r="46" spans="1:16">
      <c r="A46" s="12"/>
      <c r="B46" s="25">
        <v>335.18</v>
      </c>
      <c r="C46" s="20" t="s">
        <v>54</v>
      </c>
      <c r="D46" s="47">
        <v>36506532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36506532</v>
      </c>
      <c r="O46" s="48">
        <f t="shared" si="7"/>
        <v>58.529852098280493</v>
      </c>
      <c r="P46" s="9"/>
    </row>
    <row r="47" spans="1:16">
      <c r="A47" s="12"/>
      <c r="B47" s="25">
        <v>335.42</v>
      </c>
      <c r="C47" s="20" t="s">
        <v>178</v>
      </c>
      <c r="D47" s="47">
        <v>0</v>
      </c>
      <c r="E47" s="47">
        <v>8067424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8067424</v>
      </c>
      <c r="O47" s="48">
        <f t="shared" si="7"/>
        <v>12.934264299170307</v>
      </c>
      <c r="P47" s="9"/>
    </row>
    <row r="48" spans="1:16">
      <c r="A48" s="12"/>
      <c r="B48" s="25">
        <v>335.49</v>
      </c>
      <c r="C48" s="20" t="s">
        <v>55</v>
      </c>
      <c r="D48" s="47">
        <v>0</v>
      </c>
      <c r="E48" s="47">
        <v>0</v>
      </c>
      <c r="F48" s="47">
        <v>0</v>
      </c>
      <c r="G48" s="47">
        <v>21232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21232</v>
      </c>
      <c r="O48" s="48">
        <f t="shared" si="7"/>
        <v>3.4040642911539541E-2</v>
      </c>
      <c r="P48" s="9"/>
    </row>
    <row r="49" spans="1:16">
      <c r="A49" s="12"/>
      <c r="B49" s="25">
        <v>335.5</v>
      </c>
      <c r="C49" s="20" t="s">
        <v>56</v>
      </c>
      <c r="D49" s="47">
        <v>0</v>
      </c>
      <c r="E49" s="47">
        <v>2488825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2488825</v>
      </c>
      <c r="O49" s="48">
        <f t="shared" si="7"/>
        <v>3.9902601306665599</v>
      </c>
      <c r="P49" s="9"/>
    </row>
    <row r="50" spans="1:16">
      <c r="A50" s="12"/>
      <c r="B50" s="25">
        <v>337.2</v>
      </c>
      <c r="C50" s="20" t="s">
        <v>58</v>
      </c>
      <c r="D50" s="47">
        <v>0</v>
      </c>
      <c r="E50" s="47">
        <v>2740420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5" si="8">SUM(D50:M50)</f>
        <v>2740420</v>
      </c>
      <c r="O50" s="48">
        <f t="shared" si="7"/>
        <v>4.3936350154314798</v>
      </c>
      <c r="P50" s="9"/>
    </row>
    <row r="51" spans="1:16">
      <c r="A51" s="12"/>
      <c r="B51" s="25">
        <v>337.3</v>
      </c>
      <c r="C51" s="20" t="s">
        <v>59</v>
      </c>
      <c r="D51" s="47">
        <v>1945770</v>
      </c>
      <c r="E51" s="47">
        <v>0</v>
      </c>
      <c r="F51" s="47">
        <v>0</v>
      </c>
      <c r="G51" s="47">
        <v>382413</v>
      </c>
      <c r="H51" s="47">
        <v>0</v>
      </c>
      <c r="I51" s="47">
        <v>520542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2848725</v>
      </c>
      <c r="O51" s="48">
        <f t="shared" si="7"/>
        <v>4.5672772455809856</v>
      </c>
      <c r="P51" s="9"/>
    </row>
    <row r="52" spans="1:16">
      <c r="A52" s="12"/>
      <c r="B52" s="25">
        <v>337.4</v>
      </c>
      <c r="C52" s="20" t="s">
        <v>60</v>
      </c>
      <c r="D52" s="47">
        <v>0</v>
      </c>
      <c r="E52" s="47">
        <v>0</v>
      </c>
      <c r="F52" s="47">
        <v>0</v>
      </c>
      <c r="G52" s="47">
        <v>405370</v>
      </c>
      <c r="H52" s="47">
        <v>0</v>
      </c>
      <c r="I52" s="47">
        <v>1202173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1607543</v>
      </c>
      <c r="O52" s="48">
        <f t="shared" si="7"/>
        <v>2.5773265461541546</v>
      </c>
      <c r="P52" s="9"/>
    </row>
    <row r="53" spans="1:16">
      <c r="A53" s="12"/>
      <c r="B53" s="25">
        <v>337.7</v>
      </c>
      <c r="C53" s="20" t="s">
        <v>61</v>
      </c>
      <c r="D53" s="47">
        <v>52379</v>
      </c>
      <c r="E53" s="47">
        <v>0</v>
      </c>
      <c r="F53" s="47">
        <v>0</v>
      </c>
      <c r="G53" s="47">
        <v>63564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115943</v>
      </c>
      <c r="O53" s="48">
        <f t="shared" si="7"/>
        <v>0.18588801154354884</v>
      </c>
      <c r="P53" s="9"/>
    </row>
    <row r="54" spans="1:16" ht="15.75">
      <c r="A54" s="29" t="s">
        <v>67</v>
      </c>
      <c r="B54" s="30"/>
      <c r="C54" s="31"/>
      <c r="D54" s="32">
        <f t="shared" ref="D54:M54" si="9">SUM(D55:D104)</f>
        <v>48411969</v>
      </c>
      <c r="E54" s="32">
        <f t="shared" si="9"/>
        <v>47324013</v>
      </c>
      <c r="F54" s="32">
        <f t="shared" si="9"/>
        <v>300000</v>
      </c>
      <c r="G54" s="32">
        <f t="shared" si="9"/>
        <v>52131</v>
      </c>
      <c r="H54" s="32">
        <f t="shared" si="9"/>
        <v>0</v>
      </c>
      <c r="I54" s="32">
        <f t="shared" si="9"/>
        <v>316411939</v>
      </c>
      <c r="J54" s="32">
        <f t="shared" si="9"/>
        <v>110276918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 t="shared" si="8"/>
        <v>522776970</v>
      </c>
      <c r="O54" s="46">
        <f t="shared" si="7"/>
        <v>838.15298408753858</v>
      </c>
      <c r="P54" s="10"/>
    </row>
    <row r="55" spans="1:16">
      <c r="A55" s="12"/>
      <c r="B55" s="25">
        <v>341.1</v>
      </c>
      <c r="C55" s="20" t="s">
        <v>70</v>
      </c>
      <c r="D55" s="47">
        <v>3328097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3328097</v>
      </c>
      <c r="O55" s="48">
        <f t="shared" si="7"/>
        <v>5.335840314241052</v>
      </c>
      <c r="P55" s="9"/>
    </row>
    <row r="56" spans="1:16">
      <c r="A56" s="12"/>
      <c r="B56" s="25">
        <v>341.15</v>
      </c>
      <c r="C56" s="20" t="s">
        <v>71</v>
      </c>
      <c r="D56" s="47">
        <v>0</v>
      </c>
      <c r="E56" s="47">
        <v>1800915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104" si="10">SUM(D56:M56)</f>
        <v>1800915</v>
      </c>
      <c r="O56" s="48">
        <f t="shared" si="7"/>
        <v>2.8873542025732495</v>
      </c>
      <c r="P56" s="9"/>
    </row>
    <row r="57" spans="1:16">
      <c r="A57" s="12"/>
      <c r="B57" s="25">
        <v>341.2</v>
      </c>
      <c r="C57" s="20" t="s">
        <v>73</v>
      </c>
      <c r="D57" s="47">
        <v>6133</v>
      </c>
      <c r="E57" s="47">
        <v>94848</v>
      </c>
      <c r="F57" s="47">
        <v>0</v>
      </c>
      <c r="G57" s="47">
        <v>0</v>
      </c>
      <c r="H57" s="47">
        <v>0</v>
      </c>
      <c r="I57" s="47">
        <v>0</v>
      </c>
      <c r="J57" s="47">
        <v>108347840</v>
      </c>
      <c r="K57" s="47">
        <v>0</v>
      </c>
      <c r="L57" s="47">
        <v>0</v>
      </c>
      <c r="M57" s="47">
        <v>0</v>
      </c>
      <c r="N57" s="47">
        <f t="shared" si="10"/>
        <v>108448821</v>
      </c>
      <c r="O57" s="48">
        <f t="shared" si="7"/>
        <v>173.87281414084734</v>
      </c>
      <c r="P57" s="9"/>
    </row>
    <row r="58" spans="1:16">
      <c r="A58" s="12"/>
      <c r="B58" s="25">
        <v>341.3</v>
      </c>
      <c r="C58" s="20" t="s">
        <v>74</v>
      </c>
      <c r="D58" s="47">
        <v>956</v>
      </c>
      <c r="E58" s="47">
        <v>179612</v>
      </c>
      <c r="F58" s="47">
        <v>0</v>
      </c>
      <c r="G58" s="47">
        <v>8883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189451</v>
      </c>
      <c r="O58" s="48">
        <f t="shared" si="7"/>
        <v>0.30374123211351156</v>
      </c>
      <c r="P58" s="9"/>
    </row>
    <row r="59" spans="1:16">
      <c r="A59" s="12"/>
      <c r="B59" s="25">
        <v>341.51</v>
      </c>
      <c r="C59" s="20" t="s">
        <v>75</v>
      </c>
      <c r="D59" s="47">
        <v>439842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439842</v>
      </c>
      <c r="O59" s="48">
        <f t="shared" si="7"/>
        <v>0.70518577898913781</v>
      </c>
      <c r="P59" s="9"/>
    </row>
    <row r="60" spans="1:16">
      <c r="A60" s="12"/>
      <c r="B60" s="25">
        <v>341.52</v>
      </c>
      <c r="C60" s="20" t="s">
        <v>76</v>
      </c>
      <c r="D60" s="47">
        <v>688980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688980</v>
      </c>
      <c r="O60" s="48">
        <f t="shared" si="7"/>
        <v>1.1046214277125335</v>
      </c>
      <c r="P60" s="9"/>
    </row>
    <row r="61" spans="1:16">
      <c r="A61" s="12"/>
      <c r="B61" s="25">
        <v>341.55</v>
      </c>
      <c r="C61" s="20" t="s">
        <v>77</v>
      </c>
      <c r="D61" s="47">
        <v>265455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265455</v>
      </c>
      <c r="O61" s="48">
        <f t="shared" si="7"/>
        <v>0.42559621628121369</v>
      </c>
      <c r="P61" s="9"/>
    </row>
    <row r="62" spans="1:16">
      <c r="A62" s="12"/>
      <c r="B62" s="25">
        <v>341.8</v>
      </c>
      <c r="C62" s="20" t="s">
        <v>79</v>
      </c>
      <c r="D62" s="47">
        <v>17082039</v>
      </c>
      <c r="E62" s="47">
        <v>4358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17086397</v>
      </c>
      <c r="O62" s="48">
        <f t="shared" si="7"/>
        <v>27.394119203174476</v>
      </c>
      <c r="P62" s="9"/>
    </row>
    <row r="63" spans="1:16">
      <c r="A63" s="12"/>
      <c r="B63" s="25">
        <v>341.9</v>
      </c>
      <c r="C63" s="20" t="s">
        <v>80</v>
      </c>
      <c r="D63" s="47">
        <v>4719622</v>
      </c>
      <c r="E63" s="47">
        <v>3840128</v>
      </c>
      <c r="F63" s="47">
        <v>0</v>
      </c>
      <c r="G63" s="47">
        <v>0</v>
      </c>
      <c r="H63" s="47">
        <v>0</v>
      </c>
      <c r="I63" s="47">
        <v>8670</v>
      </c>
      <c r="J63" s="47">
        <v>4086</v>
      </c>
      <c r="K63" s="47">
        <v>0</v>
      </c>
      <c r="L63" s="47">
        <v>0</v>
      </c>
      <c r="M63" s="47">
        <v>0</v>
      </c>
      <c r="N63" s="47">
        <f t="shared" si="10"/>
        <v>8572506</v>
      </c>
      <c r="O63" s="48">
        <f t="shared" si="7"/>
        <v>13.744047456811897</v>
      </c>
      <c r="P63" s="9"/>
    </row>
    <row r="64" spans="1:16">
      <c r="A64" s="12"/>
      <c r="B64" s="25">
        <v>342.1</v>
      </c>
      <c r="C64" s="20" t="s">
        <v>81</v>
      </c>
      <c r="D64" s="47">
        <v>0</v>
      </c>
      <c r="E64" s="47">
        <v>5566143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5566143</v>
      </c>
      <c r="O64" s="48">
        <f t="shared" si="7"/>
        <v>8.9240338290111829</v>
      </c>
      <c r="P64" s="9"/>
    </row>
    <row r="65" spans="1:16">
      <c r="A65" s="12"/>
      <c r="B65" s="25">
        <v>342.3</v>
      </c>
      <c r="C65" s="20" t="s">
        <v>82</v>
      </c>
      <c r="D65" s="47">
        <v>1455040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1455040</v>
      </c>
      <c r="O65" s="48">
        <f t="shared" si="7"/>
        <v>2.3328229588360254</v>
      </c>
      <c r="P65" s="9"/>
    </row>
    <row r="66" spans="1:16">
      <c r="A66" s="12"/>
      <c r="B66" s="25">
        <v>342.5</v>
      </c>
      <c r="C66" s="20" t="s">
        <v>83</v>
      </c>
      <c r="D66" s="47">
        <v>0</v>
      </c>
      <c r="E66" s="47">
        <v>16110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16110</v>
      </c>
      <c r="O66" s="48">
        <f t="shared" si="7"/>
        <v>2.5828690528678505E-2</v>
      </c>
      <c r="P66" s="9"/>
    </row>
    <row r="67" spans="1:16">
      <c r="A67" s="12"/>
      <c r="B67" s="25">
        <v>342.6</v>
      </c>
      <c r="C67" s="20" t="s">
        <v>84</v>
      </c>
      <c r="D67" s="47">
        <v>16933983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16933983</v>
      </c>
      <c r="O67" s="48">
        <f t="shared" si="7"/>
        <v>27.149758306946172</v>
      </c>
      <c r="P67" s="9"/>
    </row>
    <row r="68" spans="1:16">
      <c r="A68" s="12"/>
      <c r="B68" s="25">
        <v>342.9</v>
      </c>
      <c r="C68" s="20" t="s">
        <v>85</v>
      </c>
      <c r="D68" s="47">
        <v>4411</v>
      </c>
      <c r="E68" s="47">
        <v>120695</v>
      </c>
      <c r="F68" s="47">
        <v>0</v>
      </c>
      <c r="G68" s="47">
        <v>0</v>
      </c>
      <c r="H68" s="47">
        <v>0</v>
      </c>
      <c r="I68" s="47">
        <v>0</v>
      </c>
      <c r="J68" s="47">
        <v>1252671</v>
      </c>
      <c r="K68" s="47">
        <v>0</v>
      </c>
      <c r="L68" s="47">
        <v>0</v>
      </c>
      <c r="M68" s="47">
        <v>0</v>
      </c>
      <c r="N68" s="47">
        <f t="shared" si="10"/>
        <v>1377777</v>
      </c>
      <c r="O68" s="48">
        <f t="shared" si="7"/>
        <v>2.2089494568920598</v>
      </c>
      <c r="P68" s="9"/>
    </row>
    <row r="69" spans="1:16">
      <c r="A69" s="12"/>
      <c r="B69" s="25">
        <v>343.1</v>
      </c>
      <c r="C69" s="20" t="s">
        <v>86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14146165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14146165</v>
      </c>
      <c r="O69" s="48">
        <f t="shared" ref="O69:O100" si="11">(N69/O$135)</f>
        <v>22.680131468195118</v>
      </c>
      <c r="P69" s="9"/>
    </row>
    <row r="70" spans="1:16">
      <c r="A70" s="12"/>
      <c r="B70" s="25">
        <v>343.3</v>
      </c>
      <c r="C70" s="20" t="s">
        <v>87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44812070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44812070</v>
      </c>
      <c r="O70" s="48">
        <f t="shared" si="11"/>
        <v>71.845877590284175</v>
      </c>
      <c r="P70" s="9"/>
    </row>
    <row r="71" spans="1:16">
      <c r="A71" s="12"/>
      <c r="B71" s="25">
        <v>343.4</v>
      </c>
      <c r="C71" s="20" t="s">
        <v>88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69961095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69961095</v>
      </c>
      <c r="O71" s="48">
        <f t="shared" si="11"/>
        <v>112.16657180648522</v>
      </c>
      <c r="P71" s="9"/>
    </row>
    <row r="72" spans="1:16">
      <c r="A72" s="12"/>
      <c r="B72" s="25">
        <v>343.5</v>
      </c>
      <c r="C72" s="20" t="s">
        <v>89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44517383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44517383</v>
      </c>
      <c r="O72" s="48">
        <f t="shared" si="11"/>
        <v>71.373414565714057</v>
      </c>
      <c r="P72" s="9"/>
    </row>
    <row r="73" spans="1:16">
      <c r="A73" s="12"/>
      <c r="B73" s="25">
        <v>343.7</v>
      </c>
      <c r="C73" s="20" t="s">
        <v>90</v>
      </c>
      <c r="D73" s="47">
        <v>1750</v>
      </c>
      <c r="E73" s="47">
        <v>137117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138867</v>
      </c>
      <c r="O73" s="48">
        <f t="shared" si="11"/>
        <v>0.22264138843240211</v>
      </c>
      <c r="P73" s="9"/>
    </row>
    <row r="74" spans="1:16">
      <c r="A74" s="12"/>
      <c r="B74" s="25">
        <v>343.8</v>
      </c>
      <c r="C74" s="20" t="s">
        <v>91</v>
      </c>
      <c r="D74" s="47">
        <v>120140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120140</v>
      </c>
      <c r="O74" s="48">
        <f t="shared" si="11"/>
        <v>0.19261693855465148</v>
      </c>
      <c r="P74" s="9"/>
    </row>
    <row r="75" spans="1:16">
      <c r="A75" s="12"/>
      <c r="B75" s="25">
        <v>343.9</v>
      </c>
      <c r="C75" s="20" t="s">
        <v>92</v>
      </c>
      <c r="D75" s="47">
        <v>828070</v>
      </c>
      <c r="E75" s="47">
        <v>1185178</v>
      </c>
      <c r="F75" s="47">
        <v>0</v>
      </c>
      <c r="G75" s="47">
        <v>0</v>
      </c>
      <c r="H75" s="47">
        <v>0</v>
      </c>
      <c r="I75" s="47">
        <v>80146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2093394</v>
      </c>
      <c r="O75" s="48">
        <f t="shared" si="11"/>
        <v>3.3562772054992185</v>
      </c>
      <c r="P75" s="9"/>
    </row>
    <row r="76" spans="1:16">
      <c r="A76" s="12"/>
      <c r="B76" s="25">
        <v>344.1</v>
      </c>
      <c r="C76" s="20" t="s">
        <v>93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105906230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105906230</v>
      </c>
      <c r="O76" s="48">
        <f t="shared" si="11"/>
        <v>169.79635255922082</v>
      </c>
      <c r="P76" s="9"/>
    </row>
    <row r="77" spans="1:16">
      <c r="A77" s="12"/>
      <c r="B77" s="25">
        <v>344.3</v>
      </c>
      <c r="C77" s="20" t="s">
        <v>94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3078418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3078418</v>
      </c>
      <c r="O77" s="48">
        <f t="shared" si="11"/>
        <v>4.9355372960840116</v>
      </c>
      <c r="P77" s="9"/>
    </row>
    <row r="78" spans="1:16">
      <c r="A78" s="12"/>
      <c r="B78" s="25">
        <v>344.5</v>
      </c>
      <c r="C78" s="20" t="s">
        <v>95</v>
      </c>
      <c r="D78" s="47">
        <v>462706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462706</v>
      </c>
      <c r="O78" s="48">
        <f t="shared" si="11"/>
        <v>0.74184295963766078</v>
      </c>
      <c r="P78" s="9"/>
    </row>
    <row r="79" spans="1:16">
      <c r="A79" s="12"/>
      <c r="B79" s="25">
        <v>344.6</v>
      </c>
      <c r="C79" s="20" t="s">
        <v>96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37769859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37769859</v>
      </c>
      <c r="O79" s="48">
        <f t="shared" si="11"/>
        <v>60.555307226742556</v>
      </c>
      <c r="P79" s="9"/>
    </row>
    <row r="80" spans="1:16">
      <c r="A80" s="12"/>
      <c r="B80" s="25">
        <v>344.9</v>
      </c>
      <c r="C80" s="20" t="s">
        <v>97</v>
      </c>
      <c r="D80" s="47">
        <v>0</v>
      </c>
      <c r="E80" s="47">
        <v>1405788</v>
      </c>
      <c r="F80" s="47">
        <v>0</v>
      </c>
      <c r="G80" s="47">
        <v>0</v>
      </c>
      <c r="H80" s="47">
        <v>0</v>
      </c>
      <c r="I80" s="47">
        <v>63870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1469658</v>
      </c>
      <c r="O80" s="48">
        <f t="shared" si="11"/>
        <v>2.3562595695218245</v>
      </c>
      <c r="P80" s="9"/>
    </row>
    <row r="81" spans="1:16">
      <c r="A81" s="12"/>
      <c r="B81" s="25">
        <v>346.4</v>
      </c>
      <c r="C81" s="20" t="s">
        <v>99</v>
      </c>
      <c r="D81" s="47">
        <v>200</v>
      </c>
      <c r="E81" s="47">
        <v>1162998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1163198</v>
      </c>
      <c r="O81" s="48">
        <f t="shared" si="11"/>
        <v>1.8649212393282295</v>
      </c>
      <c r="P81" s="9"/>
    </row>
    <row r="82" spans="1:16">
      <c r="A82" s="12"/>
      <c r="B82" s="25">
        <v>347.2</v>
      </c>
      <c r="C82" s="20" t="s">
        <v>101</v>
      </c>
      <c r="D82" s="47">
        <v>1721826</v>
      </c>
      <c r="E82" s="47">
        <v>932826</v>
      </c>
      <c r="F82" s="47">
        <v>0</v>
      </c>
      <c r="G82" s="47">
        <v>3248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2657900</v>
      </c>
      <c r="O82" s="48">
        <f t="shared" si="11"/>
        <v>4.2613331195639104</v>
      </c>
      <c r="P82" s="9"/>
    </row>
    <row r="83" spans="1:16">
      <c r="A83" s="12"/>
      <c r="B83" s="25">
        <v>347.4</v>
      </c>
      <c r="C83" s="20" t="s">
        <v>102</v>
      </c>
      <c r="D83" s="47">
        <v>29535</v>
      </c>
      <c r="E83" s="47">
        <v>486838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516373</v>
      </c>
      <c r="O83" s="48">
        <f t="shared" si="11"/>
        <v>0.82788568680107422</v>
      </c>
      <c r="P83" s="9"/>
    </row>
    <row r="84" spans="1:16">
      <c r="A84" s="12"/>
      <c r="B84" s="25">
        <v>347.5</v>
      </c>
      <c r="C84" s="20" t="s">
        <v>103</v>
      </c>
      <c r="D84" s="47">
        <v>316074</v>
      </c>
      <c r="E84" s="47">
        <v>30036</v>
      </c>
      <c r="F84" s="47">
        <v>300000</v>
      </c>
      <c r="G84" s="47">
        <v>40000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686110</v>
      </c>
      <c r="O84" s="48">
        <f t="shared" si="11"/>
        <v>1.1000200408834022</v>
      </c>
      <c r="P84" s="9"/>
    </row>
    <row r="85" spans="1:16">
      <c r="A85" s="12"/>
      <c r="B85" s="25">
        <v>348.12</v>
      </c>
      <c r="C85" s="39" t="s">
        <v>112</v>
      </c>
      <c r="D85" s="47">
        <v>0</v>
      </c>
      <c r="E85" s="47">
        <v>63756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63756</v>
      </c>
      <c r="O85" s="48">
        <f t="shared" si="11"/>
        <v>0.10221812497494889</v>
      </c>
      <c r="P85" s="9"/>
    </row>
    <row r="86" spans="1:16">
      <c r="A86" s="12"/>
      <c r="B86" s="25">
        <v>348.13</v>
      </c>
      <c r="C86" s="39" t="s">
        <v>113</v>
      </c>
      <c r="D86" s="47">
        <v>0</v>
      </c>
      <c r="E86" s="47">
        <v>3977510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3977510</v>
      </c>
      <c r="O86" s="48">
        <f t="shared" si="11"/>
        <v>6.3770251312677866</v>
      </c>
      <c r="P86" s="9"/>
    </row>
    <row r="87" spans="1:16">
      <c r="A87" s="12"/>
      <c r="B87" s="25">
        <v>348.22</v>
      </c>
      <c r="C87" s="39" t="s">
        <v>114</v>
      </c>
      <c r="D87" s="47">
        <v>0</v>
      </c>
      <c r="E87" s="47">
        <v>25015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25015</v>
      </c>
      <c r="O87" s="48">
        <f t="shared" si="11"/>
        <v>4.0105815864363299E-2</v>
      </c>
      <c r="P87" s="9"/>
    </row>
    <row r="88" spans="1:16">
      <c r="A88" s="12"/>
      <c r="B88" s="25">
        <v>348.23</v>
      </c>
      <c r="C88" s="39" t="s">
        <v>115</v>
      </c>
      <c r="D88" s="47">
        <v>0</v>
      </c>
      <c r="E88" s="47">
        <v>995918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995918</v>
      </c>
      <c r="O88" s="48">
        <f t="shared" si="11"/>
        <v>1.5967261212874264</v>
      </c>
      <c r="P88" s="9"/>
    </row>
    <row r="89" spans="1:16">
      <c r="A89" s="12"/>
      <c r="B89" s="25">
        <v>348.31</v>
      </c>
      <c r="C89" s="39" t="s">
        <v>116</v>
      </c>
      <c r="D89" s="47">
        <v>0</v>
      </c>
      <c r="E89" s="47">
        <v>2680360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2680360</v>
      </c>
      <c r="O89" s="48">
        <f t="shared" si="11"/>
        <v>4.2973425788608761</v>
      </c>
      <c r="P89" s="9"/>
    </row>
    <row r="90" spans="1:16">
      <c r="A90" s="12"/>
      <c r="B90" s="25">
        <v>348.32</v>
      </c>
      <c r="C90" s="39" t="s">
        <v>117</v>
      </c>
      <c r="D90" s="47">
        <v>0</v>
      </c>
      <c r="E90" s="47">
        <v>28594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28594</v>
      </c>
      <c r="O90" s="48">
        <f t="shared" si="11"/>
        <v>4.5843921600064133E-2</v>
      </c>
      <c r="P90" s="9"/>
    </row>
    <row r="91" spans="1:16">
      <c r="A91" s="12"/>
      <c r="B91" s="25">
        <v>348.41</v>
      </c>
      <c r="C91" s="39" t="s">
        <v>118</v>
      </c>
      <c r="D91" s="47">
        <v>0</v>
      </c>
      <c r="E91" s="47">
        <v>7107220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7107220</v>
      </c>
      <c r="O91" s="48">
        <f t="shared" si="11"/>
        <v>11.394797386668804</v>
      </c>
      <c r="P91" s="9"/>
    </row>
    <row r="92" spans="1:16">
      <c r="A92" s="12"/>
      <c r="B92" s="25">
        <v>348.42</v>
      </c>
      <c r="C92" s="39" t="s">
        <v>119</v>
      </c>
      <c r="D92" s="47">
        <v>0</v>
      </c>
      <c r="E92" s="47">
        <v>1132326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1132326</v>
      </c>
      <c r="O92" s="48">
        <f t="shared" si="11"/>
        <v>1.8154250671369594</v>
      </c>
      <c r="P92" s="9"/>
    </row>
    <row r="93" spans="1:16">
      <c r="A93" s="12"/>
      <c r="B93" s="25">
        <v>348.43</v>
      </c>
      <c r="C93" s="39" t="s">
        <v>120</v>
      </c>
      <c r="D93" s="47">
        <v>0</v>
      </c>
      <c r="E93" s="47">
        <v>7926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7926</v>
      </c>
      <c r="O93" s="48">
        <f t="shared" si="11"/>
        <v>1.2707523347629163E-2</v>
      </c>
      <c r="P93" s="9"/>
    </row>
    <row r="94" spans="1:16">
      <c r="A94" s="12"/>
      <c r="B94" s="25">
        <v>348.48</v>
      </c>
      <c r="C94" s="39" t="s">
        <v>121</v>
      </c>
      <c r="D94" s="47">
        <v>7110</v>
      </c>
      <c r="E94" s="47">
        <v>432000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439110</v>
      </c>
      <c r="O94" s="48">
        <f t="shared" si="11"/>
        <v>0.70401218485710848</v>
      </c>
      <c r="P94" s="9"/>
    </row>
    <row r="95" spans="1:16">
      <c r="A95" s="12"/>
      <c r="B95" s="25">
        <v>348.52</v>
      </c>
      <c r="C95" s="39" t="s">
        <v>122</v>
      </c>
      <c r="D95" s="47">
        <v>0</v>
      </c>
      <c r="E95" s="47">
        <v>1147026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1147026</v>
      </c>
      <c r="O95" s="48">
        <f t="shared" si="11"/>
        <v>1.8389931460178766</v>
      </c>
      <c r="P95" s="9"/>
    </row>
    <row r="96" spans="1:16">
      <c r="A96" s="12"/>
      <c r="B96" s="25">
        <v>348.53</v>
      </c>
      <c r="C96" s="39" t="s">
        <v>123</v>
      </c>
      <c r="D96" s="47">
        <v>0</v>
      </c>
      <c r="E96" s="47">
        <v>6520574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6520574</v>
      </c>
      <c r="O96" s="48">
        <f t="shared" si="11"/>
        <v>10.454245059922242</v>
      </c>
      <c r="P96" s="9"/>
    </row>
    <row r="97" spans="1:16">
      <c r="A97" s="12"/>
      <c r="B97" s="25">
        <v>348.61</v>
      </c>
      <c r="C97" s="39" t="s">
        <v>179</v>
      </c>
      <c r="D97" s="47">
        <v>0</v>
      </c>
      <c r="E97" s="47">
        <v>11150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11150</v>
      </c>
      <c r="O97" s="48">
        <f t="shared" si="11"/>
        <v>1.7876467994709207E-2</v>
      </c>
      <c r="P97" s="9"/>
    </row>
    <row r="98" spans="1:16">
      <c r="A98" s="12"/>
      <c r="B98" s="25">
        <v>348.62</v>
      </c>
      <c r="C98" s="39" t="s">
        <v>124</v>
      </c>
      <c r="D98" s="47">
        <v>0</v>
      </c>
      <c r="E98" s="47">
        <v>4251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4251</v>
      </c>
      <c r="O98" s="48">
        <f t="shared" si="11"/>
        <v>6.8155036273998956E-3</v>
      </c>
      <c r="P98" s="9"/>
    </row>
    <row r="99" spans="1:16">
      <c r="A99" s="12"/>
      <c r="B99" s="25">
        <v>348.71</v>
      </c>
      <c r="C99" s="39" t="s">
        <v>125</v>
      </c>
      <c r="D99" s="47">
        <v>0</v>
      </c>
      <c r="E99" s="47">
        <v>628014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628014</v>
      </c>
      <c r="O99" s="48">
        <f t="shared" si="11"/>
        <v>1.0068764279129423</v>
      </c>
      <c r="P99" s="9"/>
    </row>
    <row r="100" spans="1:16">
      <c r="A100" s="12"/>
      <c r="B100" s="25">
        <v>348.72</v>
      </c>
      <c r="C100" s="39" t="s">
        <v>126</v>
      </c>
      <c r="D100" s="47">
        <v>0</v>
      </c>
      <c r="E100" s="47">
        <v>67293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67293</v>
      </c>
      <c r="O100" s="48">
        <f t="shared" si="11"/>
        <v>0.10788889334241854</v>
      </c>
      <c r="P100" s="9"/>
    </row>
    <row r="101" spans="1:16">
      <c r="A101" s="12"/>
      <c r="B101" s="25">
        <v>348.87</v>
      </c>
      <c r="C101" s="20" t="s">
        <v>104</v>
      </c>
      <c r="D101" s="47">
        <v>0</v>
      </c>
      <c r="E101" s="47">
        <v>920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920</v>
      </c>
      <c r="O101" s="48">
        <f t="shared" ref="O101:O132" si="12">(N101/O$135)</f>
        <v>1.4750090183975309E-3</v>
      </c>
      <c r="P101" s="9"/>
    </row>
    <row r="102" spans="1:16">
      <c r="A102" s="12"/>
      <c r="B102" s="25">
        <v>348.88</v>
      </c>
      <c r="C102" s="20" t="s">
        <v>105</v>
      </c>
      <c r="D102" s="47">
        <v>0</v>
      </c>
      <c r="E102" s="47">
        <v>1920905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1920905</v>
      </c>
      <c r="O102" s="48">
        <f t="shared" si="12"/>
        <v>3.0797306505270754</v>
      </c>
      <c r="P102" s="9"/>
    </row>
    <row r="103" spans="1:16">
      <c r="A103" s="12"/>
      <c r="B103" s="25">
        <v>348.923</v>
      </c>
      <c r="C103" s="20" t="s">
        <v>108</v>
      </c>
      <c r="D103" s="47">
        <v>0</v>
      </c>
      <c r="E103" s="47">
        <v>9428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9428</v>
      </c>
      <c r="O103" s="48">
        <f t="shared" si="12"/>
        <v>1.511563589723035E-2</v>
      </c>
      <c r="P103" s="9"/>
    </row>
    <row r="104" spans="1:16">
      <c r="A104" s="12"/>
      <c r="B104" s="25">
        <v>349</v>
      </c>
      <c r="C104" s="20" t="s">
        <v>1</v>
      </c>
      <c r="D104" s="47">
        <v>0</v>
      </c>
      <c r="E104" s="47">
        <v>3600237</v>
      </c>
      <c r="F104" s="47">
        <v>0</v>
      </c>
      <c r="G104" s="47">
        <v>0</v>
      </c>
      <c r="H104" s="47">
        <v>0</v>
      </c>
      <c r="I104" s="47">
        <v>-3931967</v>
      </c>
      <c r="J104" s="47">
        <v>672321</v>
      </c>
      <c r="K104" s="47">
        <v>0</v>
      </c>
      <c r="L104" s="47">
        <v>0</v>
      </c>
      <c r="M104" s="47">
        <v>0</v>
      </c>
      <c r="N104" s="47">
        <f t="shared" si="10"/>
        <v>340591</v>
      </c>
      <c r="O104" s="48">
        <f t="shared" si="12"/>
        <v>0.54605956150547119</v>
      </c>
      <c r="P104" s="9"/>
    </row>
    <row r="105" spans="1:16" ht="15.75">
      <c r="A105" s="29" t="s">
        <v>68</v>
      </c>
      <c r="B105" s="30"/>
      <c r="C105" s="31"/>
      <c r="D105" s="32">
        <f t="shared" ref="D105:M105" si="13">SUM(D106:D111)</f>
        <v>550107</v>
      </c>
      <c r="E105" s="32">
        <f t="shared" si="13"/>
        <v>1776232</v>
      </c>
      <c r="F105" s="32">
        <f t="shared" si="13"/>
        <v>0</v>
      </c>
      <c r="G105" s="32">
        <f t="shared" si="13"/>
        <v>0</v>
      </c>
      <c r="H105" s="32">
        <f t="shared" si="13"/>
        <v>0</v>
      </c>
      <c r="I105" s="32">
        <f t="shared" si="13"/>
        <v>263195</v>
      </c>
      <c r="J105" s="32">
        <f t="shared" si="13"/>
        <v>801636</v>
      </c>
      <c r="K105" s="32">
        <f t="shared" si="13"/>
        <v>0</v>
      </c>
      <c r="L105" s="32">
        <f t="shared" si="13"/>
        <v>0</v>
      </c>
      <c r="M105" s="32">
        <f t="shared" si="13"/>
        <v>0</v>
      </c>
      <c r="N105" s="32">
        <f t="shared" ref="N105:N113" si="14">SUM(D105:M105)</f>
        <v>3391170</v>
      </c>
      <c r="O105" s="46">
        <f t="shared" si="12"/>
        <v>5.4369634053469076</v>
      </c>
      <c r="P105" s="10"/>
    </row>
    <row r="106" spans="1:16">
      <c r="A106" s="13"/>
      <c r="B106" s="40">
        <v>351.1</v>
      </c>
      <c r="C106" s="21" t="s">
        <v>128</v>
      </c>
      <c r="D106" s="47">
        <v>12988</v>
      </c>
      <c r="E106" s="47">
        <v>0</v>
      </c>
      <c r="F106" s="47">
        <v>0</v>
      </c>
      <c r="G106" s="47">
        <v>0</v>
      </c>
      <c r="H106" s="47">
        <v>0</v>
      </c>
      <c r="I106" s="47">
        <v>-187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12801</v>
      </c>
      <c r="O106" s="48">
        <f t="shared" si="12"/>
        <v>2.0523467874463908E-2</v>
      </c>
      <c r="P106" s="9"/>
    </row>
    <row r="107" spans="1:16">
      <c r="A107" s="13"/>
      <c r="B107" s="40">
        <v>351.2</v>
      </c>
      <c r="C107" s="21" t="s">
        <v>130</v>
      </c>
      <c r="D107" s="47">
        <v>496984</v>
      </c>
      <c r="E107" s="47">
        <v>733760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1230744</v>
      </c>
      <c r="O107" s="48">
        <f t="shared" si="12"/>
        <v>1.9732157601507074</v>
      </c>
      <c r="P107" s="9"/>
    </row>
    <row r="108" spans="1:16">
      <c r="A108" s="13"/>
      <c r="B108" s="40">
        <v>351.5</v>
      </c>
      <c r="C108" s="21" t="s">
        <v>131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263382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263382</v>
      </c>
      <c r="O108" s="48">
        <f t="shared" si="12"/>
        <v>0.4222726361778027</v>
      </c>
      <c r="P108" s="9"/>
    </row>
    <row r="109" spans="1:16">
      <c r="A109" s="13"/>
      <c r="B109" s="40">
        <v>352</v>
      </c>
      <c r="C109" s="21" t="s">
        <v>132</v>
      </c>
      <c r="D109" s="47">
        <v>0</v>
      </c>
      <c r="E109" s="47">
        <v>519492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519492</v>
      </c>
      <c r="O109" s="48">
        <f t="shared" si="12"/>
        <v>0.83288628802757625</v>
      </c>
      <c r="P109" s="9"/>
    </row>
    <row r="110" spans="1:16">
      <c r="A110" s="13"/>
      <c r="B110" s="40">
        <v>354</v>
      </c>
      <c r="C110" s="21" t="s">
        <v>133</v>
      </c>
      <c r="D110" s="47">
        <v>36211</v>
      </c>
      <c r="E110" s="47">
        <v>29351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4"/>
        <v>65562</v>
      </c>
      <c r="O110" s="48">
        <f t="shared" si="12"/>
        <v>0.10511363180889013</v>
      </c>
      <c r="P110" s="9"/>
    </row>
    <row r="111" spans="1:16">
      <c r="A111" s="13"/>
      <c r="B111" s="40">
        <v>359</v>
      </c>
      <c r="C111" s="21" t="s">
        <v>134</v>
      </c>
      <c r="D111" s="47">
        <v>3924</v>
      </c>
      <c r="E111" s="47">
        <v>493629</v>
      </c>
      <c r="F111" s="47">
        <v>0</v>
      </c>
      <c r="G111" s="47">
        <v>0</v>
      </c>
      <c r="H111" s="47">
        <v>0</v>
      </c>
      <c r="I111" s="47">
        <v>0</v>
      </c>
      <c r="J111" s="47">
        <v>801636</v>
      </c>
      <c r="K111" s="47">
        <v>0</v>
      </c>
      <c r="L111" s="47">
        <v>0</v>
      </c>
      <c r="M111" s="47">
        <v>0</v>
      </c>
      <c r="N111" s="47">
        <f t="shared" si="14"/>
        <v>1299189</v>
      </c>
      <c r="O111" s="48">
        <f t="shared" si="12"/>
        <v>2.0829516213074672</v>
      </c>
      <c r="P111" s="9"/>
    </row>
    <row r="112" spans="1:16" ht="15.75">
      <c r="A112" s="29" t="s">
        <v>5</v>
      </c>
      <c r="B112" s="30"/>
      <c r="C112" s="31"/>
      <c r="D112" s="32">
        <f t="shared" ref="D112:M112" si="15">SUM(D113:D125)</f>
        <v>34656161</v>
      </c>
      <c r="E112" s="32">
        <f t="shared" si="15"/>
        <v>35468792</v>
      </c>
      <c r="F112" s="32">
        <f t="shared" si="15"/>
        <v>1771573</v>
      </c>
      <c r="G112" s="32">
        <f t="shared" si="15"/>
        <v>14148797</v>
      </c>
      <c r="H112" s="32">
        <f t="shared" si="15"/>
        <v>0</v>
      </c>
      <c r="I112" s="32">
        <f t="shared" si="15"/>
        <v>16006269</v>
      </c>
      <c r="J112" s="32">
        <f t="shared" si="15"/>
        <v>4041141</v>
      </c>
      <c r="K112" s="32">
        <f t="shared" si="15"/>
        <v>0</v>
      </c>
      <c r="L112" s="32">
        <f t="shared" si="15"/>
        <v>0</v>
      </c>
      <c r="M112" s="32">
        <f t="shared" si="15"/>
        <v>0</v>
      </c>
      <c r="N112" s="32">
        <f t="shared" si="14"/>
        <v>106092733</v>
      </c>
      <c r="O112" s="46">
        <f t="shared" si="12"/>
        <v>170.09536734939277</v>
      </c>
      <c r="P112" s="10"/>
    </row>
    <row r="113" spans="1:16">
      <c r="A113" s="12"/>
      <c r="B113" s="25">
        <v>361.1</v>
      </c>
      <c r="C113" s="20" t="s">
        <v>135</v>
      </c>
      <c r="D113" s="47">
        <v>11457297</v>
      </c>
      <c r="E113" s="47">
        <v>14247830</v>
      </c>
      <c r="F113" s="47">
        <v>280401</v>
      </c>
      <c r="G113" s="47">
        <v>11198062</v>
      </c>
      <c r="H113" s="47">
        <v>0</v>
      </c>
      <c r="I113" s="47">
        <v>13088055</v>
      </c>
      <c r="J113" s="47">
        <v>2531725</v>
      </c>
      <c r="K113" s="47">
        <v>0</v>
      </c>
      <c r="L113" s="47">
        <v>0</v>
      </c>
      <c r="M113" s="47">
        <v>0</v>
      </c>
      <c r="N113" s="47">
        <f t="shared" si="14"/>
        <v>52803370</v>
      </c>
      <c r="O113" s="48">
        <f t="shared" si="12"/>
        <v>84.65809451280613</v>
      </c>
      <c r="P113" s="9"/>
    </row>
    <row r="114" spans="1:16">
      <c r="A114" s="12"/>
      <c r="B114" s="25">
        <v>361.3</v>
      </c>
      <c r="C114" s="20" t="s">
        <v>136</v>
      </c>
      <c r="D114" s="47">
        <v>-126350</v>
      </c>
      <c r="E114" s="47">
        <v>-1211444</v>
      </c>
      <c r="F114" s="47">
        <v>-12</v>
      </c>
      <c r="G114" s="47">
        <v>-868948</v>
      </c>
      <c r="H114" s="47">
        <v>0</v>
      </c>
      <c r="I114" s="47">
        <v>-751749</v>
      </c>
      <c r="J114" s="47">
        <v>-232252</v>
      </c>
      <c r="K114" s="47">
        <v>0</v>
      </c>
      <c r="L114" s="47">
        <v>0</v>
      </c>
      <c r="M114" s="47">
        <v>0</v>
      </c>
      <c r="N114" s="47">
        <f t="shared" ref="N114:N125" si="16">SUM(D114:M114)</f>
        <v>-3190755</v>
      </c>
      <c r="O114" s="48">
        <f t="shared" si="12"/>
        <v>-5.1156439135837104</v>
      </c>
      <c r="P114" s="9"/>
    </row>
    <row r="115" spans="1:16">
      <c r="A115" s="12"/>
      <c r="B115" s="25">
        <v>362</v>
      </c>
      <c r="C115" s="20" t="s">
        <v>138</v>
      </c>
      <c r="D115" s="47">
        <v>490353</v>
      </c>
      <c r="E115" s="47">
        <v>0</v>
      </c>
      <c r="F115" s="47">
        <v>0</v>
      </c>
      <c r="G115" s="47">
        <v>822061</v>
      </c>
      <c r="H115" s="47">
        <v>0</v>
      </c>
      <c r="I115" s="47">
        <v>168727</v>
      </c>
      <c r="J115" s="47">
        <v>209639</v>
      </c>
      <c r="K115" s="47">
        <v>0</v>
      </c>
      <c r="L115" s="47">
        <v>0</v>
      </c>
      <c r="M115" s="47">
        <v>0</v>
      </c>
      <c r="N115" s="47">
        <f t="shared" si="16"/>
        <v>1690780</v>
      </c>
      <c r="O115" s="48">
        <f t="shared" si="12"/>
        <v>2.710777987093671</v>
      </c>
      <c r="P115" s="9"/>
    </row>
    <row r="116" spans="1:16">
      <c r="A116" s="12"/>
      <c r="B116" s="25">
        <v>363.11</v>
      </c>
      <c r="C116" s="20" t="s">
        <v>26</v>
      </c>
      <c r="D116" s="47">
        <v>0</v>
      </c>
      <c r="E116" s="47">
        <v>576735</v>
      </c>
      <c r="F116" s="47">
        <v>1200462</v>
      </c>
      <c r="G116" s="47">
        <v>0</v>
      </c>
      <c r="H116" s="47">
        <v>0</v>
      </c>
      <c r="I116" s="47">
        <v>287078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2064275</v>
      </c>
      <c r="O116" s="48">
        <f t="shared" si="12"/>
        <v>3.3095915667962643</v>
      </c>
      <c r="P116" s="9"/>
    </row>
    <row r="117" spans="1:16">
      <c r="A117" s="12"/>
      <c r="B117" s="25">
        <v>363.12</v>
      </c>
      <c r="C117" s="20" t="s">
        <v>180</v>
      </c>
      <c r="D117" s="47">
        <v>0</v>
      </c>
      <c r="E117" s="47">
        <v>152835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152835</v>
      </c>
      <c r="O117" s="48">
        <f t="shared" si="12"/>
        <v>0.24503587318128983</v>
      </c>
      <c r="P117" s="9"/>
    </row>
    <row r="118" spans="1:16">
      <c r="A118" s="12"/>
      <c r="B118" s="25">
        <v>363.22</v>
      </c>
      <c r="C118" s="20" t="s">
        <v>181</v>
      </c>
      <c r="D118" s="47">
        <v>0</v>
      </c>
      <c r="E118" s="47">
        <v>317631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317631</v>
      </c>
      <c r="O118" s="48">
        <f t="shared" si="12"/>
        <v>0.50924846687241976</v>
      </c>
      <c r="P118" s="9"/>
    </row>
    <row r="119" spans="1:16">
      <c r="A119" s="12"/>
      <c r="B119" s="25">
        <v>363.24</v>
      </c>
      <c r="C119" s="20" t="s">
        <v>182</v>
      </c>
      <c r="D119" s="47">
        <v>0</v>
      </c>
      <c r="E119" s="47">
        <v>12925593</v>
      </c>
      <c r="F119" s="47">
        <v>0</v>
      </c>
      <c r="G119" s="47">
        <v>240379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13165972</v>
      </c>
      <c r="O119" s="48">
        <f t="shared" si="12"/>
        <v>21.108616778227585</v>
      </c>
      <c r="P119" s="9"/>
    </row>
    <row r="120" spans="1:16">
      <c r="A120" s="12"/>
      <c r="B120" s="25">
        <v>363.27</v>
      </c>
      <c r="C120" s="20" t="s">
        <v>183</v>
      </c>
      <c r="D120" s="47">
        <v>0</v>
      </c>
      <c r="E120" s="47">
        <v>1286730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1286730</v>
      </c>
      <c r="O120" s="48">
        <f t="shared" si="12"/>
        <v>2.062976472002886</v>
      </c>
      <c r="P120" s="9"/>
    </row>
    <row r="121" spans="1:16">
      <c r="A121" s="12"/>
      <c r="B121" s="25">
        <v>364</v>
      </c>
      <c r="C121" s="20" t="s">
        <v>139</v>
      </c>
      <c r="D121" s="47">
        <v>464244</v>
      </c>
      <c r="E121" s="47">
        <v>293885</v>
      </c>
      <c r="F121" s="47">
        <v>0</v>
      </c>
      <c r="G121" s="47">
        <v>0</v>
      </c>
      <c r="H121" s="47">
        <v>0</v>
      </c>
      <c r="I121" s="47">
        <v>141400</v>
      </c>
      <c r="J121" s="47">
        <v>383828</v>
      </c>
      <c r="K121" s="47">
        <v>0</v>
      </c>
      <c r="L121" s="47">
        <v>0</v>
      </c>
      <c r="M121" s="47">
        <v>0</v>
      </c>
      <c r="N121" s="47">
        <f t="shared" si="16"/>
        <v>1283357</v>
      </c>
      <c r="O121" s="48">
        <f t="shared" si="12"/>
        <v>2.0575686400256523</v>
      </c>
      <c r="P121" s="9"/>
    </row>
    <row r="122" spans="1:16">
      <c r="A122" s="12"/>
      <c r="B122" s="25">
        <v>365</v>
      </c>
      <c r="C122" s="20" t="s">
        <v>140</v>
      </c>
      <c r="D122" s="47">
        <v>4003</v>
      </c>
      <c r="E122" s="47">
        <v>51370</v>
      </c>
      <c r="F122" s="47">
        <v>0</v>
      </c>
      <c r="G122" s="47">
        <v>126</v>
      </c>
      <c r="H122" s="47">
        <v>0</v>
      </c>
      <c r="I122" s="47">
        <v>10144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65643</v>
      </c>
      <c r="O122" s="48">
        <f t="shared" si="12"/>
        <v>0.10524349673333601</v>
      </c>
      <c r="P122" s="9"/>
    </row>
    <row r="123" spans="1:16">
      <c r="A123" s="12"/>
      <c r="B123" s="25">
        <v>366</v>
      </c>
      <c r="C123" s="20" t="s">
        <v>141</v>
      </c>
      <c r="D123" s="47">
        <v>202220</v>
      </c>
      <c r="E123" s="47">
        <v>341918</v>
      </c>
      <c r="F123" s="47">
        <v>0</v>
      </c>
      <c r="G123" s="47">
        <v>1339099</v>
      </c>
      <c r="H123" s="47">
        <v>0</v>
      </c>
      <c r="I123" s="47">
        <v>722984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2606221</v>
      </c>
      <c r="O123" s="48">
        <f t="shared" si="12"/>
        <v>4.178477694496773</v>
      </c>
      <c r="P123" s="9"/>
    </row>
    <row r="124" spans="1:16">
      <c r="A124" s="12"/>
      <c r="B124" s="25">
        <v>369.3</v>
      </c>
      <c r="C124" s="20" t="s">
        <v>142</v>
      </c>
      <c r="D124" s="47">
        <v>1372</v>
      </c>
      <c r="E124" s="47">
        <v>0</v>
      </c>
      <c r="F124" s="47">
        <v>0</v>
      </c>
      <c r="G124" s="47">
        <v>0</v>
      </c>
      <c r="H124" s="47">
        <v>0</v>
      </c>
      <c r="I124" s="47">
        <v>7707</v>
      </c>
      <c r="J124" s="47">
        <v>691911</v>
      </c>
      <c r="K124" s="47">
        <v>0</v>
      </c>
      <c r="L124" s="47">
        <v>0</v>
      </c>
      <c r="M124" s="47">
        <v>0</v>
      </c>
      <c r="N124" s="47">
        <f t="shared" si="16"/>
        <v>700990</v>
      </c>
      <c r="O124" s="48">
        <f t="shared" si="12"/>
        <v>1.1238767084853101</v>
      </c>
      <c r="P124" s="9"/>
    </row>
    <row r="125" spans="1:16">
      <c r="A125" s="12"/>
      <c r="B125" s="25">
        <v>369.9</v>
      </c>
      <c r="C125" s="20" t="s">
        <v>143</v>
      </c>
      <c r="D125" s="47">
        <v>22163022</v>
      </c>
      <c r="E125" s="47">
        <v>6485709</v>
      </c>
      <c r="F125" s="47">
        <v>290722</v>
      </c>
      <c r="G125" s="47">
        <v>1418018</v>
      </c>
      <c r="H125" s="47">
        <v>0</v>
      </c>
      <c r="I125" s="47">
        <v>2331923</v>
      </c>
      <c r="J125" s="47">
        <v>456290</v>
      </c>
      <c r="K125" s="47">
        <v>0</v>
      </c>
      <c r="L125" s="47">
        <v>0</v>
      </c>
      <c r="M125" s="47">
        <v>0</v>
      </c>
      <c r="N125" s="47">
        <f t="shared" si="16"/>
        <v>33145684</v>
      </c>
      <c r="O125" s="48">
        <f t="shared" si="12"/>
        <v>53.141503066255162</v>
      </c>
      <c r="P125" s="9"/>
    </row>
    <row r="126" spans="1:16" ht="15.75">
      <c r="A126" s="29" t="s">
        <v>69</v>
      </c>
      <c r="B126" s="30"/>
      <c r="C126" s="31"/>
      <c r="D126" s="32">
        <f t="shared" ref="D126:M126" si="17">SUM(D127:D132)</f>
        <v>32944350</v>
      </c>
      <c r="E126" s="32">
        <f t="shared" si="17"/>
        <v>83731417</v>
      </c>
      <c r="F126" s="32">
        <f t="shared" si="17"/>
        <v>37346640</v>
      </c>
      <c r="G126" s="32">
        <f t="shared" si="17"/>
        <v>23815483</v>
      </c>
      <c r="H126" s="32">
        <f t="shared" si="17"/>
        <v>0</v>
      </c>
      <c r="I126" s="32">
        <f t="shared" si="17"/>
        <v>162104653</v>
      </c>
      <c r="J126" s="32">
        <f t="shared" si="17"/>
        <v>2603707</v>
      </c>
      <c r="K126" s="32">
        <f t="shared" si="17"/>
        <v>0</v>
      </c>
      <c r="L126" s="32">
        <f t="shared" si="17"/>
        <v>0</v>
      </c>
      <c r="M126" s="32">
        <f t="shared" si="17"/>
        <v>0</v>
      </c>
      <c r="N126" s="32">
        <f t="shared" ref="N126:N133" si="18">SUM(D126:M126)</f>
        <v>342546250</v>
      </c>
      <c r="O126" s="46">
        <f t="shared" si="12"/>
        <v>549.1943564872339</v>
      </c>
      <c r="P126" s="9"/>
    </row>
    <row r="127" spans="1:16">
      <c r="A127" s="12"/>
      <c r="B127" s="25">
        <v>381</v>
      </c>
      <c r="C127" s="20" t="s">
        <v>144</v>
      </c>
      <c r="D127" s="47">
        <v>32531041</v>
      </c>
      <c r="E127" s="47">
        <v>82326590</v>
      </c>
      <c r="F127" s="47">
        <v>34783792</v>
      </c>
      <c r="G127" s="47">
        <v>22581134</v>
      </c>
      <c r="H127" s="47">
        <v>0</v>
      </c>
      <c r="I127" s="47">
        <v>153465613</v>
      </c>
      <c r="J127" s="47">
        <v>2603707</v>
      </c>
      <c r="K127" s="47">
        <v>0</v>
      </c>
      <c r="L127" s="47">
        <v>0</v>
      </c>
      <c r="M127" s="47">
        <v>0</v>
      </c>
      <c r="N127" s="47">
        <f t="shared" si="18"/>
        <v>328291877</v>
      </c>
      <c r="O127" s="48">
        <f t="shared" si="12"/>
        <v>526.34073830614454</v>
      </c>
      <c r="P127" s="9"/>
    </row>
    <row r="128" spans="1:16">
      <c r="A128" s="12"/>
      <c r="B128" s="25">
        <v>384</v>
      </c>
      <c r="C128" s="20" t="s">
        <v>145</v>
      </c>
      <c r="D128" s="47">
        <v>0</v>
      </c>
      <c r="E128" s="47">
        <v>0</v>
      </c>
      <c r="F128" s="47">
        <v>2562355</v>
      </c>
      <c r="G128" s="47">
        <v>640000</v>
      </c>
      <c r="H128" s="47">
        <v>0</v>
      </c>
      <c r="I128" s="47">
        <v>3239576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6441931</v>
      </c>
      <c r="O128" s="48">
        <f t="shared" si="12"/>
        <v>10.328159044450679</v>
      </c>
      <c r="P128" s="9"/>
    </row>
    <row r="129" spans="1:119">
      <c r="A129" s="12"/>
      <c r="B129" s="25">
        <v>386.4</v>
      </c>
      <c r="C129" s="20" t="s">
        <v>184</v>
      </c>
      <c r="D129" s="47">
        <v>8505</v>
      </c>
      <c r="E129" s="47">
        <v>332665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341170</v>
      </c>
      <c r="O129" s="48">
        <f t="shared" si="12"/>
        <v>0.54698785522465831</v>
      </c>
      <c r="P129" s="9"/>
    </row>
    <row r="130" spans="1:119">
      <c r="A130" s="12"/>
      <c r="B130" s="25">
        <v>386.6</v>
      </c>
      <c r="C130" s="20" t="s">
        <v>185</v>
      </c>
      <c r="D130" s="47">
        <v>404804</v>
      </c>
      <c r="E130" s="47">
        <v>65481</v>
      </c>
      <c r="F130" s="47">
        <v>0</v>
      </c>
      <c r="G130" s="47">
        <v>68185</v>
      </c>
      <c r="H130" s="47">
        <v>0</v>
      </c>
      <c r="I130" s="47">
        <v>1922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540392</v>
      </c>
      <c r="O130" s="48">
        <f t="shared" si="12"/>
        <v>0.86639464507595498</v>
      </c>
      <c r="P130" s="9"/>
    </row>
    <row r="131" spans="1:119">
      <c r="A131" s="12"/>
      <c r="B131" s="25">
        <v>386.7</v>
      </c>
      <c r="C131" s="20" t="s">
        <v>186</v>
      </c>
      <c r="D131" s="47">
        <v>0</v>
      </c>
      <c r="E131" s="47">
        <v>1006681</v>
      </c>
      <c r="F131" s="47">
        <v>493</v>
      </c>
      <c r="G131" s="47">
        <v>526164</v>
      </c>
      <c r="H131" s="47">
        <v>0</v>
      </c>
      <c r="I131" s="47">
        <v>215431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1748769</v>
      </c>
      <c r="O131" s="48">
        <f t="shared" si="12"/>
        <v>2.8037500501022086</v>
      </c>
      <c r="P131" s="9"/>
    </row>
    <row r="132" spans="1:119" ht="15.75" thickBot="1">
      <c r="A132" s="12"/>
      <c r="B132" s="25">
        <v>389.4</v>
      </c>
      <c r="C132" s="20" t="s">
        <v>148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5182111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8"/>
        <v>5182111</v>
      </c>
      <c r="O132" s="48">
        <f t="shared" si="12"/>
        <v>8.3083265862359212</v>
      </c>
      <c r="P132" s="9"/>
    </row>
    <row r="133" spans="1:119" ht="16.5" thickBot="1">
      <c r="A133" s="14" t="s">
        <v>111</v>
      </c>
      <c r="B133" s="23"/>
      <c r="C133" s="22"/>
      <c r="D133" s="15">
        <f t="shared" ref="D133:M133" si="19">SUM(D5,D12,D17,D54,D105,D112,D126)</f>
        <v>519491347</v>
      </c>
      <c r="E133" s="15">
        <f t="shared" si="19"/>
        <v>316859879</v>
      </c>
      <c r="F133" s="15">
        <f t="shared" si="19"/>
        <v>51313699</v>
      </c>
      <c r="G133" s="15">
        <f t="shared" si="19"/>
        <v>94491087</v>
      </c>
      <c r="H133" s="15">
        <f t="shared" si="19"/>
        <v>0</v>
      </c>
      <c r="I133" s="15">
        <f t="shared" si="19"/>
        <v>530997266</v>
      </c>
      <c r="J133" s="15">
        <f t="shared" si="19"/>
        <v>117723402</v>
      </c>
      <c r="K133" s="15">
        <f t="shared" si="19"/>
        <v>0</v>
      </c>
      <c r="L133" s="15">
        <f t="shared" si="19"/>
        <v>0</v>
      </c>
      <c r="M133" s="15">
        <f t="shared" si="19"/>
        <v>0</v>
      </c>
      <c r="N133" s="15">
        <f t="shared" si="18"/>
        <v>1630876680</v>
      </c>
      <c r="O133" s="38">
        <f>(N133/O$135)</f>
        <v>2614.7367509719829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19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9" t="s">
        <v>187</v>
      </c>
      <c r="M135" s="49"/>
      <c r="N135" s="49"/>
      <c r="O135" s="44">
        <v>623725</v>
      </c>
    </row>
    <row r="136" spans="1:119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</row>
    <row r="137" spans="1:119" ht="15.75" customHeight="1" thickBot="1">
      <c r="A137" s="53" t="s">
        <v>167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5"/>
    </row>
  </sheetData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304408451</v>
      </c>
      <c r="E5" s="27">
        <f t="shared" si="0"/>
        <v>112599785</v>
      </c>
      <c r="F5" s="27">
        <f t="shared" si="0"/>
        <v>12666790</v>
      </c>
      <c r="G5" s="27">
        <f t="shared" si="0"/>
        <v>89334371</v>
      </c>
      <c r="H5" s="27">
        <f t="shared" si="0"/>
        <v>0</v>
      </c>
      <c r="I5" s="27">
        <f t="shared" si="0"/>
        <v>2336574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521345971</v>
      </c>
      <c r="O5" s="33">
        <f t="shared" ref="O5:O36" si="2">(N5/O$134)</f>
        <v>846.69685955620946</v>
      </c>
      <c r="P5" s="6"/>
    </row>
    <row r="6" spans="1:133">
      <c r="A6" s="12"/>
      <c r="B6" s="25">
        <v>311</v>
      </c>
      <c r="C6" s="20" t="s">
        <v>3</v>
      </c>
      <c r="D6" s="47">
        <v>304408451</v>
      </c>
      <c r="E6" s="47">
        <v>79156912</v>
      </c>
      <c r="F6" s="47">
        <v>0</v>
      </c>
      <c r="G6" s="47">
        <v>82460477</v>
      </c>
      <c r="H6" s="47">
        <v>0</v>
      </c>
      <c r="I6" s="47">
        <v>2336574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468362414</v>
      </c>
      <c r="O6" s="48">
        <f t="shared" si="2"/>
        <v>760.64841223826249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22986493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22986493</v>
      </c>
      <c r="O7" s="48">
        <f t="shared" si="2"/>
        <v>37.33143155969799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3390524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3390524</v>
      </c>
      <c r="O8" s="48">
        <f t="shared" si="2"/>
        <v>5.5064125988037178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9276266</v>
      </c>
      <c r="G9" s="47">
        <v>6873894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16150160</v>
      </c>
      <c r="O9" s="48">
        <f t="shared" si="2"/>
        <v>26.228820234481706</v>
      </c>
      <c r="P9" s="9"/>
    </row>
    <row r="10" spans="1:133">
      <c r="A10" s="12"/>
      <c r="B10" s="25">
        <v>315</v>
      </c>
      <c r="C10" s="20" t="s">
        <v>193</v>
      </c>
      <c r="D10" s="47">
        <v>0</v>
      </c>
      <c r="E10" s="47">
        <v>10456380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10456380</v>
      </c>
      <c r="O10" s="48">
        <f t="shared" si="2"/>
        <v>16.981782924963582</v>
      </c>
      <c r="P10" s="9"/>
    </row>
    <row r="11" spans="1:133" ht="15.75">
      <c r="A11" s="29" t="s">
        <v>263</v>
      </c>
      <c r="B11" s="30"/>
      <c r="C11" s="31"/>
      <c r="D11" s="32">
        <f t="shared" ref="D11:M11" si="3">SUM(D12:D15)</f>
        <v>10327970</v>
      </c>
      <c r="E11" s="32">
        <f t="shared" si="3"/>
        <v>10463569</v>
      </c>
      <c r="F11" s="32">
        <f t="shared" si="3"/>
        <v>0</v>
      </c>
      <c r="G11" s="32">
        <f t="shared" si="3"/>
        <v>421355</v>
      </c>
      <c r="H11" s="32">
        <f t="shared" si="3"/>
        <v>0</v>
      </c>
      <c r="I11" s="32">
        <f t="shared" si="3"/>
        <v>1538592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22751486</v>
      </c>
      <c r="O11" s="46">
        <f t="shared" si="2"/>
        <v>36.949766216639787</v>
      </c>
      <c r="P11" s="10"/>
    </row>
    <row r="12" spans="1:133">
      <c r="A12" s="12"/>
      <c r="B12" s="25">
        <v>322</v>
      </c>
      <c r="C12" s="20" t="s">
        <v>0</v>
      </c>
      <c r="D12" s="47">
        <v>864268</v>
      </c>
      <c r="E12" s="47">
        <v>9305717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10169985</v>
      </c>
      <c r="O12" s="48">
        <f t="shared" si="2"/>
        <v>16.51666041403772</v>
      </c>
      <c r="P12" s="9"/>
    </row>
    <row r="13" spans="1:133">
      <c r="A13" s="12"/>
      <c r="B13" s="25">
        <v>323.10000000000002</v>
      </c>
      <c r="C13" s="20" t="s">
        <v>18</v>
      </c>
      <c r="D13" s="47">
        <v>9352357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9352357</v>
      </c>
      <c r="O13" s="48">
        <f t="shared" si="2"/>
        <v>15.188783920512034</v>
      </c>
      <c r="P13" s="9"/>
    </row>
    <row r="14" spans="1:133">
      <c r="A14" s="12"/>
      <c r="B14" s="25">
        <v>323.7</v>
      </c>
      <c r="C14" s="20" t="s">
        <v>19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1534542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1534542</v>
      </c>
      <c r="O14" s="48">
        <f t="shared" si="2"/>
        <v>2.4921874619361062</v>
      </c>
      <c r="P14" s="9"/>
    </row>
    <row r="15" spans="1:133">
      <c r="A15" s="12"/>
      <c r="B15" s="25">
        <v>329</v>
      </c>
      <c r="C15" s="20" t="s">
        <v>264</v>
      </c>
      <c r="D15" s="47">
        <v>111345</v>
      </c>
      <c r="E15" s="47">
        <v>1157852</v>
      </c>
      <c r="F15" s="47">
        <v>0</v>
      </c>
      <c r="G15" s="47">
        <v>421355</v>
      </c>
      <c r="H15" s="47">
        <v>0</v>
      </c>
      <c r="I15" s="47">
        <v>4050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1694602</v>
      </c>
      <c r="O15" s="48">
        <f t="shared" si="2"/>
        <v>2.7521344201539284</v>
      </c>
      <c r="P15" s="9"/>
    </row>
    <row r="16" spans="1:133" ht="15.75">
      <c r="A16" s="29" t="s">
        <v>31</v>
      </c>
      <c r="B16" s="30"/>
      <c r="C16" s="31"/>
      <c r="D16" s="32">
        <f t="shared" ref="D16:M16" si="4">SUM(D17:D50)</f>
        <v>60008551</v>
      </c>
      <c r="E16" s="32">
        <f t="shared" si="4"/>
        <v>27833310</v>
      </c>
      <c r="F16" s="32">
        <f t="shared" si="4"/>
        <v>0</v>
      </c>
      <c r="G16" s="32">
        <f t="shared" si="4"/>
        <v>15390061</v>
      </c>
      <c r="H16" s="32">
        <f t="shared" si="4"/>
        <v>0</v>
      </c>
      <c r="I16" s="32">
        <f t="shared" si="4"/>
        <v>38981251</v>
      </c>
      <c r="J16" s="32">
        <f t="shared" si="4"/>
        <v>135240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142348413</v>
      </c>
      <c r="O16" s="46">
        <f t="shared" si="2"/>
        <v>231.18228768264578</v>
      </c>
      <c r="P16" s="10"/>
    </row>
    <row r="17" spans="1:16">
      <c r="A17" s="12"/>
      <c r="B17" s="25">
        <v>331.1</v>
      </c>
      <c r="C17" s="20" t="s">
        <v>29</v>
      </c>
      <c r="D17" s="47">
        <v>133763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133763</v>
      </c>
      <c r="O17" s="48">
        <f t="shared" si="2"/>
        <v>0.21723906642565624</v>
      </c>
      <c r="P17" s="9"/>
    </row>
    <row r="18" spans="1:16">
      <c r="A18" s="12"/>
      <c r="B18" s="25">
        <v>331.2</v>
      </c>
      <c r="C18" s="20" t="s">
        <v>30</v>
      </c>
      <c r="D18" s="47">
        <v>1261631</v>
      </c>
      <c r="E18" s="47">
        <v>886048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2147679</v>
      </c>
      <c r="O18" s="48">
        <f t="shared" si="2"/>
        <v>3.4879584110851805</v>
      </c>
      <c r="P18" s="9"/>
    </row>
    <row r="19" spans="1:16">
      <c r="A19" s="12"/>
      <c r="B19" s="25">
        <v>331.31</v>
      </c>
      <c r="C19" s="20" t="s">
        <v>174</v>
      </c>
      <c r="D19" s="47">
        <v>33735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5">SUM(D19:M19)</f>
        <v>33735</v>
      </c>
      <c r="O19" s="48">
        <f t="shared" si="2"/>
        <v>5.4787646104449764E-2</v>
      </c>
      <c r="P19" s="9"/>
    </row>
    <row r="20" spans="1:16">
      <c r="A20" s="12"/>
      <c r="B20" s="25">
        <v>331.39</v>
      </c>
      <c r="C20" s="20" t="s">
        <v>36</v>
      </c>
      <c r="D20" s="47">
        <v>769483</v>
      </c>
      <c r="E20" s="47">
        <v>12174</v>
      </c>
      <c r="F20" s="47">
        <v>0</v>
      </c>
      <c r="G20" s="47">
        <v>131250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912907</v>
      </c>
      <c r="O20" s="48">
        <f t="shared" si="2"/>
        <v>1.4826152554401932</v>
      </c>
      <c r="P20" s="9"/>
    </row>
    <row r="21" spans="1:16">
      <c r="A21" s="12"/>
      <c r="B21" s="25">
        <v>331.41</v>
      </c>
      <c r="C21" s="20" t="s">
        <v>37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17802677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17802677</v>
      </c>
      <c r="O21" s="48">
        <f t="shared" si="2"/>
        <v>28.912606111985397</v>
      </c>
      <c r="P21" s="9"/>
    </row>
    <row r="22" spans="1:16">
      <c r="A22" s="12"/>
      <c r="B22" s="25">
        <v>331.42</v>
      </c>
      <c r="C22" s="20" t="s">
        <v>38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1753577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1753577</v>
      </c>
      <c r="O22" s="48">
        <f t="shared" si="2"/>
        <v>2.8479133271943886</v>
      </c>
      <c r="P22" s="9"/>
    </row>
    <row r="23" spans="1:16">
      <c r="A23" s="12"/>
      <c r="B23" s="25">
        <v>331.5</v>
      </c>
      <c r="C23" s="20" t="s">
        <v>32</v>
      </c>
      <c r="D23" s="47">
        <v>836666</v>
      </c>
      <c r="E23" s="47">
        <v>6971939</v>
      </c>
      <c r="F23" s="47">
        <v>0</v>
      </c>
      <c r="G23" s="47">
        <v>0</v>
      </c>
      <c r="H23" s="47">
        <v>0</v>
      </c>
      <c r="I23" s="47">
        <v>2157926</v>
      </c>
      <c r="J23" s="47">
        <v>128138</v>
      </c>
      <c r="K23" s="47">
        <v>0</v>
      </c>
      <c r="L23" s="47">
        <v>0</v>
      </c>
      <c r="M23" s="47">
        <v>0</v>
      </c>
      <c r="N23" s="47">
        <f t="shared" si="5"/>
        <v>10094669</v>
      </c>
      <c r="O23" s="48">
        <f t="shared" si="2"/>
        <v>16.394342751254179</v>
      </c>
      <c r="P23" s="9"/>
    </row>
    <row r="24" spans="1:16">
      <c r="A24" s="12"/>
      <c r="B24" s="25">
        <v>331.62</v>
      </c>
      <c r="C24" s="20" t="s">
        <v>39</v>
      </c>
      <c r="D24" s="47">
        <v>610636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610636</v>
      </c>
      <c r="O24" s="48">
        <f t="shared" si="2"/>
        <v>0.99170917642320389</v>
      </c>
      <c r="P24" s="9"/>
    </row>
    <row r="25" spans="1:16">
      <c r="A25" s="12"/>
      <c r="B25" s="25">
        <v>331.69</v>
      </c>
      <c r="C25" s="20" t="s">
        <v>175</v>
      </c>
      <c r="D25" s="47">
        <v>4897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4897</v>
      </c>
      <c r="O25" s="48">
        <f t="shared" si="2"/>
        <v>7.9530192077513114E-3</v>
      </c>
      <c r="P25" s="9"/>
    </row>
    <row r="26" spans="1:16">
      <c r="A26" s="12"/>
      <c r="B26" s="25">
        <v>331.7</v>
      </c>
      <c r="C26" s="20" t="s">
        <v>33</v>
      </c>
      <c r="D26" s="47">
        <v>0</v>
      </c>
      <c r="E26" s="47">
        <v>134462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134462</v>
      </c>
      <c r="O26" s="48">
        <f t="shared" si="2"/>
        <v>0.21837428399278269</v>
      </c>
      <c r="P26" s="9"/>
    </row>
    <row r="27" spans="1:16">
      <c r="A27" s="12"/>
      <c r="B27" s="25">
        <v>333</v>
      </c>
      <c r="C27" s="20" t="s">
        <v>4</v>
      </c>
      <c r="D27" s="47">
        <v>188792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188792</v>
      </c>
      <c r="O27" s="48">
        <f t="shared" si="2"/>
        <v>0.30660943481106506</v>
      </c>
      <c r="P27" s="9"/>
    </row>
    <row r="28" spans="1:16">
      <c r="A28" s="12"/>
      <c r="B28" s="25">
        <v>334.1</v>
      </c>
      <c r="C28" s="20" t="s">
        <v>256</v>
      </c>
      <c r="D28" s="47">
        <v>0</v>
      </c>
      <c r="E28" s="47">
        <v>11261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11261</v>
      </c>
      <c r="O28" s="48">
        <f t="shared" si="2"/>
        <v>1.8288533652948236E-2</v>
      </c>
      <c r="P28" s="9"/>
    </row>
    <row r="29" spans="1:16">
      <c r="A29" s="12"/>
      <c r="B29" s="25">
        <v>334.2</v>
      </c>
      <c r="C29" s="20" t="s">
        <v>35</v>
      </c>
      <c r="D29" s="47">
        <v>346458</v>
      </c>
      <c r="E29" s="47">
        <v>212959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559417</v>
      </c>
      <c r="O29" s="48">
        <f t="shared" si="2"/>
        <v>0.90852647460539415</v>
      </c>
      <c r="P29" s="9"/>
    </row>
    <row r="30" spans="1:16">
      <c r="A30" s="12"/>
      <c r="B30" s="25">
        <v>334.39</v>
      </c>
      <c r="C30" s="20" t="s">
        <v>40</v>
      </c>
      <c r="D30" s="47">
        <v>9212</v>
      </c>
      <c r="E30" s="47">
        <v>0</v>
      </c>
      <c r="F30" s="47">
        <v>0</v>
      </c>
      <c r="G30" s="47">
        <v>177086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6" si="6">SUM(D30:M30)</f>
        <v>186298</v>
      </c>
      <c r="O30" s="48">
        <f t="shared" si="2"/>
        <v>0.30255903050146082</v>
      </c>
      <c r="P30" s="9"/>
    </row>
    <row r="31" spans="1:16">
      <c r="A31" s="12"/>
      <c r="B31" s="25">
        <v>334.41</v>
      </c>
      <c r="C31" s="20" t="s">
        <v>41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11564848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11564848</v>
      </c>
      <c r="O31" s="48">
        <f t="shared" si="2"/>
        <v>18.782000873743993</v>
      </c>
      <c r="P31" s="9"/>
    </row>
    <row r="32" spans="1:16">
      <c r="A32" s="12"/>
      <c r="B32" s="25">
        <v>334.42</v>
      </c>
      <c r="C32" s="20" t="s">
        <v>42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3282933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3282933</v>
      </c>
      <c r="O32" s="48">
        <f t="shared" si="2"/>
        <v>5.3316784167369073</v>
      </c>
      <c r="P32" s="9"/>
    </row>
    <row r="33" spans="1:16">
      <c r="A33" s="12"/>
      <c r="B33" s="25">
        <v>334.49</v>
      </c>
      <c r="C33" s="20" t="s">
        <v>43</v>
      </c>
      <c r="D33" s="47">
        <v>0</v>
      </c>
      <c r="E33" s="47">
        <v>0</v>
      </c>
      <c r="F33" s="47">
        <v>0</v>
      </c>
      <c r="G33" s="47">
        <v>9474413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9474413</v>
      </c>
      <c r="O33" s="48">
        <f t="shared" si="2"/>
        <v>15.387010122762655</v>
      </c>
      <c r="P33" s="9"/>
    </row>
    <row r="34" spans="1:16">
      <c r="A34" s="12"/>
      <c r="B34" s="25">
        <v>334.5</v>
      </c>
      <c r="C34" s="20" t="s">
        <v>44</v>
      </c>
      <c r="D34" s="47">
        <v>0</v>
      </c>
      <c r="E34" s="47">
        <v>11558</v>
      </c>
      <c r="F34" s="47">
        <v>0</v>
      </c>
      <c r="G34" s="47">
        <v>0</v>
      </c>
      <c r="H34" s="47">
        <v>0</v>
      </c>
      <c r="I34" s="47">
        <v>115984</v>
      </c>
      <c r="J34" s="47">
        <v>7102</v>
      </c>
      <c r="K34" s="47">
        <v>0</v>
      </c>
      <c r="L34" s="47">
        <v>0</v>
      </c>
      <c r="M34" s="47">
        <v>0</v>
      </c>
      <c r="N34" s="47">
        <f t="shared" si="6"/>
        <v>134644</v>
      </c>
      <c r="O34" s="48">
        <f t="shared" si="2"/>
        <v>0.21866986281569686</v>
      </c>
      <c r="P34" s="9"/>
    </row>
    <row r="35" spans="1:16">
      <c r="A35" s="12"/>
      <c r="B35" s="25">
        <v>334.69</v>
      </c>
      <c r="C35" s="20" t="s">
        <v>45</v>
      </c>
      <c r="D35" s="47">
        <v>850000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850000</v>
      </c>
      <c r="O35" s="48">
        <f t="shared" si="2"/>
        <v>1.3804505465772134</v>
      </c>
      <c r="P35" s="9"/>
    </row>
    <row r="36" spans="1:16">
      <c r="A36" s="12"/>
      <c r="B36" s="25">
        <v>334.7</v>
      </c>
      <c r="C36" s="20" t="s">
        <v>46</v>
      </c>
      <c r="D36" s="47">
        <v>3842767</v>
      </c>
      <c r="E36" s="47">
        <v>950990</v>
      </c>
      <c r="F36" s="47">
        <v>0</v>
      </c>
      <c r="G36" s="47">
        <v>432289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5226046</v>
      </c>
      <c r="O36" s="48">
        <f t="shared" si="2"/>
        <v>8.4874094789854819</v>
      </c>
      <c r="P36" s="9"/>
    </row>
    <row r="37" spans="1:16">
      <c r="A37" s="12"/>
      <c r="B37" s="25">
        <v>334.9</v>
      </c>
      <c r="C37" s="20" t="s">
        <v>47</v>
      </c>
      <c r="D37" s="47">
        <v>0</v>
      </c>
      <c r="E37" s="47">
        <v>251634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251634</v>
      </c>
      <c r="O37" s="48">
        <f t="shared" ref="O37:O68" si="7">(N37/O$134)</f>
        <v>0.40866857980871829</v>
      </c>
      <c r="P37" s="9"/>
    </row>
    <row r="38" spans="1:16">
      <c r="A38" s="12"/>
      <c r="B38" s="25">
        <v>335.12</v>
      </c>
      <c r="C38" s="20" t="s">
        <v>48</v>
      </c>
      <c r="D38" s="47">
        <v>7958441</v>
      </c>
      <c r="E38" s="47">
        <v>5305627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13264068</v>
      </c>
      <c r="O38" s="48">
        <f t="shared" si="7"/>
        <v>21.541635200514502</v>
      </c>
      <c r="P38" s="9"/>
    </row>
    <row r="39" spans="1:16">
      <c r="A39" s="12"/>
      <c r="B39" s="25">
        <v>335.13</v>
      </c>
      <c r="C39" s="20" t="s">
        <v>49</v>
      </c>
      <c r="D39" s="47">
        <v>141428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141428</v>
      </c>
      <c r="O39" s="48">
        <f t="shared" si="7"/>
        <v>0.22968748223684959</v>
      </c>
      <c r="P39" s="9"/>
    </row>
    <row r="40" spans="1:16">
      <c r="A40" s="12"/>
      <c r="B40" s="25">
        <v>335.14</v>
      </c>
      <c r="C40" s="20" t="s">
        <v>50</v>
      </c>
      <c r="D40" s="47">
        <v>0</v>
      </c>
      <c r="E40" s="47">
        <v>422114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422114</v>
      </c>
      <c r="O40" s="48">
        <f t="shared" si="7"/>
        <v>0.68553823766811051</v>
      </c>
      <c r="P40" s="9"/>
    </row>
    <row r="41" spans="1:16">
      <c r="A41" s="12"/>
      <c r="B41" s="25">
        <v>335.15</v>
      </c>
      <c r="C41" s="20" t="s">
        <v>51</v>
      </c>
      <c r="D41" s="47">
        <v>0</v>
      </c>
      <c r="E41" s="47">
        <v>269271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269271</v>
      </c>
      <c r="O41" s="48">
        <f t="shared" si="7"/>
        <v>0.43731211662046215</v>
      </c>
      <c r="P41" s="9"/>
    </row>
    <row r="42" spans="1:16">
      <c r="A42" s="12"/>
      <c r="B42" s="25">
        <v>335.16</v>
      </c>
      <c r="C42" s="20" t="s">
        <v>52</v>
      </c>
      <c r="D42" s="47">
        <v>0</v>
      </c>
      <c r="E42" s="47">
        <v>0</v>
      </c>
      <c r="F42" s="47">
        <v>0</v>
      </c>
      <c r="G42" s="47">
        <v>270738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270738</v>
      </c>
      <c r="O42" s="48">
        <f t="shared" si="7"/>
        <v>0.43969461185790781</v>
      </c>
      <c r="P42" s="9"/>
    </row>
    <row r="43" spans="1:16">
      <c r="A43" s="12"/>
      <c r="B43" s="25">
        <v>335.18</v>
      </c>
      <c r="C43" s="20" t="s">
        <v>54</v>
      </c>
      <c r="D43" s="47">
        <v>42195424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42195424</v>
      </c>
      <c r="O43" s="48">
        <f t="shared" si="7"/>
        <v>68.527877792773253</v>
      </c>
      <c r="P43" s="9"/>
    </row>
    <row r="44" spans="1:16">
      <c r="A44" s="12"/>
      <c r="B44" s="25">
        <v>335.42</v>
      </c>
      <c r="C44" s="20" t="s">
        <v>178</v>
      </c>
      <c r="D44" s="47">
        <v>0</v>
      </c>
      <c r="E44" s="47">
        <v>8457010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8457010</v>
      </c>
      <c r="O44" s="48">
        <f t="shared" si="7"/>
        <v>13.734687149304659</v>
      </c>
      <c r="P44" s="9"/>
    </row>
    <row r="45" spans="1:16">
      <c r="A45" s="12"/>
      <c r="B45" s="25">
        <v>335.49</v>
      </c>
      <c r="C45" s="20" t="s">
        <v>55</v>
      </c>
      <c r="D45" s="47">
        <v>0</v>
      </c>
      <c r="E45" s="47">
        <v>0</v>
      </c>
      <c r="F45" s="47">
        <v>0</v>
      </c>
      <c r="G45" s="47">
        <v>37092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37092</v>
      </c>
      <c r="O45" s="48">
        <f t="shared" si="7"/>
        <v>6.0239613733696476E-2</v>
      </c>
      <c r="P45" s="9"/>
    </row>
    <row r="46" spans="1:16">
      <c r="A46" s="12"/>
      <c r="B46" s="25">
        <v>335.5</v>
      </c>
      <c r="C46" s="20" t="s">
        <v>56</v>
      </c>
      <c r="D46" s="47">
        <v>0</v>
      </c>
      <c r="E46" s="47">
        <v>1725321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1725321</v>
      </c>
      <c r="O46" s="48">
        <f t="shared" si="7"/>
        <v>2.8020239029072287</v>
      </c>
      <c r="P46" s="9"/>
    </row>
    <row r="47" spans="1:16">
      <c r="A47" s="12"/>
      <c r="B47" s="25">
        <v>337.2</v>
      </c>
      <c r="C47" s="20" t="s">
        <v>58</v>
      </c>
      <c r="D47" s="47">
        <v>0</v>
      </c>
      <c r="E47" s="47">
        <v>2210942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2" si="8">SUM(D47:M47)</f>
        <v>2210942</v>
      </c>
      <c r="O47" s="48">
        <f t="shared" si="7"/>
        <v>3.5907012851182558</v>
      </c>
      <c r="P47" s="9"/>
    </row>
    <row r="48" spans="1:16">
      <c r="A48" s="12"/>
      <c r="B48" s="25">
        <v>337.3</v>
      </c>
      <c r="C48" s="20" t="s">
        <v>59</v>
      </c>
      <c r="D48" s="47">
        <v>769874</v>
      </c>
      <c r="E48" s="47">
        <v>0</v>
      </c>
      <c r="F48" s="47">
        <v>0</v>
      </c>
      <c r="G48" s="47">
        <v>698136</v>
      </c>
      <c r="H48" s="47">
        <v>0</v>
      </c>
      <c r="I48" s="47">
        <v>1409315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2877325</v>
      </c>
      <c r="O48" s="48">
        <f t="shared" si="7"/>
        <v>4.6729469046238599</v>
      </c>
      <c r="P48" s="9"/>
    </row>
    <row r="49" spans="1:16">
      <c r="A49" s="12"/>
      <c r="B49" s="25">
        <v>337.4</v>
      </c>
      <c r="C49" s="20" t="s">
        <v>60</v>
      </c>
      <c r="D49" s="47">
        <v>0</v>
      </c>
      <c r="E49" s="47">
        <v>0</v>
      </c>
      <c r="F49" s="47">
        <v>0</v>
      </c>
      <c r="G49" s="47">
        <v>691282</v>
      </c>
      <c r="H49" s="47">
        <v>0</v>
      </c>
      <c r="I49" s="47">
        <v>893991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1585273</v>
      </c>
      <c r="O49" s="48">
        <f t="shared" si="7"/>
        <v>2.5745776227342341</v>
      </c>
      <c r="P49" s="9"/>
    </row>
    <row r="50" spans="1:16">
      <c r="A50" s="12"/>
      <c r="B50" s="25">
        <v>337.7</v>
      </c>
      <c r="C50" s="20" t="s">
        <v>61</v>
      </c>
      <c r="D50" s="47">
        <v>55344</v>
      </c>
      <c r="E50" s="47">
        <v>0</v>
      </c>
      <c r="F50" s="47">
        <v>0</v>
      </c>
      <c r="G50" s="47">
        <v>3477775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3533119</v>
      </c>
      <c r="O50" s="48">
        <f t="shared" si="7"/>
        <v>5.7379953584380443</v>
      </c>
      <c r="P50" s="9"/>
    </row>
    <row r="51" spans="1:16" ht="15.75">
      <c r="A51" s="29" t="s">
        <v>67</v>
      </c>
      <c r="B51" s="30"/>
      <c r="C51" s="31"/>
      <c r="D51" s="32">
        <f t="shared" ref="D51:M51" si="9">SUM(D52:D102)</f>
        <v>66229003</v>
      </c>
      <c r="E51" s="32">
        <f t="shared" si="9"/>
        <v>47902883</v>
      </c>
      <c r="F51" s="32">
        <f t="shared" si="9"/>
        <v>300000</v>
      </c>
      <c r="G51" s="32">
        <f t="shared" si="9"/>
        <v>57194</v>
      </c>
      <c r="H51" s="32">
        <f t="shared" si="9"/>
        <v>0</v>
      </c>
      <c r="I51" s="32">
        <f t="shared" si="9"/>
        <v>297995254</v>
      </c>
      <c r="J51" s="32">
        <f t="shared" si="9"/>
        <v>100006718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si="8"/>
        <v>512491052</v>
      </c>
      <c r="O51" s="46">
        <f t="shared" si="7"/>
        <v>832.31594452862487</v>
      </c>
      <c r="P51" s="10"/>
    </row>
    <row r="52" spans="1:16">
      <c r="A52" s="12"/>
      <c r="B52" s="25">
        <v>341.1</v>
      </c>
      <c r="C52" s="20" t="s">
        <v>70</v>
      </c>
      <c r="D52" s="47">
        <v>6370709</v>
      </c>
      <c r="E52" s="47">
        <v>3649742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10020451</v>
      </c>
      <c r="O52" s="48">
        <f t="shared" si="7"/>
        <v>16.273808305764923</v>
      </c>
      <c r="P52" s="9"/>
    </row>
    <row r="53" spans="1:16">
      <c r="A53" s="12"/>
      <c r="B53" s="25">
        <v>341.2</v>
      </c>
      <c r="C53" s="20" t="s">
        <v>73</v>
      </c>
      <c r="D53" s="47">
        <v>9171</v>
      </c>
      <c r="E53" s="47">
        <v>92221</v>
      </c>
      <c r="F53" s="47">
        <v>0</v>
      </c>
      <c r="G53" s="47">
        <v>0</v>
      </c>
      <c r="H53" s="47">
        <v>0</v>
      </c>
      <c r="I53" s="47">
        <v>0</v>
      </c>
      <c r="J53" s="47">
        <v>94247459</v>
      </c>
      <c r="K53" s="47">
        <v>0</v>
      </c>
      <c r="L53" s="47">
        <v>0</v>
      </c>
      <c r="M53" s="47">
        <v>0</v>
      </c>
      <c r="N53" s="47">
        <f t="shared" ref="N53:N102" si="10">SUM(D53:M53)</f>
        <v>94348851</v>
      </c>
      <c r="O53" s="48">
        <f t="shared" si="7"/>
        <v>153.22814462574362</v>
      </c>
      <c r="P53" s="9"/>
    </row>
    <row r="54" spans="1:16">
      <c r="A54" s="12"/>
      <c r="B54" s="25">
        <v>341.3</v>
      </c>
      <c r="C54" s="20" t="s">
        <v>74</v>
      </c>
      <c r="D54" s="47">
        <v>1141</v>
      </c>
      <c r="E54" s="47">
        <v>125635</v>
      </c>
      <c r="F54" s="47">
        <v>0</v>
      </c>
      <c r="G54" s="47">
        <v>13803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140579</v>
      </c>
      <c r="O54" s="48">
        <f t="shared" si="7"/>
        <v>0.22830865574973894</v>
      </c>
      <c r="P54" s="9"/>
    </row>
    <row r="55" spans="1:16">
      <c r="A55" s="12"/>
      <c r="B55" s="25">
        <v>341.51</v>
      </c>
      <c r="C55" s="20" t="s">
        <v>75</v>
      </c>
      <c r="D55" s="47">
        <v>420381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420381</v>
      </c>
      <c r="O55" s="48">
        <f t="shared" si="7"/>
        <v>0.68272374261255953</v>
      </c>
      <c r="P55" s="9"/>
    </row>
    <row r="56" spans="1:16">
      <c r="A56" s="12"/>
      <c r="B56" s="25">
        <v>341.52</v>
      </c>
      <c r="C56" s="20" t="s">
        <v>76</v>
      </c>
      <c r="D56" s="47">
        <v>474100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474100</v>
      </c>
      <c r="O56" s="48">
        <f t="shared" si="7"/>
        <v>0.76996659309677284</v>
      </c>
      <c r="P56" s="9"/>
    </row>
    <row r="57" spans="1:16">
      <c r="A57" s="12"/>
      <c r="B57" s="25">
        <v>341.55</v>
      </c>
      <c r="C57" s="20" t="s">
        <v>77</v>
      </c>
      <c r="D57" s="47">
        <v>196491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196491</v>
      </c>
      <c r="O57" s="48">
        <f t="shared" si="7"/>
        <v>0.31911306864412148</v>
      </c>
      <c r="P57" s="9"/>
    </row>
    <row r="58" spans="1:16">
      <c r="A58" s="12"/>
      <c r="B58" s="25">
        <v>341.56</v>
      </c>
      <c r="C58" s="20" t="s">
        <v>78</v>
      </c>
      <c r="D58" s="47">
        <v>1281443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1281443</v>
      </c>
      <c r="O58" s="48">
        <f t="shared" si="7"/>
        <v>2.0811396350088756</v>
      </c>
      <c r="P58" s="9"/>
    </row>
    <row r="59" spans="1:16">
      <c r="A59" s="12"/>
      <c r="B59" s="25">
        <v>341.8</v>
      </c>
      <c r="C59" s="20" t="s">
        <v>79</v>
      </c>
      <c r="D59" s="47">
        <v>32481946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32481946</v>
      </c>
      <c r="O59" s="48">
        <f t="shared" si="7"/>
        <v>52.752611893637095</v>
      </c>
      <c r="P59" s="9"/>
    </row>
    <row r="60" spans="1:16">
      <c r="A60" s="12"/>
      <c r="B60" s="25">
        <v>341.9</v>
      </c>
      <c r="C60" s="20" t="s">
        <v>80</v>
      </c>
      <c r="D60" s="47">
        <v>5205813</v>
      </c>
      <c r="E60" s="47">
        <v>5004943</v>
      </c>
      <c r="F60" s="47">
        <v>0</v>
      </c>
      <c r="G60" s="47">
        <v>0</v>
      </c>
      <c r="H60" s="47">
        <v>0</v>
      </c>
      <c r="I60" s="47">
        <v>1060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10211816</v>
      </c>
      <c r="O60" s="48">
        <f t="shared" si="7"/>
        <v>16.58459644558345</v>
      </c>
      <c r="P60" s="9"/>
    </row>
    <row r="61" spans="1:16">
      <c r="A61" s="12"/>
      <c r="B61" s="25">
        <v>342.1</v>
      </c>
      <c r="C61" s="20" t="s">
        <v>81</v>
      </c>
      <c r="D61" s="47">
        <v>0</v>
      </c>
      <c r="E61" s="47">
        <v>5366038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5366038</v>
      </c>
      <c r="O61" s="48">
        <f t="shared" si="7"/>
        <v>8.7147648118283492</v>
      </c>
      <c r="P61" s="9"/>
    </row>
    <row r="62" spans="1:16">
      <c r="A62" s="12"/>
      <c r="B62" s="25">
        <v>342.2</v>
      </c>
      <c r="C62" s="20" t="s">
        <v>190</v>
      </c>
      <c r="D62" s="47">
        <v>68224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68224</v>
      </c>
      <c r="O62" s="48">
        <f t="shared" si="7"/>
        <v>0.11079983304668684</v>
      </c>
      <c r="P62" s="9"/>
    </row>
    <row r="63" spans="1:16">
      <c r="A63" s="12"/>
      <c r="B63" s="25">
        <v>342.3</v>
      </c>
      <c r="C63" s="20" t="s">
        <v>82</v>
      </c>
      <c r="D63" s="47">
        <v>1394918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1394918</v>
      </c>
      <c r="O63" s="48">
        <f t="shared" si="7"/>
        <v>2.2654297829769336</v>
      </c>
      <c r="P63" s="9"/>
    </row>
    <row r="64" spans="1:16">
      <c r="A64" s="12"/>
      <c r="B64" s="25">
        <v>342.5</v>
      </c>
      <c r="C64" s="20" t="s">
        <v>83</v>
      </c>
      <c r="D64" s="47">
        <v>0</v>
      </c>
      <c r="E64" s="47">
        <v>30430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30430</v>
      </c>
      <c r="O64" s="48">
        <f t="shared" si="7"/>
        <v>4.9420129567464242E-2</v>
      </c>
      <c r="P64" s="9"/>
    </row>
    <row r="65" spans="1:16">
      <c r="A65" s="12"/>
      <c r="B65" s="25">
        <v>342.6</v>
      </c>
      <c r="C65" s="20" t="s">
        <v>84</v>
      </c>
      <c r="D65" s="47">
        <v>14955468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14955468</v>
      </c>
      <c r="O65" s="48">
        <f t="shared" si="7"/>
        <v>24.288569382256501</v>
      </c>
      <c r="P65" s="9"/>
    </row>
    <row r="66" spans="1:16">
      <c r="A66" s="12"/>
      <c r="B66" s="25">
        <v>342.9</v>
      </c>
      <c r="C66" s="20" t="s">
        <v>85</v>
      </c>
      <c r="D66" s="47">
        <v>6729</v>
      </c>
      <c r="E66" s="47">
        <v>94394</v>
      </c>
      <c r="F66" s="47">
        <v>0</v>
      </c>
      <c r="G66" s="47">
        <v>0</v>
      </c>
      <c r="H66" s="47">
        <v>0</v>
      </c>
      <c r="I66" s="47">
        <v>0</v>
      </c>
      <c r="J66" s="47">
        <v>1227313</v>
      </c>
      <c r="K66" s="47">
        <v>0</v>
      </c>
      <c r="L66" s="47">
        <v>0</v>
      </c>
      <c r="M66" s="47">
        <v>0</v>
      </c>
      <c r="N66" s="47">
        <f t="shared" si="10"/>
        <v>1328436</v>
      </c>
      <c r="O66" s="48">
        <f t="shared" si="7"/>
        <v>2.1574590615209965</v>
      </c>
      <c r="P66" s="9"/>
    </row>
    <row r="67" spans="1:16">
      <c r="A67" s="12"/>
      <c r="B67" s="25">
        <v>343.1</v>
      </c>
      <c r="C67" s="20" t="s">
        <v>86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10663082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10663082</v>
      </c>
      <c r="O67" s="48">
        <f t="shared" si="7"/>
        <v>17.317479264820761</v>
      </c>
      <c r="P67" s="9"/>
    </row>
    <row r="68" spans="1:16">
      <c r="A68" s="12"/>
      <c r="B68" s="25">
        <v>343.3</v>
      </c>
      <c r="C68" s="20" t="s">
        <v>87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37672410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37672410</v>
      </c>
      <c r="O68" s="48">
        <f t="shared" si="7"/>
        <v>61.182234088683394</v>
      </c>
      <c r="P68" s="9"/>
    </row>
    <row r="69" spans="1:16">
      <c r="A69" s="12"/>
      <c r="B69" s="25">
        <v>343.4</v>
      </c>
      <c r="C69" s="20" t="s">
        <v>88</v>
      </c>
      <c r="D69" s="47">
        <v>0</v>
      </c>
      <c r="E69" s="47">
        <v>6685</v>
      </c>
      <c r="F69" s="47">
        <v>0</v>
      </c>
      <c r="G69" s="47">
        <v>0</v>
      </c>
      <c r="H69" s="47">
        <v>0</v>
      </c>
      <c r="I69" s="47">
        <v>68191489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68198174</v>
      </c>
      <c r="O69" s="48">
        <f t="shared" ref="O69:O100" si="11">(N69/O$134)</f>
        <v>110.75789008690342</v>
      </c>
      <c r="P69" s="9"/>
    </row>
    <row r="70" spans="1:16">
      <c r="A70" s="12"/>
      <c r="B70" s="25">
        <v>343.5</v>
      </c>
      <c r="C70" s="20" t="s">
        <v>89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34859470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34859470</v>
      </c>
      <c r="O70" s="48">
        <f t="shared" si="11"/>
        <v>56.613852252814091</v>
      </c>
      <c r="P70" s="9"/>
    </row>
    <row r="71" spans="1:16">
      <c r="A71" s="12"/>
      <c r="B71" s="25">
        <v>343.7</v>
      </c>
      <c r="C71" s="20" t="s">
        <v>90</v>
      </c>
      <c r="D71" s="47">
        <v>0</v>
      </c>
      <c r="E71" s="47">
        <v>106338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106338</v>
      </c>
      <c r="O71" s="48">
        <f t="shared" si="11"/>
        <v>0.17269923555520908</v>
      </c>
      <c r="P71" s="9"/>
    </row>
    <row r="72" spans="1:16">
      <c r="A72" s="12"/>
      <c r="B72" s="25">
        <v>343.8</v>
      </c>
      <c r="C72" s="20" t="s">
        <v>91</v>
      </c>
      <c r="D72" s="47">
        <v>111110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111110</v>
      </c>
      <c r="O72" s="48">
        <f t="shared" si="11"/>
        <v>0.18044924732964021</v>
      </c>
      <c r="P72" s="9"/>
    </row>
    <row r="73" spans="1:16">
      <c r="A73" s="12"/>
      <c r="B73" s="25">
        <v>343.9</v>
      </c>
      <c r="C73" s="20" t="s">
        <v>92</v>
      </c>
      <c r="D73" s="47">
        <v>712799</v>
      </c>
      <c r="E73" s="47">
        <v>1340262</v>
      </c>
      <c r="F73" s="47">
        <v>0</v>
      </c>
      <c r="G73" s="47">
        <v>0</v>
      </c>
      <c r="H73" s="47">
        <v>0</v>
      </c>
      <c r="I73" s="47">
        <v>169911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2222972</v>
      </c>
      <c r="O73" s="48">
        <f t="shared" si="11"/>
        <v>3.6102387205009898</v>
      </c>
      <c r="P73" s="9"/>
    </row>
    <row r="74" spans="1:16">
      <c r="A74" s="12"/>
      <c r="B74" s="25">
        <v>344.1</v>
      </c>
      <c r="C74" s="20" t="s">
        <v>93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102432164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102432164</v>
      </c>
      <c r="O74" s="48">
        <f t="shared" si="11"/>
        <v>166.35592562457268</v>
      </c>
      <c r="P74" s="9"/>
    </row>
    <row r="75" spans="1:16">
      <c r="A75" s="12"/>
      <c r="B75" s="25">
        <v>344.3</v>
      </c>
      <c r="C75" s="20" t="s">
        <v>94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3036823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3036823</v>
      </c>
      <c r="O75" s="48">
        <f t="shared" si="11"/>
        <v>4.931981141421474</v>
      </c>
      <c r="P75" s="9"/>
    </row>
    <row r="76" spans="1:16">
      <c r="A76" s="12"/>
      <c r="B76" s="25">
        <v>344.5</v>
      </c>
      <c r="C76" s="20" t="s">
        <v>95</v>
      </c>
      <c r="D76" s="47">
        <v>353000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353000</v>
      </c>
      <c r="O76" s="48">
        <f t="shared" si="11"/>
        <v>0.57329299169618397</v>
      </c>
      <c r="P76" s="9"/>
    </row>
    <row r="77" spans="1:16">
      <c r="A77" s="12"/>
      <c r="B77" s="25">
        <v>344.6</v>
      </c>
      <c r="C77" s="20" t="s">
        <v>96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40951524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40951524</v>
      </c>
      <c r="O77" s="48">
        <f t="shared" si="11"/>
        <v>66.507710222317499</v>
      </c>
      <c r="P77" s="9"/>
    </row>
    <row r="78" spans="1:16">
      <c r="A78" s="12"/>
      <c r="B78" s="25">
        <v>344.9</v>
      </c>
      <c r="C78" s="20" t="s">
        <v>97</v>
      </c>
      <c r="D78" s="47">
        <v>0</v>
      </c>
      <c r="E78" s="47">
        <v>1374249</v>
      </c>
      <c r="F78" s="47">
        <v>0</v>
      </c>
      <c r="G78" s="47">
        <v>0</v>
      </c>
      <c r="H78" s="47">
        <v>0</v>
      </c>
      <c r="I78" s="47">
        <v>17321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1391570</v>
      </c>
      <c r="O78" s="48">
        <f t="shared" si="11"/>
        <v>2.2599924318828859</v>
      </c>
      <c r="P78" s="9"/>
    </row>
    <row r="79" spans="1:16">
      <c r="A79" s="12"/>
      <c r="B79" s="25">
        <v>346.4</v>
      </c>
      <c r="C79" s="20" t="s">
        <v>99</v>
      </c>
      <c r="D79" s="47">
        <v>0</v>
      </c>
      <c r="E79" s="47">
        <v>1342015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1342015</v>
      </c>
      <c r="O79" s="48">
        <f t="shared" si="11"/>
        <v>2.1795121650174343</v>
      </c>
      <c r="P79" s="9"/>
    </row>
    <row r="80" spans="1:16">
      <c r="A80" s="12"/>
      <c r="B80" s="25">
        <v>346.9</v>
      </c>
      <c r="C80" s="20" t="s">
        <v>100</v>
      </c>
      <c r="D80" s="47">
        <v>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8</v>
      </c>
      <c r="O80" s="48">
        <f t="shared" si="11"/>
        <v>1.2992475732491421E-5</v>
      </c>
      <c r="P80" s="9"/>
    </row>
    <row r="81" spans="1:16">
      <c r="A81" s="12"/>
      <c r="B81" s="25">
        <v>347.2</v>
      </c>
      <c r="C81" s="20" t="s">
        <v>101</v>
      </c>
      <c r="D81" s="47">
        <v>1726659</v>
      </c>
      <c r="E81" s="47">
        <v>961616</v>
      </c>
      <c r="F81" s="47">
        <v>0</v>
      </c>
      <c r="G81" s="47">
        <v>3391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2691666</v>
      </c>
      <c r="O81" s="48">
        <f t="shared" si="11"/>
        <v>4.3714256481215319</v>
      </c>
      <c r="P81" s="9"/>
    </row>
    <row r="82" spans="1:16">
      <c r="A82" s="12"/>
      <c r="B82" s="25">
        <v>347.4</v>
      </c>
      <c r="C82" s="20" t="s">
        <v>102</v>
      </c>
      <c r="D82" s="47">
        <v>36784</v>
      </c>
      <c r="E82" s="47">
        <v>651138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687922</v>
      </c>
      <c r="O82" s="48">
        <f t="shared" si="11"/>
        <v>1.1172262363558705</v>
      </c>
      <c r="P82" s="9"/>
    </row>
    <row r="83" spans="1:16">
      <c r="A83" s="12"/>
      <c r="B83" s="25">
        <v>347.5</v>
      </c>
      <c r="C83" s="20" t="s">
        <v>103</v>
      </c>
      <c r="D83" s="47">
        <v>305020</v>
      </c>
      <c r="E83" s="47">
        <v>28442</v>
      </c>
      <c r="F83" s="47">
        <v>300000</v>
      </c>
      <c r="G83" s="47">
        <v>40000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673462</v>
      </c>
      <c r="O83" s="48">
        <f t="shared" si="11"/>
        <v>1.0937423364693921</v>
      </c>
      <c r="P83" s="9"/>
    </row>
    <row r="84" spans="1:16">
      <c r="A84" s="12"/>
      <c r="B84" s="25">
        <v>348.12</v>
      </c>
      <c r="C84" s="39" t="s">
        <v>112</v>
      </c>
      <c r="D84" s="47">
        <v>0</v>
      </c>
      <c r="E84" s="47">
        <v>22222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22222</v>
      </c>
      <c r="O84" s="48">
        <f t="shared" si="11"/>
        <v>3.6089849465928046E-2</v>
      </c>
      <c r="P84" s="9"/>
    </row>
    <row r="85" spans="1:16">
      <c r="A85" s="12"/>
      <c r="B85" s="25">
        <v>348.13</v>
      </c>
      <c r="C85" s="39" t="s">
        <v>113</v>
      </c>
      <c r="D85" s="47">
        <v>0</v>
      </c>
      <c r="E85" s="47">
        <v>5372599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5372599</v>
      </c>
      <c r="O85" s="48">
        <f t="shared" si="11"/>
        <v>8.7254202659884594</v>
      </c>
      <c r="P85" s="9"/>
    </row>
    <row r="86" spans="1:16">
      <c r="A86" s="12"/>
      <c r="B86" s="25">
        <v>348.22</v>
      </c>
      <c r="C86" s="39" t="s">
        <v>114</v>
      </c>
      <c r="D86" s="47">
        <v>0</v>
      </c>
      <c r="E86" s="47">
        <v>32944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32944</v>
      </c>
      <c r="O86" s="48">
        <f t="shared" si="11"/>
        <v>5.3503015066399671E-2</v>
      </c>
      <c r="P86" s="9"/>
    </row>
    <row r="87" spans="1:16">
      <c r="A87" s="12"/>
      <c r="B87" s="25">
        <v>348.23</v>
      </c>
      <c r="C87" s="39" t="s">
        <v>115</v>
      </c>
      <c r="D87" s="47">
        <v>0</v>
      </c>
      <c r="E87" s="47">
        <v>823644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823644</v>
      </c>
      <c r="O87" s="48">
        <f t="shared" si="11"/>
        <v>1.3376468352765205</v>
      </c>
      <c r="P87" s="9"/>
    </row>
    <row r="88" spans="1:16">
      <c r="A88" s="12"/>
      <c r="B88" s="25">
        <v>348.31</v>
      </c>
      <c r="C88" s="39" t="s">
        <v>116</v>
      </c>
      <c r="D88" s="47">
        <v>0</v>
      </c>
      <c r="E88" s="47">
        <v>2405533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2405533</v>
      </c>
      <c r="O88" s="48">
        <f t="shared" si="11"/>
        <v>3.9067286407759108</v>
      </c>
      <c r="P88" s="9"/>
    </row>
    <row r="89" spans="1:16">
      <c r="A89" s="12"/>
      <c r="B89" s="25">
        <v>348.32</v>
      </c>
      <c r="C89" s="39" t="s">
        <v>117</v>
      </c>
      <c r="D89" s="47">
        <v>0</v>
      </c>
      <c r="E89" s="47">
        <v>31693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31693</v>
      </c>
      <c r="O89" s="48">
        <f t="shared" si="11"/>
        <v>5.1471316673731324E-2</v>
      </c>
      <c r="P89" s="9"/>
    </row>
    <row r="90" spans="1:16">
      <c r="A90" s="12"/>
      <c r="B90" s="25">
        <v>348.41</v>
      </c>
      <c r="C90" s="39" t="s">
        <v>118</v>
      </c>
      <c r="D90" s="47">
        <v>0</v>
      </c>
      <c r="E90" s="47">
        <v>3412763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3412763</v>
      </c>
      <c r="O90" s="48">
        <f t="shared" si="11"/>
        <v>5.5425300572805778</v>
      </c>
      <c r="P90" s="9"/>
    </row>
    <row r="91" spans="1:16">
      <c r="A91" s="12"/>
      <c r="B91" s="25">
        <v>348.42</v>
      </c>
      <c r="C91" s="39" t="s">
        <v>119</v>
      </c>
      <c r="D91" s="47">
        <v>0</v>
      </c>
      <c r="E91" s="47">
        <v>718649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718649</v>
      </c>
      <c r="O91" s="48">
        <f t="shared" si="11"/>
        <v>1.1671287115849034</v>
      </c>
      <c r="P91" s="9"/>
    </row>
    <row r="92" spans="1:16">
      <c r="A92" s="12"/>
      <c r="B92" s="25">
        <v>348.43</v>
      </c>
      <c r="C92" s="39" t="s">
        <v>120</v>
      </c>
      <c r="D92" s="47">
        <v>0</v>
      </c>
      <c r="E92" s="47">
        <v>2140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2140</v>
      </c>
      <c r="O92" s="48">
        <f t="shared" si="11"/>
        <v>3.4754872584414551E-3</v>
      </c>
      <c r="P92" s="9"/>
    </row>
    <row r="93" spans="1:16">
      <c r="A93" s="12"/>
      <c r="B93" s="25">
        <v>348.48</v>
      </c>
      <c r="C93" s="39" t="s">
        <v>121</v>
      </c>
      <c r="D93" s="47">
        <v>117089</v>
      </c>
      <c r="E93" s="47">
        <v>408000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525089</v>
      </c>
      <c r="O93" s="48">
        <f t="shared" si="11"/>
        <v>0.8527757612372735</v>
      </c>
      <c r="P93" s="9"/>
    </row>
    <row r="94" spans="1:16">
      <c r="A94" s="12"/>
      <c r="B94" s="25">
        <v>348.52</v>
      </c>
      <c r="C94" s="39" t="s">
        <v>122</v>
      </c>
      <c r="D94" s="47">
        <v>0</v>
      </c>
      <c r="E94" s="47">
        <v>1138547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1138547</v>
      </c>
      <c r="O94" s="48">
        <f t="shared" si="11"/>
        <v>1.8490680334751137</v>
      </c>
      <c r="P94" s="9"/>
    </row>
    <row r="95" spans="1:16">
      <c r="A95" s="12"/>
      <c r="B95" s="25">
        <v>348.53</v>
      </c>
      <c r="C95" s="39" t="s">
        <v>123</v>
      </c>
      <c r="D95" s="47">
        <v>0</v>
      </c>
      <c r="E95" s="47">
        <v>7306505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7306505</v>
      </c>
      <c r="O95" s="48">
        <f t="shared" si="11"/>
        <v>11.866198612728404</v>
      </c>
      <c r="P95" s="9"/>
    </row>
    <row r="96" spans="1:16">
      <c r="A96" s="12"/>
      <c r="B96" s="25">
        <v>348.61</v>
      </c>
      <c r="C96" s="39" t="s">
        <v>179</v>
      </c>
      <c r="D96" s="47">
        <v>0</v>
      </c>
      <c r="E96" s="47">
        <v>59725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59725</v>
      </c>
      <c r="O96" s="48">
        <f t="shared" si="11"/>
        <v>9.699695164038126E-2</v>
      </c>
      <c r="P96" s="9"/>
    </row>
    <row r="97" spans="1:16">
      <c r="A97" s="12"/>
      <c r="B97" s="25">
        <v>348.62</v>
      </c>
      <c r="C97" s="39" t="s">
        <v>124</v>
      </c>
      <c r="D97" s="47">
        <v>0</v>
      </c>
      <c r="E97" s="47">
        <v>5214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5214</v>
      </c>
      <c r="O97" s="48">
        <f t="shared" si="11"/>
        <v>8.4678460586512828E-3</v>
      </c>
      <c r="P97" s="9"/>
    </row>
    <row r="98" spans="1:16">
      <c r="A98" s="12"/>
      <c r="B98" s="25">
        <v>348.71</v>
      </c>
      <c r="C98" s="39" t="s">
        <v>125</v>
      </c>
      <c r="D98" s="47">
        <v>0</v>
      </c>
      <c r="E98" s="47">
        <v>723736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723736</v>
      </c>
      <c r="O98" s="48">
        <f t="shared" si="11"/>
        <v>1.1753903020913015</v>
      </c>
      <c r="P98" s="9"/>
    </row>
    <row r="99" spans="1:16">
      <c r="A99" s="12"/>
      <c r="B99" s="25">
        <v>348.72</v>
      </c>
      <c r="C99" s="39" t="s">
        <v>126</v>
      </c>
      <c r="D99" s="47">
        <v>0</v>
      </c>
      <c r="E99" s="47">
        <v>76536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76536</v>
      </c>
      <c r="O99" s="48">
        <f t="shared" si="11"/>
        <v>0.12429901533274543</v>
      </c>
      <c r="P99" s="9"/>
    </row>
    <row r="100" spans="1:16">
      <c r="A100" s="12"/>
      <c r="B100" s="25">
        <v>348.87</v>
      </c>
      <c r="C100" s="20" t="s">
        <v>104</v>
      </c>
      <c r="D100" s="47">
        <v>0</v>
      </c>
      <c r="E100" s="47">
        <v>2153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2153</v>
      </c>
      <c r="O100" s="48">
        <f t="shared" si="11"/>
        <v>3.4966000315067537E-3</v>
      </c>
      <c r="P100" s="9"/>
    </row>
    <row r="101" spans="1:16">
      <c r="A101" s="12"/>
      <c r="B101" s="25">
        <v>348.88</v>
      </c>
      <c r="C101" s="20" t="s">
        <v>105</v>
      </c>
      <c r="D101" s="47">
        <v>0</v>
      </c>
      <c r="E101" s="47">
        <v>1537902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1537902</v>
      </c>
      <c r="O101" s="48">
        <f t="shared" ref="O101:O132" si="12">(N101/O$134)</f>
        <v>2.4976443017437528</v>
      </c>
      <c r="P101" s="9"/>
    </row>
    <row r="102" spans="1:16">
      <c r="A102" s="12"/>
      <c r="B102" s="25">
        <v>349</v>
      </c>
      <c r="C102" s="20" t="s">
        <v>1</v>
      </c>
      <c r="D102" s="47">
        <v>0</v>
      </c>
      <c r="E102" s="47">
        <v>3648230</v>
      </c>
      <c r="F102" s="47">
        <v>0</v>
      </c>
      <c r="G102" s="47">
        <v>0</v>
      </c>
      <c r="H102" s="47">
        <v>0</v>
      </c>
      <c r="I102" s="47">
        <v>0</v>
      </c>
      <c r="J102" s="47">
        <v>4531946</v>
      </c>
      <c r="K102" s="47">
        <v>0</v>
      </c>
      <c r="L102" s="47">
        <v>0</v>
      </c>
      <c r="M102" s="47">
        <v>0</v>
      </c>
      <c r="N102" s="47">
        <f t="shared" si="10"/>
        <v>8180176</v>
      </c>
      <c r="O102" s="48">
        <f t="shared" si="12"/>
        <v>13.285092270938593</v>
      </c>
      <c r="P102" s="9"/>
    </row>
    <row r="103" spans="1:16" ht="15.75">
      <c r="A103" s="29" t="s">
        <v>68</v>
      </c>
      <c r="B103" s="30"/>
      <c r="C103" s="31"/>
      <c r="D103" s="32">
        <f t="shared" ref="D103:M103" si="13">SUM(D104:D108)</f>
        <v>729505</v>
      </c>
      <c r="E103" s="32">
        <f t="shared" si="13"/>
        <v>3472991</v>
      </c>
      <c r="F103" s="32">
        <f t="shared" si="13"/>
        <v>0</v>
      </c>
      <c r="G103" s="32">
        <f t="shared" si="13"/>
        <v>0</v>
      </c>
      <c r="H103" s="32">
        <f t="shared" si="13"/>
        <v>0</v>
      </c>
      <c r="I103" s="32">
        <f t="shared" si="13"/>
        <v>165856</v>
      </c>
      <c r="J103" s="32">
        <f t="shared" si="13"/>
        <v>814733</v>
      </c>
      <c r="K103" s="32">
        <f t="shared" si="13"/>
        <v>0</v>
      </c>
      <c r="L103" s="32">
        <f t="shared" si="13"/>
        <v>0</v>
      </c>
      <c r="M103" s="32">
        <f t="shared" si="13"/>
        <v>0</v>
      </c>
      <c r="N103" s="32">
        <f t="shared" ref="N103:N110" si="14">SUM(D103:M103)</f>
        <v>5183085</v>
      </c>
      <c r="O103" s="46">
        <f t="shared" si="12"/>
        <v>8.417638260242537</v>
      </c>
      <c r="P103" s="10"/>
    </row>
    <row r="104" spans="1:16">
      <c r="A104" s="13"/>
      <c r="B104" s="40">
        <v>351.1</v>
      </c>
      <c r="C104" s="21" t="s">
        <v>128</v>
      </c>
      <c r="D104" s="47">
        <v>676003</v>
      </c>
      <c r="E104" s="47">
        <v>0</v>
      </c>
      <c r="F104" s="47">
        <v>0</v>
      </c>
      <c r="G104" s="47">
        <v>0</v>
      </c>
      <c r="H104" s="47">
        <v>0</v>
      </c>
      <c r="I104" s="47">
        <v>336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676339</v>
      </c>
      <c r="O104" s="48">
        <f t="shared" si="12"/>
        <v>1.0984147555546895</v>
      </c>
      <c r="P104" s="9"/>
    </row>
    <row r="105" spans="1:16">
      <c r="A105" s="13"/>
      <c r="B105" s="40">
        <v>351.5</v>
      </c>
      <c r="C105" s="21" t="s">
        <v>131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165520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165520</v>
      </c>
      <c r="O105" s="48">
        <f t="shared" si="12"/>
        <v>0.26881432290524748</v>
      </c>
      <c r="P105" s="9"/>
    </row>
    <row r="106" spans="1:16">
      <c r="A106" s="13"/>
      <c r="B106" s="40">
        <v>352</v>
      </c>
      <c r="C106" s="21" t="s">
        <v>132</v>
      </c>
      <c r="D106" s="47">
        <v>0</v>
      </c>
      <c r="E106" s="47">
        <v>382016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382016</v>
      </c>
      <c r="O106" s="48">
        <f t="shared" si="12"/>
        <v>0.62041670117793035</v>
      </c>
      <c r="P106" s="9"/>
    </row>
    <row r="107" spans="1:16">
      <c r="A107" s="13"/>
      <c r="B107" s="40">
        <v>354</v>
      </c>
      <c r="C107" s="21" t="s">
        <v>133</v>
      </c>
      <c r="D107" s="47">
        <v>12856</v>
      </c>
      <c r="E107" s="47">
        <v>129844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142700</v>
      </c>
      <c r="O107" s="48">
        <f t="shared" si="12"/>
        <v>0.23175328587831573</v>
      </c>
      <c r="P107" s="9"/>
    </row>
    <row r="108" spans="1:16">
      <c r="A108" s="13"/>
      <c r="B108" s="40">
        <v>359</v>
      </c>
      <c r="C108" s="21" t="s">
        <v>134</v>
      </c>
      <c r="D108" s="47">
        <v>40646</v>
      </c>
      <c r="E108" s="47">
        <v>2961131</v>
      </c>
      <c r="F108" s="47">
        <v>0</v>
      </c>
      <c r="G108" s="47">
        <v>0</v>
      </c>
      <c r="H108" s="47">
        <v>0</v>
      </c>
      <c r="I108" s="47">
        <v>0</v>
      </c>
      <c r="J108" s="47">
        <v>814733</v>
      </c>
      <c r="K108" s="47">
        <v>0</v>
      </c>
      <c r="L108" s="47">
        <v>0</v>
      </c>
      <c r="M108" s="47">
        <v>0</v>
      </c>
      <c r="N108" s="47">
        <f t="shared" si="14"/>
        <v>3816510</v>
      </c>
      <c r="O108" s="48">
        <f t="shared" si="12"/>
        <v>6.1982391947263542</v>
      </c>
      <c r="P108" s="9"/>
    </row>
    <row r="109" spans="1:16" ht="15.75">
      <c r="A109" s="29" t="s">
        <v>5</v>
      </c>
      <c r="B109" s="30"/>
      <c r="C109" s="31"/>
      <c r="D109" s="32">
        <f t="shared" ref="D109:M109" si="15">SUM(D110:D122)</f>
        <v>38865425</v>
      </c>
      <c r="E109" s="32">
        <f t="shared" si="15"/>
        <v>72233263</v>
      </c>
      <c r="F109" s="32">
        <f t="shared" si="15"/>
        <v>2668403</v>
      </c>
      <c r="G109" s="32">
        <f t="shared" si="15"/>
        <v>29783104</v>
      </c>
      <c r="H109" s="32">
        <f t="shared" si="15"/>
        <v>0</v>
      </c>
      <c r="I109" s="32">
        <f t="shared" si="15"/>
        <v>30528176</v>
      </c>
      <c r="J109" s="32">
        <f t="shared" si="15"/>
        <v>4517684</v>
      </c>
      <c r="K109" s="32">
        <f t="shared" si="15"/>
        <v>0</v>
      </c>
      <c r="L109" s="32">
        <f t="shared" si="15"/>
        <v>0</v>
      </c>
      <c r="M109" s="32">
        <f t="shared" si="15"/>
        <v>0</v>
      </c>
      <c r="N109" s="32">
        <f t="shared" si="14"/>
        <v>178596055</v>
      </c>
      <c r="O109" s="46">
        <f t="shared" si="12"/>
        <v>290.05061381327539</v>
      </c>
      <c r="P109" s="10"/>
    </row>
    <row r="110" spans="1:16">
      <c r="A110" s="12"/>
      <c r="B110" s="25">
        <v>361.1</v>
      </c>
      <c r="C110" s="20" t="s">
        <v>135</v>
      </c>
      <c r="D110" s="47">
        <v>16894224</v>
      </c>
      <c r="E110" s="47">
        <v>21221738</v>
      </c>
      <c r="F110" s="47">
        <v>888098</v>
      </c>
      <c r="G110" s="47">
        <v>19962975</v>
      </c>
      <c r="H110" s="47">
        <v>0</v>
      </c>
      <c r="I110" s="47">
        <v>27179626</v>
      </c>
      <c r="J110" s="47">
        <v>3257389</v>
      </c>
      <c r="K110" s="47">
        <v>0</v>
      </c>
      <c r="L110" s="47">
        <v>0</v>
      </c>
      <c r="M110" s="47">
        <v>0</v>
      </c>
      <c r="N110" s="47">
        <f t="shared" si="14"/>
        <v>89404050</v>
      </c>
      <c r="O110" s="48">
        <f t="shared" si="12"/>
        <v>145.19749375143121</v>
      </c>
      <c r="P110" s="9"/>
    </row>
    <row r="111" spans="1:16">
      <c r="A111" s="12"/>
      <c r="B111" s="25">
        <v>361.3</v>
      </c>
      <c r="C111" s="20" t="s">
        <v>136</v>
      </c>
      <c r="D111" s="47">
        <v>-23772</v>
      </c>
      <c r="E111" s="47">
        <v>987698</v>
      </c>
      <c r="F111" s="47">
        <v>13</v>
      </c>
      <c r="G111" s="47">
        <v>744342</v>
      </c>
      <c r="H111" s="47">
        <v>0</v>
      </c>
      <c r="I111" s="47">
        <v>687856</v>
      </c>
      <c r="J111" s="47">
        <v>183724</v>
      </c>
      <c r="K111" s="47">
        <v>0</v>
      </c>
      <c r="L111" s="47">
        <v>0</v>
      </c>
      <c r="M111" s="47">
        <v>0</v>
      </c>
      <c r="N111" s="47">
        <f t="shared" ref="N111:N122" si="16">SUM(D111:M111)</f>
        <v>2579861</v>
      </c>
      <c r="O111" s="48">
        <f t="shared" si="12"/>
        <v>4.1898476794626314</v>
      </c>
      <c r="P111" s="9"/>
    </row>
    <row r="112" spans="1:16">
      <c r="A112" s="12"/>
      <c r="B112" s="25">
        <v>362</v>
      </c>
      <c r="C112" s="20" t="s">
        <v>138</v>
      </c>
      <c r="D112" s="47">
        <v>723929</v>
      </c>
      <c r="E112" s="47">
        <v>0</v>
      </c>
      <c r="F112" s="47">
        <v>0</v>
      </c>
      <c r="G112" s="47">
        <v>884345</v>
      </c>
      <c r="H112" s="47">
        <v>0</v>
      </c>
      <c r="I112" s="47">
        <v>147171</v>
      </c>
      <c r="J112" s="47">
        <v>197910</v>
      </c>
      <c r="K112" s="47">
        <v>0</v>
      </c>
      <c r="L112" s="47">
        <v>0</v>
      </c>
      <c r="M112" s="47">
        <v>0</v>
      </c>
      <c r="N112" s="47">
        <f t="shared" si="16"/>
        <v>1953355</v>
      </c>
      <c r="O112" s="48">
        <f t="shared" si="12"/>
        <v>3.1723646793050975</v>
      </c>
      <c r="P112" s="9"/>
    </row>
    <row r="113" spans="1:16">
      <c r="A113" s="12"/>
      <c r="B113" s="25">
        <v>363.11</v>
      </c>
      <c r="C113" s="20" t="s">
        <v>26</v>
      </c>
      <c r="D113" s="47">
        <v>0</v>
      </c>
      <c r="E113" s="47">
        <v>1180105</v>
      </c>
      <c r="F113" s="47">
        <v>0</v>
      </c>
      <c r="G113" s="47">
        <v>0</v>
      </c>
      <c r="H113" s="47">
        <v>0</v>
      </c>
      <c r="I113" s="47">
        <v>458932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1639037</v>
      </c>
      <c r="O113" s="48">
        <f t="shared" si="12"/>
        <v>2.6618935558944425</v>
      </c>
      <c r="P113" s="9"/>
    </row>
    <row r="114" spans="1:16">
      <c r="A114" s="12"/>
      <c r="B114" s="25">
        <v>363.12</v>
      </c>
      <c r="C114" s="20" t="s">
        <v>180</v>
      </c>
      <c r="D114" s="47">
        <v>0</v>
      </c>
      <c r="E114" s="47">
        <v>0</v>
      </c>
      <c r="F114" s="47">
        <v>1489354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1489354</v>
      </c>
      <c r="O114" s="48">
        <f t="shared" si="12"/>
        <v>2.4187994627611284</v>
      </c>
      <c r="P114" s="9"/>
    </row>
    <row r="115" spans="1:16">
      <c r="A115" s="12"/>
      <c r="B115" s="25">
        <v>363.22</v>
      </c>
      <c r="C115" s="20" t="s">
        <v>181</v>
      </c>
      <c r="D115" s="47">
        <v>0</v>
      </c>
      <c r="E115" s="47">
        <v>856132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856132</v>
      </c>
      <c r="O115" s="48">
        <f t="shared" si="12"/>
        <v>1.3904092792261682</v>
      </c>
      <c r="P115" s="9"/>
    </row>
    <row r="116" spans="1:16">
      <c r="A116" s="12"/>
      <c r="B116" s="25">
        <v>363.24</v>
      </c>
      <c r="C116" s="20" t="s">
        <v>182</v>
      </c>
      <c r="D116" s="47">
        <v>0</v>
      </c>
      <c r="E116" s="47">
        <v>32532440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32532440</v>
      </c>
      <c r="O116" s="48">
        <f t="shared" si="12"/>
        <v>52.83461715234165</v>
      </c>
      <c r="P116" s="9"/>
    </row>
    <row r="117" spans="1:16">
      <c r="A117" s="12"/>
      <c r="B117" s="25">
        <v>363.27</v>
      </c>
      <c r="C117" s="20" t="s">
        <v>183</v>
      </c>
      <c r="D117" s="47">
        <v>0</v>
      </c>
      <c r="E117" s="47">
        <v>6283900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6283900</v>
      </c>
      <c r="O117" s="48">
        <f t="shared" si="12"/>
        <v>10.205427281925354</v>
      </c>
      <c r="P117" s="9"/>
    </row>
    <row r="118" spans="1:16">
      <c r="A118" s="12"/>
      <c r="B118" s="25">
        <v>364</v>
      </c>
      <c r="C118" s="20" t="s">
        <v>239</v>
      </c>
      <c r="D118" s="47">
        <v>494787</v>
      </c>
      <c r="E118" s="47">
        <v>46354</v>
      </c>
      <c r="F118" s="47">
        <v>0</v>
      </c>
      <c r="G118" s="47">
        <v>0</v>
      </c>
      <c r="H118" s="47">
        <v>0</v>
      </c>
      <c r="I118" s="47">
        <v>476562</v>
      </c>
      <c r="J118" s="47">
        <v>477016</v>
      </c>
      <c r="K118" s="47">
        <v>0</v>
      </c>
      <c r="L118" s="47">
        <v>0</v>
      </c>
      <c r="M118" s="47">
        <v>0</v>
      </c>
      <c r="N118" s="47">
        <f t="shared" si="16"/>
        <v>1494719</v>
      </c>
      <c r="O118" s="48">
        <f t="shared" si="12"/>
        <v>2.4275125417992305</v>
      </c>
      <c r="P118" s="9"/>
    </row>
    <row r="119" spans="1:16">
      <c r="A119" s="12"/>
      <c r="B119" s="25">
        <v>365</v>
      </c>
      <c r="C119" s="20" t="s">
        <v>240</v>
      </c>
      <c r="D119" s="47">
        <v>2213</v>
      </c>
      <c r="E119" s="47">
        <v>25562</v>
      </c>
      <c r="F119" s="47">
        <v>0</v>
      </c>
      <c r="G119" s="47">
        <v>0</v>
      </c>
      <c r="H119" s="47">
        <v>0</v>
      </c>
      <c r="I119" s="47">
        <v>6637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34412</v>
      </c>
      <c r="O119" s="48">
        <f t="shared" si="12"/>
        <v>5.5887134363311844E-2</v>
      </c>
      <c r="P119" s="9"/>
    </row>
    <row r="120" spans="1:16">
      <c r="A120" s="12"/>
      <c r="B120" s="25">
        <v>366</v>
      </c>
      <c r="C120" s="20" t="s">
        <v>141</v>
      </c>
      <c r="D120" s="47">
        <v>84423</v>
      </c>
      <c r="E120" s="47">
        <v>483272</v>
      </c>
      <c r="F120" s="47">
        <v>0</v>
      </c>
      <c r="G120" s="47">
        <v>647404</v>
      </c>
      <c r="H120" s="47">
        <v>0</v>
      </c>
      <c r="I120" s="47">
        <v>97687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1312786</v>
      </c>
      <c r="O120" s="48">
        <f t="shared" si="12"/>
        <v>2.1320425308693105</v>
      </c>
      <c r="P120" s="9"/>
    </row>
    <row r="121" spans="1:16">
      <c r="A121" s="12"/>
      <c r="B121" s="25">
        <v>369.3</v>
      </c>
      <c r="C121" s="20" t="s">
        <v>142</v>
      </c>
      <c r="D121" s="47">
        <v>0</v>
      </c>
      <c r="E121" s="47">
        <v>0</v>
      </c>
      <c r="F121" s="47">
        <v>0</v>
      </c>
      <c r="G121" s="47">
        <v>57587</v>
      </c>
      <c r="H121" s="47">
        <v>0</v>
      </c>
      <c r="I121" s="47">
        <v>10069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67656</v>
      </c>
      <c r="O121" s="48">
        <f t="shared" si="12"/>
        <v>0.10987736726967995</v>
      </c>
      <c r="P121" s="9"/>
    </row>
    <row r="122" spans="1:16">
      <c r="A122" s="12"/>
      <c r="B122" s="25">
        <v>369.9</v>
      </c>
      <c r="C122" s="20" t="s">
        <v>143</v>
      </c>
      <c r="D122" s="47">
        <v>20689621</v>
      </c>
      <c r="E122" s="47">
        <v>8616062</v>
      </c>
      <c r="F122" s="47">
        <v>290938</v>
      </c>
      <c r="G122" s="47">
        <v>7486451</v>
      </c>
      <c r="H122" s="47">
        <v>0</v>
      </c>
      <c r="I122" s="47">
        <v>1463636</v>
      </c>
      <c r="J122" s="47">
        <v>401645</v>
      </c>
      <c r="K122" s="47">
        <v>0</v>
      </c>
      <c r="L122" s="47">
        <v>0</v>
      </c>
      <c r="M122" s="47">
        <v>0</v>
      </c>
      <c r="N122" s="47">
        <f t="shared" si="16"/>
        <v>38948353</v>
      </c>
      <c r="O122" s="48">
        <f t="shared" si="12"/>
        <v>63.254441396626177</v>
      </c>
      <c r="P122" s="9"/>
    </row>
    <row r="123" spans="1:16" ht="15.75">
      <c r="A123" s="29" t="s">
        <v>69</v>
      </c>
      <c r="B123" s="30"/>
      <c r="C123" s="31"/>
      <c r="D123" s="32">
        <f t="shared" ref="D123:M123" si="17">SUM(D124:D131)</f>
        <v>217526377</v>
      </c>
      <c r="E123" s="32">
        <f t="shared" si="17"/>
        <v>90347203</v>
      </c>
      <c r="F123" s="32">
        <f t="shared" si="17"/>
        <v>36735598</v>
      </c>
      <c r="G123" s="32">
        <f t="shared" si="17"/>
        <v>131088107</v>
      </c>
      <c r="H123" s="32">
        <f t="shared" si="17"/>
        <v>0</v>
      </c>
      <c r="I123" s="32">
        <f t="shared" si="17"/>
        <v>189024823</v>
      </c>
      <c r="J123" s="32">
        <f t="shared" si="17"/>
        <v>4129637</v>
      </c>
      <c r="K123" s="32">
        <f t="shared" si="17"/>
        <v>0</v>
      </c>
      <c r="L123" s="32">
        <f t="shared" si="17"/>
        <v>0</v>
      </c>
      <c r="M123" s="32">
        <f t="shared" si="17"/>
        <v>0</v>
      </c>
      <c r="N123" s="32">
        <f>SUM(D123:M123)</f>
        <v>668851745</v>
      </c>
      <c r="O123" s="46">
        <f t="shared" si="12"/>
        <v>1086.25500819338</v>
      </c>
      <c r="P123" s="9"/>
    </row>
    <row r="124" spans="1:16">
      <c r="A124" s="12"/>
      <c r="B124" s="25">
        <v>381</v>
      </c>
      <c r="C124" s="20" t="s">
        <v>144</v>
      </c>
      <c r="D124" s="47">
        <v>193770735</v>
      </c>
      <c r="E124" s="47">
        <v>89366651</v>
      </c>
      <c r="F124" s="47">
        <v>35838890</v>
      </c>
      <c r="G124" s="47">
        <v>60672856</v>
      </c>
      <c r="H124" s="47">
        <v>0</v>
      </c>
      <c r="I124" s="47">
        <v>165109451</v>
      </c>
      <c r="J124" s="47">
        <v>4129637</v>
      </c>
      <c r="K124" s="47">
        <v>0</v>
      </c>
      <c r="L124" s="47">
        <v>0</v>
      </c>
      <c r="M124" s="47">
        <v>0</v>
      </c>
      <c r="N124" s="47">
        <f>SUM(D124:M124)</f>
        <v>548888220</v>
      </c>
      <c r="O124" s="48">
        <f t="shared" si="12"/>
        <v>891.42710977505158</v>
      </c>
      <c r="P124" s="9"/>
    </row>
    <row r="125" spans="1:16">
      <c r="A125" s="12"/>
      <c r="B125" s="25">
        <v>384</v>
      </c>
      <c r="C125" s="20" t="s">
        <v>145</v>
      </c>
      <c r="D125" s="47">
        <v>0</v>
      </c>
      <c r="E125" s="47">
        <v>0</v>
      </c>
      <c r="F125" s="47">
        <v>896338</v>
      </c>
      <c r="G125" s="47">
        <v>69429047</v>
      </c>
      <c r="H125" s="47">
        <v>0</v>
      </c>
      <c r="I125" s="47">
        <v>11947766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1" si="18">SUM(D125:M125)</f>
        <v>82273151</v>
      </c>
      <c r="O125" s="48">
        <f t="shared" si="12"/>
        <v>133.61648972538779</v>
      </c>
      <c r="P125" s="9"/>
    </row>
    <row r="126" spans="1:16">
      <c r="A126" s="12"/>
      <c r="B126" s="25">
        <v>386.1</v>
      </c>
      <c r="C126" s="20" t="s">
        <v>265</v>
      </c>
      <c r="D126" s="47">
        <v>3011756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3011756</v>
      </c>
      <c r="O126" s="48">
        <f t="shared" si="12"/>
        <v>4.8912708427731788</v>
      </c>
      <c r="P126" s="9"/>
    </row>
    <row r="127" spans="1:16">
      <c r="A127" s="12"/>
      <c r="B127" s="25">
        <v>386.4</v>
      </c>
      <c r="C127" s="20" t="s">
        <v>184</v>
      </c>
      <c r="D127" s="47">
        <v>2144187</v>
      </c>
      <c r="E127" s="47">
        <v>17912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2162099</v>
      </c>
      <c r="O127" s="48">
        <f t="shared" si="12"/>
        <v>3.5113773485929962</v>
      </c>
      <c r="P127" s="9"/>
    </row>
    <row r="128" spans="1:16">
      <c r="A128" s="12"/>
      <c r="B128" s="25">
        <v>386.6</v>
      </c>
      <c r="C128" s="20" t="s">
        <v>185</v>
      </c>
      <c r="D128" s="47">
        <v>1719716</v>
      </c>
      <c r="E128" s="47">
        <v>518669</v>
      </c>
      <c r="F128" s="47">
        <v>0</v>
      </c>
      <c r="G128" s="47">
        <v>77493</v>
      </c>
      <c r="H128" s="47">
        <v>0</v>
      </c>
      <c r="I128" s="47">
        <v>2203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2318081</v>
      </c>
      <c r="O128" s="48">
        <f t="shared" si="12"/>
        <v>3.7647013923061805</v>
      </c>
      <c r="P128" s="9"/>
    </row>
    <row r="129" spans="1:119">
      <c r="A129" s="12"/>
      <c r="B129" s="25">
        <v>386.7</v>
      </c>
      <c r="C129" s="20" t="s">
        <v>186</v>
      </c>
      <c r="D129" s="47">
        <v>15294444</v>
      </c>
      <c r="E129" s="47">
        <v>443971</v>
      </c>
      <c r="F129" s="47">
        <v>370</v>
      </c>
      <c r="G129" s="47">
        <v>908711</v>
      </c>
      <c r="H129" s="47">
        <v>0</v>
      </c>
      <c r="I129" s="47">
        <v>201107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16848603</v>
      </c>
      <c r="O129" s="48">
        <f t="shared" si="12"/>
        <v>27.363133200485269</v>
      </c>
      <c r="P129" s="9"/>
    </row>
    <row r="130" spans="1:119">
      <c r="A130" s="12"/>
      <c r="B130" s="25">
        <v>386.8</v>
      </c>
      <c r="C130" s="20" t="s">
        <v>266</v>
      </c>
      <c r="D130" s="47">
        <v>1585539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1585539</v>
      </c>
      <c r="O130" s="48">
        <f t="shared" si="12"/>
        <v>2.5750096225523396</v>
      </c>
      <c r="P130" s="9"/>
    </row>
    <row r="131" spans="1:119" ht="15.75" thickBot="1">
      <c r="A131" s="12"/>
      <c r="B131" s="25">
        <v>389.4</v>
      </c>
      <c r="C131" s="20" t="s">
        <v>243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11764296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11764296</v>
      </c>
      <c r="O131" s="48">
        <f t="shared" si="12"/>
        <v>19.105916286230737</v>
      </c>
      <c r="P131" s="9"/>
    </row>
    <row r="132" spans="1:119" ht="16.5" thickBot="1">
      <c r="A132" s="14" t="s">
        <v>111</v>
      </c>
      <c r="B132" s="23"/>
      <c r="C132" s="22"/>
      <c r="D132" s="15">
        <f t="shared" ref="D132:M132" si="19">SUM(D5,D11,D16,D51,D103,D109,D123)</f>
        <v>698095282</v>
      </c>
      <c r="E132" s="15">
        <f t="shared" si="19"/>
        <v>364853004</v>
      </c>
      <c r="F132" s="15">
        <f t="shared" si="19"/>
        <v>52370791</v>
      </c>
      <c r="G132" s="15">
        <f t="shared" si="19"/>
        <v>266074192</v>
      </c>
      <c r="H132" s="15">
        <f t="shared" si="19"/>
        <v>0</v>
      </c>
      <c r="I132" s="15">
        <f t="shared" si="19"/>
        <v>560570526</v>
      </c>
      <c r="J132" s="15">
        <f t="shared" si="19"/>
        <v>109604012</v>
      </c>
      <c r="K132" s="15">
        <f t="shared" si="19"/>
        <v>0</v>
      </c>
      <c r="L132" s="15">
        <f t="shared" si="19"/>
        <v>0</v>
      </c>
      <c r="M132" s="15">
        <f t="shared" si="19"/>
        <v>0</v>
      </c>
      <c r="N132" s="15">
        <f>SUM(D132:M132)</f>
        <v>2051567807</v>
      </c>
      <c r="O132" s="38">
        <f t="shared" si="12"/>
        <v>3331.8681182510177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267</v>
      </c>
      <c r="M134" s="49"/>
      <c r="N134" s="49"/>
      <c r="O134" s="44">
        <v>615741</v>
      </c>
    </row>
    <row r="135" spans="1:119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19" ht="15.75" customHeight="1" thickBot="1">
      <c r="A136" s="53" t="s">
        <v>167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251655798</v>
      </c>
      <c r="E5" s="27">
        <f t="shared" si="0"/>
        <v>100502465</v>
      </c>
      <c r="F5" s="27">
        <f t="shared" si="0"/>
        <v>13146513</v>
      </c>
      <c r="G5" s="27">
        <f t="shared" si="0"/>
        <v>69469131</v>
      </c>
      <c r="H5" s="27">
        <f t="shared" si="0"/>
        <v>0</v>
      </c>
      <c r="I5" s="27">
        <f t="shared" si="0"/>
        <v>3246697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438020604</v>
      </c>
      <c r="O5" s="33">
        <f t="shared" ref="O5:O36" si="1">(N5/O$139)</f>
        <v>747.97578584992004</v>
      </c>
      <c r="P5" s="6"/>
    </row>
    <row r="6" spans="1:133">
      <c r="A6" s="12"/>
      <c r="B6" s="25">
        <v>311</v>
      </c>
      <c r="C6" s="20" t="s">
        <v>3</v>
      </c>
      <c r="D6" s="47">
        <v>242820191</v>
      </c>
      <c r="E6" s="47">
        <v>72255674</v>
      </c>
      <c r="F6" s="47">
        <v>0</v>
      </c>
      <c r="G6" s="47">
        <v>62491177</v>
      </c>
      <c r="H6" s="47">
        <v>0</v>
      </c>
      <c r="I6" s="47">
        <v>1783352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379350394</v>
      </c>
      <c r="O6" s="48">
        <f t="shared" si="1"/>
        <v>647.78895438586903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18728214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1" si="2">SUM(D7:M7)</f>
        <v>18728214</v>
      </c>
      <c r="O7" s="48">
        <f t="shared" si="1"/>
        <v>31.980802857884456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3444492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3444492</v>
      </c>
      <c r="O8" s="48">
        <f t="shared" si="1"/>
        <v>5.8819073509924724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9702021</v>
      </c>
      <c r="G9" s="47">
        <v>6977954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16679975</v>
      </c>
      <c r="O9" s="48">
        <f t="shared" si="1"/>
        <v>28.483174751711044</v>
      </c>
      <c r="P9" s="9"/>
    </row>
    <row r="10" spans="1:133">
      <c r="A10" s="12"/>
      <c r="B10" s="25">
        <v>313.10000000000002</v>
      </c>
      <c r="C10" s="20" t="s">
        <v>18</v>
      </c>
      <c r="D10" s="47">
        <v>8835607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8835607</v>
      </c>
      <c r="O10" s="48">
        <f t="shared" si="1"/>
        <v>15.08792058851655</v>
      </c>
      <c r="P10" s="9"/>
    </row>
    <row r="11" spans="1:133">
      <c r="A11" s="12"/>
      <c r="B11" s="25">
        <v>313.7</v>
      </c>
      <c r="C11" s="20" t="s">
        <v>19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1463345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1463345</v>
      </c>
      <c r="O11" s="48">
        <f t="shared" si="1"/>
        <v>2.4988473518121337</v>
      </c>
      <c r="P11" s="9"/>
    </row>
    <row r="12" spans="1:133">
      <c r="A12" s="12"/>
      <c r="B12" s="25">
        <v>315</v>
      </c>
      <c r="C12" s="20" t="s">
        <v>193</v>
      </c>
      <c r="D12" s="47">
        <v>0</v>
      </c>
      <c r="E12" s="47">
        <v>9518577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9518577</v>
      </c>
      <c r="O12" s="48">
        <f t="shared" si="1"/>
        <v>16.254178563134385</v>
      </c>
      <c r="P12" s="9"/>
    </row>
    <row r="13" spans="1:133" ht="15.75">
      <c r="A13" s="29" t="s">
        <v>269</v>
      </c>
      <c r="B13" s="30"/>
      <c r="C13" s="31"/>
      <c r="D13" s="32">
        <f t="shared" ref="D13:M13" si="3">SUM(D14:D16)</f>
        <v>1399760</v>
      </c>
      <c r="E13" s="32">
        <f t="shared" si="3"/>
        <v>16837192</v>
      </c>
      <c r="F13" s="32">
        <f t="shared" si="3"/>
        <v>0</v>
      </c>
      <c r="G13" s="32">
        <f t="shared" si="3"/>
        <v>422663</v>
      </c>
      <c r="H13" s="32">
        <f t="shared" si="3"/>
        <v>0</v>
      </c>
      <c r="I13" s="32">
        <f t="shared" si="3"/>
        <v>6780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18666395</v>
      </c>
      <c r="O13" s="46">
        <f t="shared" si="1"/>
        <v>31.875239067772299</v>
      </c>
      <c r="P13" s="10"/>
    </row>
    <row r="14" spans="1:133">
      <c r="A14" s="12"/>
      <c r="B14" s="25">
        <v>321</v>
      </c>
      <c r="C14" s="20" t="s">
        <v>270</v>
      </c>
      <c r="D14" s="47">
        <v>0</v>
      </c>
      <c r="E14" s="47">
        <v>1148824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1148824</v>
      </c>
      <c r="O14" s="48">
        <f t="shared" si="1"/>
        <v>1.961762817447849</v>
      </c>
      <c r="P14" s="9"/>
    </row>
    <row r="15" spans="1:133">
      <c r="A15" s="12"/>
      <c r="B15" s="25">
        <v>322</v>
      </c>
      <c r="C15" s="20" t="s">
        <v>0</v>
      </c>
      <c r="D15" s="47">
        <v>1394805</v>
      </c>
      <c r="E15" s="47">
        <v>15646322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17041127</v>
      </c>
      <c r="O15" s="48">
        <f t="shared" si="1"/>
        <v>29.09988763814702</v>
      </c>
      <c r="P15" s="9"/>
    </row>
    <row r="16" spans="1:133">
      <c r="A16" s="12"/>
      <c r="B16" s="25">
        <v>329</v>
      </c>
      <c r="C16" s="20" t="s">
        <v>264</v>
      </c>
      <c r="D16" s="47">
        <v>4955</v>
      </c>
      <c r="E16" s="47">
        <v>42046</v>
      </c>
      <c r="F16" s="47">
        <v>0</v>
      </c>
      <c r="G16" s="47">
        <v>422663</v>
      </c>
      <c r="H16" s="47">
        <v>0</v>
      </c>
      <c r="I16" s="47">
        <v>6780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476444</v>
      </c>
      <c r="O16" s="48">
        <f t="shared" si="1"/>
        <v>0.81358861217742928</v>
      </c>
      <c r="P16" s="9"/>
    </row>
    <row r="17" spans="1:16" customFormat="1" ht="15.75">
      <c r="A17" s="29" t="s">
        <v>31</v>
      </c>
      <c r="B17" s="30"/>
      <c r="C17" s="31"/>
      <c r="D17" s="32">
        <f t="shared" ref="D17:M17" si="4">SUM(D18:D52)</f>
        <v>58490328</v>
      </c>
      <c r="E17" s="32">
        <f t="shared" si="4"/>
        <v>45620712</v>
      </c>
      <c r="F17" s="32">
        <f t="shared" si="4"/>
        <v>0</v>
      </c>
      <c r="G17" s="32">
        <f t="shared" si="4"/>
        <v>13366220</v>
      </c>
      <c r="H17" s="32">
        <f t="shared" si="4"/>
        <v>0</v>
      </c>
      <c r="I17" s="32">
        <f t="shared" si="4"/>
        <v>35686780</v>
      </c>
      <c r="J17" s="32">
        <f t="shared" si="4"/>
        <v>42313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153206353</v>
      </c>
      <c r="O17" s="46">
        <f t="shared" si="1"/>
        <v>261.61929652600372</v>
      </c>
      <c r="P17" s="10"/>
    </row>
    <row r="18" spans="1:16" customFormat="1">
      <c r="A18" s="12"/>
      <c r="B18" s="25">
        <v>331.1</v>
      </c>
      <c r="C18" s="20" t="s">
        <v>29</v>
      </c>
      <c r="D18" s="47">
        <v>134484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134484</v>
      </c>
      <c r="O18" s="48">
        <f t="shared" si="1"/>
        <v>0.22964850206964385</v>
      </c>
      <c r="P18" s="9"/>
    </row>
    <row r="19" spans="1:16" customFormat="1">
      <c r="A19" s="12"/>
      <c r="B19" s="25">
        <v>331.2</v>
      </c>
      <c r="C19" s="20" t="s">
        <v>30</v>
      </c>
      <c r="D19" s="47">
        <v>757422</v>
      </c>
      <c r="E19" s="47">
        <v>2275603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3033025</v>
      </c>
      <c r="O19" s="48">
        <f t="shared" si="1"/>
        <v>5.1792752148194694</v>
      </c>
      <c r="P19" s="9"/>
    </row>
    <row r="20" spans="1:16" customFormat="1">
      <c r="A20" s="12"/>
      <c r="B20" s="25">
        <v>331.31</v>
      </c>
      <c r="C20" s="20" t="s">
        <v>174</v>
      </c>
      <c r="D20" s="47">
        <v>146120</v>
      </c>
      <c r="E20" s="47">
        <v>0</v>
      </c>
      <c r="F20" s="47">
        <v>0</v>
      </c>
      <c r="G20" s="47">
        <v>0</v>
      </c>
      <c r="H20" s="47">
        <v>0</v>
      </c>
      <c r="I20" s="47">
        <v>120000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266120</v>
      </c>
      <c r="O20" s="48">
        <f t="shared" si="1"/>
        <v>0.45443368259996447</v>
      </c>
      <c r="P20" s="9"/>
    </row>
    <row r="21" spans="1:16" customFormat="1">
      <c r="A21" s="12"/>
      <c r="B21" s="25">
        <v>331.39</v>
      </c>
      <c r="C21" s="20" t="s">
        <v>36</v>
      </c>
      <c r="D21" s="47">
        <v>937659</v>
      </c>
      <c r="E21" s="47">
        <v>63838</v>
      </c>
      <c r="F21" s="47">
        <v>0</v>
      </c>
      <c r="G21" s="47">
        <v>41141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1042638</v>
      </c>
      <c r="O21" s="48">
        <f t="shared" si="1"/>
        <v>1.7804367426674499</v>
      </c>
      <c r="P21" s="9"/>
    </row>
    <row r="22" spans="1:16" customFormat="1">
      <c r="A22" s="12"/>
      <c r="B22" s="25">
        <v>331.41</v>
      </c>
      <c r="C22" s="20" t="s">
        <v>37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18124272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18124272</v>
      </c>
      <c r="O22" s="48">
        <f t="shared" si="1"/>
        <v>30.949495225475061</v>
      </c>
      <c r="P22" s="9"/>
    </row>
    <row r="23" spans="1:16" customFormat="1">
      <c r="A23" s="12"/>
      <c r="B23" s="25">
        <v>331.42</v>
      </c>
      <c r="C23" s="20" t="s">
        <v>38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2339163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2339163</v>
      </c>
      <c r="O23" s="48">
        <f t="shared" si="1"/>
        <v>3.9944177675168371</v>
      </c>
      <c r="P23" s="9"/>
    </row>
    <row r="24" spans="1:16" customFormat="1">
      <c r="A24" s="12"/>
      <c r="B24" s="25">
        <v>331.49</v>
      </c>
      <c r="C24" s="20" t="s">
        <v>189</v>
      </c>
      <c r="D24" s="47">
        <v>0</v>
      </c>
      <c r="E24" s="47">
        <v>555122</v>
      </c>
      <c r="F24" s="47">
        <v>0</v>
      </c>
      <c r="G24" s="47">
        <v>0</v>
      </c>
      <c r="H24" s="47">
        <v>0</v>
      </c>
      <c r="I24" s="47">
        <v>205581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760703</v>
      </c>
      <c r="O24" s="48">
        <f t="shared" si="1"/>
        <v>1.2989969399325145</v>
      </c>
      <c r="P24" s="9"/>
    </row>
    <row r="25" spans="1:16" customFormat="1">
      <c r="A25" s="12"/>
      <c r="B25" s="25">
        <v>331.5</v>
      </c>
      <c r="C25" s="20" t="s">
        <v>32</v>
      </c>
      <c r="D25" s="47">
        <v>772067</v>
      </c>
      <c r="E25" s="47">
        <v>15456595</v>
      </c>
      <c r="F25" s="47">
        <v>0</v>
      </c>
      <c r="G25" s="47">
        <v>0</v>
      </c>
      <c r="H25" s="47">
        <v>0</v>
      </c>
      <c r="I25" s="47">
        <v>2547338</v>
      </c>
      <c r="J25" s="47">
        <v>40278</v>
      </c>
      <c r="K25" s="47">
        <v>0</v>
      </c>
      <c r="L25" s="47">
        <v>0</v>
      </c>
      <c r="M25" s="47">
        <v>0</v>
      </c>
      <c r="N25" s="47">
        <f t="shared" si="2"/>
        <v>18816278</v>
      </c>
      <c r="O25" s="48">
        <f t="shared" si="1"/>
        <v>32.131183317167796</v>
      </c>
      <c r="P25" s="9"/>
    </row>
    <row r="26" spans="1:16" customFormat="1">
      <c r="A26" s="12"/>
      <c r="B26" s="25">
        <v>331.62</v>
      </c>
      <c r="C26" s="20" t="s">
        <v>39</v>
      </c>
      <c r="D26" s="47">
        <v>1051295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1051295</v>
      </c>
      <c r="O26" s="48">
        <f t="shared" si="1"/>
        <v>1.7952196691302031</v>
      </c>
      <c r="P26" s="9"/>
    </row>
    <row r="27" spans="1:16" customFormat="1">
      <c r="A27" s="12"/>
      <c r="B27" s="25">
        <v>331.69</v>
      </c>
      <c r="C27" s="20" t="s">
        <v>175</v>
      </c>
      <c r="D27" s="47">
        <v>4990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4990</v>
      </c>
      <c r="O27" s="48">
        <f t="shared" si="1"/>
        <v>8.5210584554855813E-3</v>
      </c>
      <c r="P27" s="9"/>
    </row>
    <row r="28" spans="1:16" customFormat="1">
      <c r="A28" s="12"/>
      <c r="B28" s="25">
        <v>331.7</v>
      </c>
      <c r="C28" s="20" t="s">
        <v>33</v>
      </c>
      <c r="D28" s="47">
        <v>0</v>
      </c>
      <c r="E28" s="47">
        <v>99932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99932</v>
      </c>
      <c r="O28" s="48">
        <f t="shared" si="1"/>
        <v>0.17064657586644991</v>
      </c>
      <c r="P28" s="9"/>
    </row>
    <row r="29" spans="1:16" customFormat="1">
      <c r="A29" s="12"/>
      <c r="B29" s="25">
        <v>331.9</v>
      </c>
      <c r="C29" s="20" t="s">
        <v>34</v>
      </c>
      <c r="D29" s="47">
        <v>3019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3019</v>
      </c>
      <c r="O29" s="48">
        <f t="shared" si="1"/>
        <v>5.1553257469160261E-3</v>
      </c>
      <c r="P29" s="9"/>
    </row>
    <row r="30" spans="1:16" customFormat="1">
      <c r="A30" s="12"/>
      <c r="B30" s="25">
        <v>333</v>
      </c>
      <c r="C30" s="20" t="s">
        <v>4</v>
      </c>
      <c r="D30" s="47">
        <v>203981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203981</v>
      </c>
      <c r="O30" s="48">
        <f t="shared" si="1"/>
        <v>0.34832345186541169</v>
      </c>
      <c r="P30" s="9"/>
    </row>
    <row r="31" spans="1:16" customFormat="1">
      <c r="A31" s="12"/>
      <c r="B31" s="25">
        <v>334.2</v>
      </c>
      <c r="C31" s="20" t="s">
        <v>35</v>
      </c>
      <c r="D31" s="47">
        <v>185567</v>
      </c>
      <c r="E31" s="47">
        <v>75684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261251</v>
      </c>
      <c r="O31" s="48">
        <f t="shared" si="1"/>
        <v>0.44611924700482236</v>
      </c>
      <c r="P31" s="9"/>
    </row>
    <row r="32" spans="1:16" customFormat="1">
      <c r="A32" s="12"/>
      <c r="B32" s="25">
        <v>334.39</v>
      </c>
      <c r="C32" s="20" t="s">
        <v>40</v>
      </c>
      <c r="D32" s="47">
        <v>141010</v>
      </c>
      <c r="E32" s="47">
        <v>0</v>
      </c>
      <c r="F32" s="47">
        <v>0</v>
      </c>
      <c r="G32" s="47">
        <v>39596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8" si="5">SUM(D32:M32)</f>
        <v>180606</v>
      </c>
      <c r="O32" s="48">
        <f t="shared" si="1"/>
        <v>0.30840767202633845</v>
      </c>
      <c r="P32" s="9"/>
    </row>
    <row r="33" spans="1:16" customFormat="1">
      <c r="A33" s="12"/>
      <c r="B33" s="25">
        <v>334.41</v>
      </c>
      <c r="C33" s="20" t="s">
        <v>41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7234976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7234976</v>
      </c>
      <c r="O33" s="48">
        <f t="shared" si="1"/>
        <v>12.354639963934918</v>
      </c>
      <c r="P33" s="9"/>
    </row>
    <row r="34" spans="1:16" customFormat="1">
      <c r="A34" s="12"/>
      <c r="B34" s="25">
        <v>334.42</v>
      </c>
      <c r="C34" s="20" t="s">
        <v>42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2888571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2888571</v>
      </c>
      <c r="O34" s="48">
        <f t="shared" si="1"/>
        <v>4.9326016721083041</v>
      </c>
      <c r="P34" s="9"/>
    </row>
    <row r="35" spans="1:16" customFormat="1">
      <c r="A35" s="12"/>
      <c r="B35" s="25">
        <v>334.49</v>
      </c>
      <c r="C35" s="20" t="s">
        <v>43</v>
      </c>
      <c r="D35" s="47">
        <v>0</v>
      </c>
      <c r="E35" s="47">
        <v>0</v>
      </c>
      <c r="F35" s="47">
        <v>0</v>
      </c>
      <c r="G35" s="47">
        <v>8854093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8854093</v>
      </c>
      <c r="O35" s="48">
        <f t="shared" si="1"/>
        <v>15.119487780221581</v>
      </c>
      <c r="P35" s="9"/>
    </row>
    <row r="36" spans="1:16" customFormat="1">
      <c r="A36" s="12"/>
      <c r="B36" s="25">
        <v>334.5</v>
      </c>
      <c r="C36" s="20" t="s">
        <v>44</v>
      </c>
      <c r="D36" s="47">
        <v>76001</v>
      </c>
      <c r="E36" s="47">
        <v>989318</v>
      </c>
      <c r="F36" s="47">
        <v>0</v>
      </c>
      <c r="G36" s="47">
        <v>0</v>
      </c>
      <c r="H36" s="47">
        <v>0</v>
      </c>
      <c r="I36" s="47">
        <v>157982</v>
      </c>
      <c r="J36" s="47">
        <v>2035</v>
      </c>
      <c r="K36" s="47">
        <v>0</v>
      </c>
      <c r="L36" s="47">
        <v>0</v>
      </c>
      <c r="M36" s="47">
        <v>0</v>
      </c>
      <c r="N36" s="47">
        <f t="shared" si="5"/>
        <v>1225336</v>
      </c>
      <c r="O36" s="48">
        <f t="shared" si="1"/>
        <v>2.0924167702627012</v>
      </c>
      <c r="P36" s="9"/>
    </row>
    <row r="37" spans="1:16" customFormat="1">
      <c r="A37" s="12"/>
      <c r="B37" s="25">
        <v>334.69</v>
      </c>
      <c r="C37" s="20" t="s">
        <v>45</v>
      </c>
      <c r="D37" s="47">
        <v>100000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100000</v>
      </c>
      <c r="O37" s="48">
        <f t="shared" ref="O37:O68" si="6">(N37/O$139)</f>
        <v>0.17076269449870904</v>
      </c>
      <c r="P37" s="9"/>
    </row>
    <row r="38" spans="1:16" customFormat="1">
      <c r="A38" s="12"/>
      <c r="B38" s="25">
        <v>334.7</v>
      </c>
      <c r="C38" s="20" t="s">
        <v>46</v>
      </c>
      <c r="D38" s="47">
        <v>22217</v>
      </c>
      <c r="E38" s="47">
        <v>1307612</v>
      </c>
      <c r="F38" s="47">
        <v>0</v>
      </c>
      <c r="G38" s="47">
        <v>350683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1680512</v>
      </c>
      <c r="O38" s="48">
        <f t="shared" si="6"/>
        <v>2.8696875725741453</v>
      </c>
      <c r="P38" s="9"/>
    </row>
    <row r="39" spans="1:16" customFormat="1">
      <c r="A39" s="12"/>
      <c r="B39" s="25">
        <v>334.9</v>
      </c>
      <c r="C39" s="20" t="s">
        <v>47</v>
      </c>
      <c r="D39" s="47">
        <v>0</v>
      </c>
      <c r="E39" s="47">
        <v>260312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260312</v>
      </c>
      <c r="O39" s="48">
        <f t="shared" si="6"/>
        <v>0.44451578530347946</v>
      </c>
      <c r="P39" s="9"/>
    </row>
    <row r="40" spans="1:16" customFormat="1">
      <c r="A40" s="12"/>
      <c r="B40" s="25">
        <v>335.12</v>
      </c>
      <c r="C40" s="20" t="s">
        <v>48</v>
      </c>
      <c r="D40" s="47">
        <v>7933431</v>
      </c>
      <c r="E40" s="47">
        <v>5288954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13222385</v>
      </c>
      <c r="O40" s="48">
        <f t="shared" si="6"/>
        <v>22.57890090299313</v>
      </c>
      <c r="P40" s="9"/>
    </row>
    <row r="41" spans="1:16" customFormat="1">
      <c r="A41" s="12"/>
      <c r="B41" s="25">
        <v>335.13</v>
      </c>
      <c r="C41" s="20" t="s">
        <v>49</v>
      </c>
      <c r="D41" s="47">
        <v>137373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137373</v>
      </c>
      <c r="O41" s="48">
        <f t="shared" si="6"/>
        <v>0.23458183631371157</v>
      </c>
      <c r="P41" s="9"/>
    </row>
    <row r="42" spans="1:16" customFormat="1">
      <c r="A42" s="12"/>
      <c r="B42" s="25">
        <v>335.14</v>
      </c>
      <c r="C42" s="20" t="s">
        <v>50</v>
      </c>
      <c r="D42" s="47">
        <v>0</v>
      </c>
      <c r="E42" s="47">
        <v>443589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443589</v>
      </c>
      <c r="O42" s="48">
        <f t="shared" si="6"/>
        <v>0.75748452889987838</v>
      </c>
      <c r="P42" s="9"/>
    </row>
    <row r="43" spans="1:16" customFormat="1">
      <c r="A43" s="12"/>
      <c r="B43" s="25">
        <v>335.15</v>
      </c>
      <c r="C43" s="20" t="s">
        <v>51</v>
      </c>
      <c r="D43" s="47">
        <v>0</v>
      </c>
      <c r="E43" s="47">
        <v>247615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247615</v>
      </c>
      <c r="O43" s="48">
        <f t="shared" si="6"/>
        <v>0.42283404598297836</v>
      </c>
      <c r="P43" s="9"/>
    </row>
    <row r="44" spans="1:16" customFormat="1">
      <c r="A44" s="12"/>
      <c r="B44" s="25">
        <v>335.16</v>
      </c>
      <c r="C44" s="20" t="s">
        <v>52</v>
      </c>
      <c r="D44" s="47">
        <v>0</v>
      </c>
      <c r="E44" s="47">
        <v>0</v>
      </c>
      <c r="F44" s="47">
        <v>0</v>
      </c>
      <c r="G44" s="47">
        <v>263948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263948</v>
      </c>
      <c r="O44" s="48">
        <f t="shared" si="6"/>
        <v>0.45072471687545251</v>
      </c>
      <c r="P44" s="9"/>
    </row>
    <row r="45" spans="1:16" customFormat="1">
      <c r="A45" s="12"/>
      <c r="B45" s="25">
        <v>335.18</v>
      </c>
      <c r="C45" s="20" t="s">
        <v>54</v>
      </c>
      <c r="D45" s="47">
        <v>45312441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45312441</v>
      </c>
      <c r="O45" s="48">
        <f t="shared" si="6"/>
        <v>77.376745194737779</v>
      </c>
      <c r="P45" s="9"/>
    </row>
    <row r="46" spans="1:16" customFormat="1">
      <c r="A46" s="12"/>
      <c r="B46" s="25">
        <v>335.42</v>
      </c>
      <c r="C46" s="20" t="s">
        <v>178</v>
      </c>
      <c r="D46" s="47">
        <v>0</v>
      </c>
      <c r="E46" s="47">
        <v>10360256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10360256</v>
      </c>
      <c r="O46" s="48">
        <f t="shared" si="6"/>
        <v>17.691452302564173</v>
      </c>
      <c r="P46" s="9"/>
    </row>
    <row r="47" spans="1:16" customFormat="1">
      <c r="A47" s="12"/>
      <c r="B47" s="25">
        <v>335.49</v>
      </c>
      <c r="C47" s="20" t="s">
        <v>55</v>
      </c>
      <c r="D47" s="47">
        <v>0</v>
      </c>
      <c r="E47" s="47">
        <v>0</v>
      </c>
      <c r="F47" s="47">
        <v>0</v>
      </c>
      <c r="G47" s="47">
        <v>38404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38404</v>
      </c>
      <c r="O47" s="48">
        <f t="shared" si="6"/>
        <v>6.5579705195284221E-2</v>
      </c>
      <c r="P47" s="9"/>
    </row>
    <row r="48" spans="1:16" customFormat="1">
      <c r="A48" s="12"/>
      <c r="B48" s="25">
        <v>335.5</v>
      </c>
      <c r="C48" s="20" t="s">
        <v>56</v>
      </c>
      <c r="D48" s="47">
        <v>0</v>
      </c>
      <c r="E48" s="47">
        <v>6555658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6555658</v>
      </c>
      <c r="O48" s="48">
        <f t="shared" si="6"/>
        <v>11.194618242920178</v>
      </c>
      <c r="P48" s="9"/>
    </row>
    <row r="49" spans="1:16" customFormat="1">
      <c r="A49" s="12"/>
      <c r="B49" s="25">
        <v>337.2</v>
      </c>
      <c r="C49" s="20" t="s">
        <v>58</v>
      </c>
      <c r="D49" s="47">
        <v>0</v>
      </c>
      <c r="E49" s="47">
        <v>1640624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7">SUM(D49:M49)</f>
        <v>1640624</v>
      </c>
      <c r="O49" s="48">
        <f t="shared" si="6"/>
        <v>2.8015737489924999</v>
      </c>
      <c r="P49" s="9"/>
    </row>
    <row r="50" spans="1:16" customFormat="1">
      <c r="A50" s="12"/>
      <c r="B50" s="25">
        <v>337.3</v>
      </c>
      <c r="C50" s="20" t="s">
        <v>59</v>
      </c>
      <c r="D50" s="47">
        <v>447006</v>
      </c>
      <c r="E50" s="47">
        <v>0</v>
      </c>
      <c r="F50" s="47">
        <v>0</v>
      </c>
      <c r="G50" s="47">
        <v>1200449</v>
      </c>
      <c r="H50" s="47">
        <v>0</v>
      </c>
      <c r="I50" s="47">
        <v>1506500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3153955</v>
      </c>
      <c r="O50" s="48">
        <f t="shared" si="6"/>
        <v>5.3857785412767587</v>
      </c>
      <c r="P50" s="9"/>
    </row>
    <row r="51" spans="1:16" customFormat="1">
      <c r="A51" s="12"/>
      <c r="B51" s="25">
        <v>337.4</v>
      </c>
      <c r="C51" s="20" t="s">
        <v>60</v>
      </c>
      <c r="D51" s="47">
        <v>0</v>
      </c>
      <c r="E51" s="47">
        <v>0</v>
      </c>
      <c r="F51" s="47">
        <v>0</v>
      </c>
      <c r="G51" s="47">
        <v>2476281</v>
      </c>
      <c r="H51" s="47">
        <v>0</v>
      </c>
      <c r="I51" s="47">
        <v>562397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3038678</v>
      </c>
      <c r="O51" s="48">
        <f t="shared" si="6"/>
        <v>5.188928429939482</v>
      </c>
      <c r="P51" s="9"/>
    </row>
    <row r="52" spans="1:16" customFormat="1">
      <c r="A52" s="12"/>
      <c r="B52" s="25">
        <v>337.7</v>
      </c>
      <c r="C52" s="20" t="s">
        <v>61</v>
      </c>
      <c r="D52" s="47">
        <v>124245</v>
      </c>
      <c r="E52" s="47">
        <v>0</v>
      </c>
      <c r="F52" s="47">
        <v>0</v>
      </c>
      <c r="G52" s="47">
        <v>101625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225870</v>
      </c>
      <c r="O52" s="48">
        <f t="shared" si="6"/>
        <v>0.3857016980642341</v>
      </c>
      <c r="P52" s="9"/>
    </row>
    <row r="53" spans="1:16" customFormat="1" ht="15.75">
      <c r="A53" s="29" t="s">
        <v>67</v>
      </c>
      <c r="B53" s="30"/>
      <c r="C53" s="31"/>
      <c r="D53" s="32">
        <f t="shared" ref="D53:M53" si="8">SUM(D54:D106)</f>
        <v>71385740</v>
      </c>
      <c r="E53" s="32">
        <f t="shared" si="8"/>
        <v>39342379</v>
      </c>
      <c r="F53" s="32">
        <f t="shared" si="8"/>
        <v>300000</v>
      </c>
      <c r="G53" s="32">
        <f t="shared" si="8"/>
        <v>50296</v>
      </c>
      <c r="H53" s="32">
        <f t="shared" si="8"/>
        <v>0</v>
      </c>
      <c r="I53" s="32">
        <f t="shared" si="8"/>
        <v>290729205</v>
      </c>
      <c r="J53" s="32">
        <f t="shared" si="8"/>
        <v>88697906</v>
      </c>
      <c r="K53" s="32">
        <f t="shared" si="8"/>
        <v>0</v>
      </c>
      <c r="L53" s="32">
        <f t="shared" si="8"/>
        <v>0</v>
      </c>
      <c r="M53" s="32">
        <f t="shared" si="8"/>
        <v>0</v>
      </c>
      <c r="N53" s="32">
        <f t="shared" si="7"/>
        <v>490505526</v>
      </c>
      <c r="O53" s="46">
        <f t="shared" si="6"/>
        <v>837.60045286266586</v>
      </c>
      <c r="P53" s="10"/>
    </row>
    <row r="54" spans="1:16" customFormat="1">
      <c r="A54" s="12"/>
      <c r="B54" s="25">
        <v>341.1</v>
      </c>
      <c r="C54" s="20" t="s">
        <v>70</v>
      </c>
      <c r="D54" s="47">
        <v>9623570</v>
      </c>
      <c r="E54" s="47">
        <v>5569694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15193264</v>
      </c>
      <c r="O54" s="48">
        <f t="shared" si="6"/>
        <v>25.94442698870234</v>
      </c>
      <c r="P54" s="9"/>
    </row>
    <row r="55" spans="1:16" customFormat="1">
      <c r="A55" s="12"/>
      <c r="B55" s="25">
        <v>341.2</v>
      </c>
      <c r="C55" s="20" t="s">
        <v>73</v>
      </c>
      <c r="D55" s="47">
        <v>8742</v>
      </c>
      <c r="E55" s="47">
        <v>155225</v>
      </c>
      <c r="F55" s="47">
        <v>0</v>
      </c>
      <c r="G55" s="47">
        <v>0</v>
      </c>
      <c r="H55" s="47">
        <v>0</v>
      </c>
      <c r="I55" s="47">
        <v>0</v>
      </c>
      <c r="J55" s="47">
        <v>82256622</v>
      </c>
      <c r="K55" s="47">
        <v>0</v>
      </c>
      <c r="L55" s="47">
        <v>0</v>
      </c>
      <c r="M55" s="47">
        <v>0</v>
      </c>
      <c r="N55" s="47">
        <f t="shared" ref="N55:N106" si="9">SUM(D55:M55)</f>
        <v>82420589</v>
      </c>
      <c r="O55" s="48">
        <f t="shared" si="6"/>
        <v>140.74361859810659</v>
      </c>
      <c r="P55" s="9"/>
    </row>
    <row r="56" spans="1:16" customFormat="1">
      <c r="A56" s="12"/>
      <c r="B56" s="25">
        <v>341.3</v>
      </c>
      <c r="C56" s="20" t="s">
        <v>74</v>
      </c>
      <c r="D56" s="47">
        <v>1317</v>
      </c>
      <c r="E56" s="47">
        <v>4031</v>
      </c>
      <c r="F56" s="47">
        <v>0</v>
      </c>
      <c r="G56" s="47">
        <v>7605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12953</v>
      </c>
      <c r="O56" s="48">
        <f t="shared" si="6"/>
        <v>2.211889181841778E-2</v>
      </c>
      <c r="P56" s="9"/>
    </row>
    <row r="57" spans="1:16" customFormat="1">
      <c r="A57" s="12"/>
      <c r="B57" s="25">
        <v>341.51</v>
      </c>
      <c r="C57" s="20" t="s">
        <v>75</v>
      </c>
      <c r="D57" s="47">
        <v>410830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410830</v>
      </c>
      <c r="O57" s="48">
        <f t="shared" si="6"/>
        <v>0.70154437780904633</v>
      </c>
      <c r="P57" s="9"/>
    </row>
    <row r="58" spans="1:16" customFormat="1">
      <c r="A58" s="12"/>
      <c r="B58" s="25">
        <v>341.52</v>
      </c>
      <c r="C58" s="20" t="s">
        <v>76</v>
      </c>
      <c r="D58" s="47">
        <v>462498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462498</v>
      </c>
      <c r="O58" s="48">
        <f t="shared" si="6"/>
        <v>0.7897740468026393</v>
      </c>
      <c r="P58" s="9"/>
    </row>
    <row r="59" spans="1:16" customFormat="1">
      <c r="A59" s="12"/>
      <c r="B59" s="25">
        <v>341.55</v>
      </c>
      <c r="C59" s="20" t="s">
        <v>77</v>
      </c>
      <c r="D59" s="47">
        <v>64740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64740</v>
      </c>
      <c r="O59" s="48">
        <f t="shared" si="6"/>
        <v>0.11055176841846423</v>
      </c>
      <c r="P59" s="9"/>
    </row>
    <row r="60" spans="1:16" customFormat="1">
      <c r="A60" s="12"/>
      <c r="B60" s="25">
        <v>341.56</v>
      </c>
      <c r="C60" s="20" t="s">
        <v>78</v>
      </c>
      <c r="D60" s="47">
        <v>1145524</v>
      </c>
      <c r="E60" s="47">
        <v>2417965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3563489</v>
      </c>
      <c r="O60" s="48">
        <f t="shared" si="6"/>
        <v>6.0851098345651016</v>
      </c>
      <c r="P60" s="9"/>
    </row>
    <row r="61" spans="1:16" customFormat="1">
      <c r="A61" s="12"/>
      <c r="B61" s="25">
        <v>341.8</v>
      </c>
      <c r="C61" s="20" t="s">
        <v>79</v>
      </c>
      <c r="D61" s="47">
        <v>25404987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25404987</v>
      </c>
      <c r="O61" s="48">
        <f t="shared" si="6"/>
        <v>43.382240338246746</v>
      </c>
      <c r="P61" s="9"/>
    </row>
    <row r="62" spans="1:16" customFormat="1">
      <c r="A62" s="12"/>
      <c r="B62" s="25">
        <v>341.9</v>
      </c>
      <c r="C62" s="20" t="s">
        <v>80</v>
      </c>
      <c r="D62" s="47">
        <v>5457939</v>
      </c>
      <c r="E62" s="47">
        <v>6611073</v>
      </c>
      <c r="F62" s="47">
        <v>0</v>
      </c>
      <c r="G62" s="47">
        <v>0</v>
      </c>
      <c r="H62" s="47">
        <v>0</v>
      </c>
      <c r="I62" s="47">
        <v>1295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12070307</v>
      </c>
      <c r="O62" s="48">
        <f t="shared" si="6"/>
        <v>20.611581467466291</v>
      </c>
      <c r="P62" s="9"/>
    </row>
    <row r="63" spans="1:16" customFormat="1">
      <c r="A63" s="12"/>
      <c r="B63" s="25">
        <v>342.1</v>
      </c>
      <c r="C63" s="20" t="s">
        <v>81</v>
      </c>
      <c r="D63" s="47">
        <v>0</v>
      </c>
      <c r="E63" s="47">
        <v>1776279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1776279</v>
      </c>
      <c r="O63" s="48">
        <f t="shared" si="6"/>
        <v>3.0332218822147237</v>
      </c>
      <c r="P63" s="9"/>
    </row>
    <row r="64" spans="1:16" customFormat="1">
      <c r="A64" s="12"/>
      <c r="B64" s="25">
        <v>342.2</v>
      </c>
      <c r="C64" s="20" t="s">
        <v>190</v>
      </c>
      <c r="D64" s="47">
        <v>109101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109101</v>
      </c>
      <c r="O64" s="48">
        <f t="shared" si="6"/>
        <v>0.18630380732503654</v>
      </c>
      <c r="P64" s="9"/>
    </row>
    <row r="65" spans="1:16" customFormat="1">
      <c r="A65" s="12"/>
      <c r="B65" s="25">
        <v>342.3</v>
      </c>
      <c r="C65" s="20" t="s">
        <v>82</v>
      </c>
      <c r="D65" s="47">
        <v>2580424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2580424</v>
      </c>
      <c r="O65" s="48">
        <f t="shared" si="6"/>
        <v>4.406401551891368</v>
      </c>
      <c r="P65" s="9"/>
    </row>
    <row r="66" spans="1:16" customFormat="1">
      <c r="A66" s="12"/>
      <c r="B66" s="25">
        <v>342.5</v>
      </c>
      <c r="C66" s="20" t="s">
        <v>83</v>
      </c>
      <c r="D66" s="47">
        <v>0</v>
      </c>
      <c r="E66" s="47">
        <v>43380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43380</v>
      </c>
      <c r="O66" s="48">
        <f t="shared" si="6"/>
        <v>7.4076856873539973E-2</v>
      </c>
      <c r="P66" s="9"/>
    </row>
    <row r="67" spans="1:16" customFormat="1">
      <c r="A67" s="12"/>
      <c r="B67" s="25">
        <v>342.6</v>
      </c>
      <c r="C67" s="20" t="s">
        <v>84</v>
      </c>
      <c r="D67" s="47">
        <v>15428511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15428511</v>
      </c>
      <c r="O67" s="48">
        <f t="shared" si="6"/>
        <v>26.346141104629719</v>
      </c>
      <c r="P67" s="9"/>
    </row>
    <row r="68" spans="1:16" customFormat="1">
      <c r="A68" s="12"/>
      <c r="B68" s="25">
        <v>342.9</v>
      </c>
      <c r="C68" s="20" t="s">
        <v>85</v>
      </c>
      <c r="D68" s="47">
        <v>1744</v>
      </c>
      <c r="E68" s="47">
        <v>34647</v>
      </c>
      <c r="F68" s="47">
        <v>0</v>
      </c>
      <c r="G68" s="47">
        <v>0</v>
      </c>
      <c r="H68" s="47">
        <v>0</v>
      </c>
      <c r="I68" s="47">
        <v>0</v>
      </c>
      <c r="J68" s="47">
        <v>1027469</v>
      </c>
      <c r="K68" s="47">
        <v>0</v>
      </c>
      <c r="L68" s="47">
        <v>0</v>
      </c>
      <c r="M68" s="47">
        <v>0</v>
      </c>
      <c r="N68" s="47">
        <f t="shared" si="9"/>
        <v>1063860</v>
      </c>
      <c r="O68" s="48">
        <f t="shared" si="6"/>
        <v>1.816676001693966</v>
      </c>
      <c r="P68" s="9"/>
    </row>
    <row r="69" spans="1:16" customFormat="1">
      <c r="A69" s="12"/>
      <c r="B69" s="25">
        <v>343.1</v>
      </c>
      <c r="C69" s="20" t="s">
        <v>86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10516350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10516350</v>
      </c>
      <c r="O69" s="48">
        <f t="shared" ref="O69:O100" si="10">(N69/O$139)</f>
        <v>17.958002622914986</v>
      </c>
      <c r="P69" s="9"/>
    </row>
    <row r="70" spans="1:16" customFormat="1">
      <c r="A70" s="12"/>
      <c r="B70" s="25">
        <v>343.3</v>
      </c>
      <c r="C70" s="20" t="s">
        <v>87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36906334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36906334</v>
      </c>
      <c r="O70" s="48">
        <f t="shared" si="10"/>
        <v>63.02225037909318</v>
      </c>
      <c r="P70" s="9"/>
    </row>
    <row r="71" spans="1:16" customFormat="1">
      <c r="A71" s="12"/>
      <c r="B71" s="25">
        <v>343.4</v>
      </c>
      <c r="C71" s="20" t="s">
        <v>88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65987501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65987501</v>
      </c>
      <c r="O71" s="48">
        <f t="shared" si="10"/>
        <v>112.68203473996257</v>
      </c>
      <c r="P71" s="9"/>
    </row>
    <row r="72" spans="1:16" customFormat="1">
      <c r="A72" s="12"/>
      <c r="B72" s="25">
        <v>343.5</v>
      </c>
      <c r="C72" s="20" t="s">
        <v>89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33496645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33496645</v>
      </c>
      <c r="O72" s="48">
        <f t="shared" si="10"/>
        <v>57.199773568667098</v>
      </c>
      <c r="P72" s="9"/>
    </row>
    <row r="73" spans="1:16" customFormat="1">
      <c r="A73" s="12"/>
      <c r="B73" s="25">
        <v>343.7</v>
      </c>
      <c r="C73" s="20" t="s">
        <v>90</v>
      </c>
      <c r="D73" s="47">
        <v>0</v>
      </c>
      <c r="E73" s="47">
        <v>100332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100332</v>
      </c>
      <c r="O73" s="48">
        <f t="shared" si="10"/>
        <v>0.17132962664444476</v>
      </c>
      <c r="P73" s="9"/>
    </row>
    <row r="74" spans="1:16" customFormat="1">
      <c r="A74" s="12"/>
      <c r="B74" s="25">
        <v>343.8</v>
      </c>
      <c r="C74" s="20" t="s">
        <v>91</v>
      </c>
      <c r="D74" s="47">
        <v>111495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111495</v>
      </c>
      <c r="O74" s="48">
        <f t="shared" si="10"/>
        <v>0.19039186623133564</v>
      </c>
      <c r="P74" s="9"/>
    </row>
    <row r="75" spans="1:16" customFormat="1">
      <c r="A75" s="12"/>
      <c r="B75" s="25">
        <v>343.9</v>
      </c>
      <c r="C75" s="20" t="s">
        <v>92</v>
      </c>
      <c r="D75" s="47">
        <v>689420</v>
      </c>
      <c r="E75" s="47">
        <v>1371066</v>
      </c>
      <c r="F75" s="47">
        <v>0</v>
      </c>
      <c r="G75" s="47">
        <v>0</v>
      </c>
      <c r="H75" s="47">
        <v>0</v>
      </c>
      <c r="I75" s="47">
        <v>258763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2319249</v>
      </c>
      <c r="O75" s="48">
        <f t="shared" si="10"/>
        <v>3.9604120845343642</v>
      </c>
      <c r="P75" s="9"/>
    </row>
    <row r="76" spans="1:16" customFormat="1">
      <c r="A76" s="12"/>
      <c r="B76" s="25">
        <v>344.1</v>
      </c>
      <c r="C76" s="20" t="s">
        <v>93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99430052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99430052</v>
      </c>
      <c r="O76" s="48">
        <f t="shared" si="10"/>
        <v>169.78943593666753</v>
      </c>
      <c r="P76" s="9"/>
    </row>
    <row r="77" spans="1:16" customFormat="1">
      <c r="A77" s="12"/>
      <c r="B77" s="25">
        <v>344.3</v>
      </c>
      <c r="C77" s="20" t="s">
        <v>94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3074234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3074234</v>
      </c>
      <c r="O77" s="48">
        <f t="shared" si="10"/>
        <v>5.2496448135954425</v>
      </c>
      <c r="P77" s="9"/>
    </row>
    <row r="78" spans="1:16" customFormat="1">
      <c r="A78" s="12"/>
      <c r="B78" s="25">
        <v>344.5</v>
      </c>
      <c r="C78" s="20" t="s">
        <v>95</v>
      </c>
      <c r="D78" s="47">
        <v>207738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207738</v>
      </c>
      <c r="O78" s="48">
        <f t="shared" si="10"/>
        <v>0.3547390062977282</v>
      </c>
      <c r="P78" s="9"/>
    </row>
    <row r="79" spans="1:16" customFormat="1">
      <c r="A79" s="12"/>
      <c r="B79" s="25">
        <v>344.6</v>
      </c>
      <c r="C79" s="20" t="s">
        <v>96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41045050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41045050</v>
      </c>
      <c r="O79" s="48">
        <f t="shared" si="10"/>
        <v>70.089633338342367</v>
      </c>
      <c r="P79" s="9"/>
    </row>
    <row r="80" spans="1:16" customFormat="1">
      <c r="A80" s="12"/>
      <c r="B80" s="25">
        <v>344.9</v>
      </c>
      <c r="C80" s="20" t="s">
        <v>97</v>
      </c>
      <c r="D80" s="47">
        <v>0</v>
      </c>
      <c r="E80" s="47">
        <v>1470534</v>
      </c>
      <c r="F80" s="47">
        <v>0</v>
      </c>
      <c r="G80" s="47">
        <v>0</v>
      </c>
      <c r="H80" s="47">
        <v>0</v>
      </c>
      <c r="I80" s="47">
        <v>12981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1483515</v>
      </c>
      <c r="O80" s="48">
        <f t="shared" si="10"/>
        <v>2.5332901872925233</v>
      </c>
      <c r="P80" s="9"/>
    </row>
    <row r="81" spans="1:16" customFormat="1">
      <c r="A81" s="12"/>
      <c r="B81" s="25">
        <v>346.4</v>
      </c>
      <c r="C81" s="20" t="s">
        <v>99</v>
      </c>
      <c r="D81" s="47">
        <v>0</v>
      </c>
      <c r="E81" s="47">
        <v>1134957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1134957</v>
      </c>
      <c r="O81" s="48">
        <f t="shared" si="10"/>
        <v>1.938083154601713</v>
      </c>
      <c r="P81" s="9"/>
    </row>
    <row r="82" spans="1:16" customFormat="1">
      <c r="A82" s="12"/>
      <c r="B82" s="25">
        <v>346.9</v>
      </c>
      <c r="C82" s="20" t="s">
        <v>100</v>
      </c>
      <c r="D82" s="47">
        <v>13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13</v>
      </c>
      <c r="O82" s="48">
        <f t="shared" si="10"/>
        <v>2.2199150284832175E-5</v>
      </c>
      <c r="P82" s="9"/>
    </row>
    <row r="83" spans="1:16" customFormat="1">
      <c r="A83" s="12"/>
      <c r="B83" s="25">
        <v>347.2</v>
      </c>
      <c r="C83" s="20" t="s">
        <v>101</v>
      </c>
      <c r="D83" s="47">
        <v>1516688</v>
      </c>
      <c r="E83" s="47">
        <v>666272</v>
      </c>
      <c r="F83" s="47">
        <v>0</v>
      </c>
      <c r="G83" s="47">
        <v>2691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2185651</v>
      </c>
      <c r="O83" s="48">
        <f t="shared" si="10"/>
        <v>3.7322765399379789</v>
      </c>
      <c r="P83" s="9"/>
    </row>
    <row r="84" spans="1:16" customFormat="1">
      <c r="A84" s="12"/>
      <c r="B84" s="25">
        <v>347.4</v>
      </c>
      <c r="C84" s="20" t="s">
        <v>102</v>
      </c>
      <c r="D84" s="47">
        <v>25736</v>
      </c>
      <c r="E84" s="47">
        <v>389484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415220</v>
      </c>
      <c r="O84" s="48">
        <f t="shared" si="10"/>
        <v>0.70904086009753964</v>
      </c>
      <c r="P84" s="9"/>
    </row>
    <row r="85" spans="1:16" customFormat="1">
      <c r="A85" s="12"/>
      <c r="B85" s="25">
        <v>347.5</v>
      </c>
      <c r="C85" s="20" t="s">
        <v>103</v>
      </c>
      <c r="D85" s="47">
        <v>275381</v>
      </c>
      <c r="E85" s="47">
        <v>26205</v>
      </c>
      <c r="F85" s="47">
        <v>300000</v>
      </c>
      <c r="G85" s="47">
        <v>40000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641586</v>
      </c>
      <c r="O85" s="48">
        <f t="shared" si="10"/>
        <v>1.0955895411264873</v>
      </c>
      <c r="P85" s="9"/>
    </row>
    <row r="86" spans="1:16" customFormat="1">
      <c r="A86" s="12"/>
      <c r="B86" s="25">
        <v>348.12</v>
      </c>
      <c r="C86" s="39" t="s">
        <v>112</v>
      </c>
      <c r="D86" s="47">
        <v>0</v>
      </c>
      <c r="E86" s="47">
        <v>21941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21941</v>
      </c>
      <c r="O86" s="48">
        <f t="shared" si="10"/>
        <v>3.7467042799961749E-2</v>
      </c>
      <c r="P86" s="9"/>
    </row>
    <row r="87" spans="1:16" customFormat="1">
      <c r="A87" s="12"/>
      <c r="B87" s="25">
        <v>348.13</v>
      </c>
      <c r="C87" s="39" t="s">
        <v>113</v>
      </c>
      <c r="D87" s="47">
        <v>5882053</v>
      </c>
      <c r="E87" s="47">
        <v>729953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6612006</v>
      </c>
      <c r="O87" s="48">
        <f t="shared" si="10"/>
        <v>11.290839606016311</v>
      </c>
      <c r="P87" s="9"/>
    </row>
    <row r="88" spans="1:16" customFormat="1">
      <c r="A88" s="12"/>
      <c r="B88" s="25">
        <v>348.14</v>
      </c>
      <c r="C88" s="39" t="s">
        <v>271</v>
      </c>
      <c r="D88" s="47">
        <v>90007</v>
      </c>
      <c r="E88" s="47">
        <v>43527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133534</v>
      </c>
      <c r="O88" s="48">
        <f t="shared" si="10"/>
        <v>0.22802625647190611</v>
      </c>
      <c r="P88" s="9"/>
    </row>
    <row r="89" spans="1:16" customFormat="1">
      <c r="A89" s="12"/>
      <c r="B89" s="25">
        <v>348.22</v>
      </c>
      <c r="C89" s="39" t="s">
        <v>114</v>
      </c>
      <c r="D89" s="47">
        <v>0</v>
      </c>
      <c r="E89" s="47">
        <v>41600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41600</v>
      </c>
      <c r="O89" s="48">
        <f t="shared" si="10"/>
        <v>7.1037280911462955E-2</v>
      </c>
      <c r="P89" s="9"/>
    </row>
    <row r="90" spans="1:16" customFormat="1">
      <c r="A90" s="12"/>
      <c r="B90" s="25">
        <v>348.23</v>
      </c>
      <c r="C90" s="39" t="s">
        <v>115</v>
      </c>
      <c r="D90" s="47">
        <v>0</v>
      </c>
      <c r="E90" s="47">
        <v>456580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456580</v>
      </c>
      <c r="O90" s="48">
        <f t="shared" si="10"/>
        <v>0.77966831054220576</v>
      </c>
      <c r="P90" s="9"/>
    </row>
    <row r="91" spans="1:16" customFormat="1">
      <c r="A91" s="12"/>
      <c r="B91" s="25">
        <v>348.24</v>
      </c>
      <c r="C91" s="39" t="s">
        <v>272</v>
      </c>
      <c r="D91" s="47">
        <v>49978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49978</v>
      </c>
      <c r="O91" s="48">
        <f t="shared" si="10"/>
        <v>8.5343779456564794E-2</v>
      </c>
      <c r="P91" s="9"/>
    </row>
    <row r="92" spans="1:16" customFormat="1">
      <c r="A92" s="12"/>
      <c r="B92" s="25">
        <v>348.31</v>
      </c>
      <c r="C92" s="39" t="s">
        <v>116</v>
      </c>
      <c r="D92" s="47">
        <v>0</v>
      </c>
      <c r="E92" s="47">
        <v>1962874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1962874</v>
      </c>
      <c r="O92" s="48">
        <f t="shared" si="10"/>
        <v>3.3518565320145899</v>
      </c>
      <c r="P92" s="9"/>
    </row>
    <row r="93" spans="1:16" customFormat="1">
      <c r="A93" s="12"/>
      <c r="B93" s="25">
        <v>348.32</v>
      </c>
      <c r="C93" s="39" t="s">
        <v>117</v>
      </c>
      <c r="D93" s="47">
        <v>0</v>
      </c>
      <c r="E93" s="47">
        <v>29888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29888</v>
      </c>
      <c r="O93" s="48">
        <f t="shared" si="10"/>
        <v>5.1037554131774153E-2</v>
      </c>
      <c r="P93" s="9"/>
    </row>
    <row r="94" spans="1:16" customFormat="1">
      <c r="A94" s="12"/>
      <c r="B94" s="25">
        <v>348.41</v>
      </c>
      <c r="C94" s="39" t="s">
        <v>118</v>
      </c>
      <c r="D94" s="47">
        <v>0</v>
      </c>
      <c r="E94" s="47">
        <v>1736608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1736608</v>
      </c>
      <c r="O94" s="48">
        <f t="shared" si="10"/>
        <v>2.965478613680141</v>
      </c>
      <c r="P94" s="9"/>
    </row>
    <row r="95" spans="1:16" customFormat="1">
      <c r="A95" s="12"/>
      <c r="B95" s="25">
        <v>348.42</v>
      </c>
      <c r="C95" s="39" t="s">
        <v>119</v>
      </c>
      <c r="D95" s="47">
        <v>0</v>
      </c>
      <c r="E95" s="47">
        <v>634968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634968</v>
      </c>
      <c r="O95" s="48">
        <f t="shared" si="10"/>
        <v>1.0842884660045629</v>
      </c>
      <c r="P95" s="9"/>
    </row>
    <row r="96" spans="1:16" customFormat="1">
      <c r="A96" s="12"/>
      <c r="B96" s="25">
        <v>348.43</v>
      </c>
      <c r="C96" s="39" t="s">
        <v>120</v>
      </c>
      <c r="D96" s="47">
        <v>0</v>
      </c>
      <c r="E96" s="47">
        <v>4050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9"/>
        <v>4050</v>
      </c>
      <c r="O96" s="48">
        <f t="shared" si="10"/>
        <v>6.9158891271977156E-3</v>
      </c>
      <c r="P96" s="9"/>
    </row>
    <row r="97" spans="1:16" customFormat="1">
      <c r="A97" s="12"/>
      <c r="B97" s="25">
        <v>348.48</v>
      </c>
      <c r="C97" s="39" t="s">
        <v>273</v>
      </c>
      <c r="D97" s="47">
        <v>195658</v>
      </c>
      <c r="E97" s="47">
        <v>480000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9"/>
        <v>675658</v>
      </c>
      <c r="O97" s="48">
        <f t="shared" si="10"/>
        <v>1.1537718063960876</v>
      </c>
      <c r="P97" s="9"/>
    </row>
    <row r="98" spans="1:16" customFormat="1">
      <c r="A98" s="12"/>
      <c r="B98" s="25">
        <v>348.52</v>
      </c>
      <c r="C98" s="39" t="s">
        <v>122</v>
      </c>
      <c r="D98" s="47">
        <v>0</v>
      </c>
      <c r="E98" s="47">
        <v>736628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9"/>
        <v>736628</v>
      </c>
      <c r="O98" s="48">
        <f t="shared" si="10"/>
        <v>1.2578858212319504</v>
      </c>
      <c r="P98" s="9"/>
    </row>
    <row r="99" spans="1:16" customFormat="1">
      <c r="A99" s="12"/>
      <c r="B99" s="25">
        <v>348.53</v>
      </c>
      <c r="C99" s="39" t="s">
        <v>123</v>
      </c>
      <c r="D99" s="47">
        <v>0</v>
      </c>
      <c r="E99" s="47">
        <v>6452422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9"/>
        <v>6452422</v>
      </c>
      <c r="O99" s="48">
        <f t="shared" si="10"/>
        <v>11.018329667627491</v>
      </c>
      <c r="P99" s="9"/>
    </row>
    <row r="100" spans="1:16" customFormat="1">
      <c r="A100" s="12"/>
      <c r="B100" s="25">
        <v>348.54</v>
      </c>
      <c r="C100" s="39" t="s">
        <v>274</v>
      </c>
      <c r="D100" s="47">
        <v>276864</v>
      </c>
      <c r="E100" s="47">
        <v>1454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278318</v>
      </c>
      <c r="O100" s="48">
        <f t="shared" si="10"/>
        <v>0.47526331607491701</v>
      </c>
      <c r="P100" s="9"/>
    </row>
    <row r="101" spans="1:16" customFormat="1">
      <c r="A101" s="12"/>
      <c r="B101" s="25">
        <v>348.62</v>
      </c>
      <c r="C101" s="39" t="s">
        <v>124</v>
      </c>
      <c r="D101" s="47">
        <v>0</v>
      </c>
      <c r="E101" s="47">
        <v>4788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9"/>
        <v>4788</v>
      </c>
      <c r="O101" s="48">
        <f t="shared" ref="O101:O132" si="11">(N101/O$139)</f>
        <v>8.1761178125981885E-3</v>
      </c>
      <c r="P101" s="9"/>
    </row>
    <row r="102" spans="1:16" customFormat="1">
      <c r="A102" s="12"/>
      <c r="B102" s="25">
        <v>348.67</v>
      </c>
      <c r="C102" s="39" t="s">
        <v>275</v>
      </c>
      <c r="D102" s="47">
        <v>1063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9"/>
        <v>1063</v>
      </c>
      <c r="O102" s="48">
        <f t="shared" si="11"/>
        <v>1.8152074425212771E-3</v>
      </c>
      <c r="P102" s="9"/>
    </row>
    <row r="103" spans="1:16" customFormat="1">
      <c r="A103" s="12"/>
      <c r="B103" s="25">
        <v>348.68</v>
      </c>
      <c r="C103" s="39" t="s">
        <v>276</v>
      </c>
      <c r="D103" s="47">
        <v>1362588</v>
      </c>
      <c r="E103" s="47">
        <v>1495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9"/>
        <v>1364083</v>
      </c>
      <c r="O103" s="48">
        <f t="shared" si="11"/>
        <v>2.3293448859988253</v>
      </c>
      <c r="P103" s="9"/>
    </row>
    <row r="104" spans="1:16" customFormat="1">
      <c r="A104" s="12"/>
      <c r="B104" s="25">
        <v>348.71</v>
      </c>
      <c r="C104" s="39" t="s">
        <v>125</v>
      </c>
      <c r="D104" s="47">
        <v>0</v>
      </c>
      <c r="E104" s="47">
        <v>948256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9"/>
        <v>948256</v>
      </c>
      <c r="O104" s="48">
        <f t="shared" si="11"/>
        <v>1.6192674963456783</v>
      </c>
      <c r="P104" s="9"/>
    </row>
    <row r="105" spans="1:16" customFormat="1">
      <c r="A105" s="12"/>
      <c r="B105" s="25">
        <v>348.72</v>
      </c>
      <c r="C105" s="39" t="s">
        <v>126</v>
      </c>
      <c r="D105" s="47">
        <v>0</v>
      </c>
      <c r="E105" s="47">
        <v>77943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9"/>
        <v>77943</v>
      </c>
      <c r="O105" s="48">
        <f t="shared" si="11"/>
        <v>0.13309756697312877</v>
      </c>
      <c r="P105" s="9"/>
    </row>
    <row r="106" spans="1:16" customFormat="1">
      <c r="A106" s="12"/>
      <c r="B106" s="25">
        <v>349</v>
      </c>
      <c r="C106" s="20" t="s">
        <v>1</v>
      </c>
      <c r="D106" s="47">
        <v>1131</v>
      </c>
      <c r="E106" s="47">
        <v>3206260</v>
      </c>
      <c r="F106" s="47">
        <v>0</v>
      </c>
      <c r="G106" s="47">
        <v>0</v>
      </c>
      <c r="H106" s="47">
        <v>0</v>
      </c>
      <c r="I106" s="47">
        <v>0</v>
      </c>
      <c r="J106" s="47">
        <v>5413815</v>
      </c>
      <c r="K106" s="47">
        <v>0</v>
      </c>
      <c r="L106" s="47">
        <v>0</v>
      </c>
      <c r="M106" s="47">
        <v>0</v>
      </c>
      <c r="N106" s="47">
        <f t="shared" si="9"/>
        <v>8621206</v>
      </c>
      <c r="O106" s="48">
        <f t="shared" si="11"/>
        <v>14.721803663884373</v>
      </c>
      <c r="P106" s="9"/>
    </row>
    <row r="107" spans="1:16" customFormat="1" ht="15.75">
      <c r="A107" s="29" t="s">
        <v>68</v>
      </c>
      <c r="B107" s="30"/>
      <c r="C107" s="31"/>
      <c r="D107" s="32">
        <f t="shared" ref="D107:M107" si="12">SUM(D108:D111)</f>
        <v>933416</v>
      </c>
      <c r="E107" s="32">
        <f t="shared" si="12"/>
        <v>1057008</v>
      </c>
      <c r="F107" s="32">
        <f t="shared" si="12"/>
        <v>0</v>
      </c>
      <c r="G107" s="32">
        <f t="shared" si="12"/>
        <v>0</v>
      </c>
      <c r="H107" s="32">
        <f t="shared" si="12"/>
        <v>0</v>
      </c>
      <c r="I107" s="32">
        <f t="shared" si="12"/>
        <v>139179</v>
      </c>
      <c r="J107" s="32">
        <f t="shared" si="12"/>
        <v>812324</v>
      </c>
      <c r="K107" s="32">
        <f t="shared" si="12"/>
        <v>0</v>
      </c>
      <c r="L107" s="32">
        <f t="shared" si="12"/>
        <v>0</v>
      </c>
      <c r="M107" s="32">
        <f t="shared" si="12"/>
        <v>0</v>
      </c>
      <c r="N107" s="32">
        <f t="shared" ref="N107:N113" si="13">SUM(D107:M107)</f>
        <v>2941927</v>
      </c>
      <c r="O107" s="46">
        <f t="shared" si="11"/>
        <v>5.0237138153850358</v>
      </c>
      <c r="P107" s="10"/>
    </row>
    <row r="108" spans="1:16" customFormat="1">
      <c r="A108" s="13"/>
      <c r="B108" s="40">
        <v>351</v>
      </c>
      <c r="C108" s="21" t="s">
        <v>277</v>
      </c>
      <c r="D108" s="47">
        <v>742738</v>
      </c>
      <c r="E108" s="47">
        <v>375135</v>
      </c>
      <c r="F108" s="47">
        <v>0</v>
      </c>
      <c r="G108" s="47">
        <v>0</v>
      </c>
      <c r="H108" s="47">
        <v>0</v>
      </c>
      <c r="I108" s="47">
        <v>139179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1257052</v>
      </c>
      <c r="O108" s="48">
        <f t="shared" si="11"/>
        <v>2.1465758664499117</v>
      </c>
      <c r="P108" s="9"/>
    </row>
    <row r="109" spans="1:16" customFormat="1">
      <c r="A109" s="13"/>
      <c r="B109" s="40">
        <v>352</v>
      </c>
      <c r="C109" s="21" t="s">
        <v>132</v>
      </c>
      <c r="D109" s="47">
        <v>0</v>
      </c>
      <c r="E109" s="47">
        <v>307726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307726</v>
      </c>
      <c r="O109" s="48">
        <f t="shared" si="11"/>
        <v>0.52548120927309738</v>
      </c>
      <c r="P109" s="9"/>
    </row>
    <row r="110" spans="1:16" customFormat="1">
      <c r="A110" s="13"/>
      <c r="B110" s="40">
        <v>354</v>
      </c>
      <c r="C110" s="21" t="s">
        <v>133</v>
      </c>
      <c r="D110" s="47">
        <v>172259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172259</v>
      </c>
      <c r="O110" s="48">
        <f t="shared" si="11"/>
        <v>0.29415410991653118</v>
      </c>
      <c r="P110" s="9"/>
    </row>
    <row r="111" spans="1:16" customFormat="1">
      <c r="A111" s="13"/>
      <c r="B111" s="40">
        <v>359</v>
      </c>
      <c r="C111" s="21" t="s">
        <v>134</v>
      </c>
      <c r="D111" s="47">
        <v>18419</v>
      </c>
      <c r="E111" s="47">
        <v>374147</v>
      </c>
      <c r="F111" s="47">
        <v>0</v>
      </c>
      <c r="G111" s="47">
        <v>0</v>
      </c>
      <c r="H111" s="47">
        <v>0</v>
      </c>
      <c r="I111" s="47">
        <v>0</v>
      </c>
      <c r="J111" s="47">
        <v>812324</v>
      </c>
      <c r="K111" s="47">
        <v>0</v>
      </c>
      <c r="L111" s="47">
        <v>0</v>
      </c>
      <c r="M111" s="47">
        <v>0</v>
      </c>
      <c r="N111" s="47">
        <f t="shared" si="13"/>
        <v>1204890</v>
      </c>
      <c r="O111" s="48">
        <f t="shared" si="11"/>
        <v>2.0575026297454952</v>
      </c>
      <c r="P111" s="9"/>
    </row>
    <row r="112" spans="1:16" customFormat="1" ht="15.75">
      <c r="A112" s="29" t="s">
        <v>5</v>
      </c>
      <c r="B112" s="30"/>
      <c r="C112" s="31"/>
      <c r="D112" s="32">
        <f t="shared" ref="D112:M112" si="14">SUM(D113:D125)</f>
        <v>33438944</v>
      </c>
      <c r="E112" s="32">
        <f t="shared" si="14"/>
        <v>79833950</v>
      </c>
      <c r="F112" s="32">
        <f t="shared" si="14"/>
        <v>2293789</v>
      </c>
      <c r="G112" s="32">
        <f t="shared" si="14"/>
        <v>38004638</v>
      </c>
      <c r="H112" s="32">
        <f t="shared" si="14"/>
        <v>0</v>
      </c>
      <c r="I112" s="32">
        <f t="shared" si="14"/>
        <v>7873514</v>
      </c>
      <c r="J112" s="32">
        <f t="shared" si="14"/>
        <v>2459366</v>
      </c>
      <c r="K112" s="32">
        <f t="shared" si="14"/>
        <v>0</v>
      </c>
      <c r="L112" s="32">
        <f t="shared" si="14"/>
        <v>0</v>
      </c>
      <c r="M112" s="32">
        <f t="shared" si="14"/>
        <v>0</v>
      </c>
      <c r="N112" s="32">
        <f t="shared" si="13"/>
        <v>163904201</v>
      </c>
      <c r="O112" s="46">
        <f t="shared" si="11"/>
        <v>279.88723002417998</v>
      </c>
      <c r="P112" s="10"/>
    </row>
    <row r="113" spans="1:16" customFormat="1">
      <c r="A113" s="12"/>
      <c r="B113" s="25">
        <v>361.1</v>
      </c>
      <c r="C113" s="20" t="s">
        <v>135</v>
      </c>
      <c r="D113" s="47">
        <v>11832408</v>
      </c>
      <c r="E113" s="47">
        <v>16879478</v>
      </c>
      <c r="F113" s="47">
        <v>749270</v>
      </c>
      <c r="G113" s="47">
        <v>14461942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43923098</v>
      </c>
      <c r="O113" s="48">
        <f t="shared" si="11"/>
        <v>75.004265652108572</v>
      </c>
      <c r="P113" s="9"/>
    </row>
    <row r="114" spans="1:16" customFormat="1">
      <c r="A114" s="12"/>
      <c r="B114" s="25">
        <v>361.2</v>
      </c>
      <c r="C114" s="20" t="s">
        <v>278</v>
      </c>
      <c r="D114" s="47">
        <v>0</v>
      </c>
      <c r="E114" s="47">
        <v>2020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5" si="15">SUM(D114:M114)</f>
        <v>2020</v>
      </c>
      <c r="O114" s="48">
        <f t="shared" si="11"/>
        <v>3.4494064288739224E-3</v>
      </c>
      <c r="P114" s="9"/>
    </row>
    <row r="115" spans="1:16" customFormat="1">
      <c r="A115" s="12"/>
      <c r="B115" s="25">
        <v>361.3</v>
      </c>
      <c r="C115" s="20" t="s">
        <v>136</v>
      </c>
      <c r="D115" s="47">
        <v>90212</v>
      </c>
      <c r="E115" s="47">
        <v>231128</v>
      </c>
      <c r="F115" s="47">
        <v>-2</v>
      </c>
      <c r="G115" s="47">
        <v>179167</v>
      </c>
      <c r="H115" s="47">
        <v>0</v>
      </c>
      <c r="I115" s="47">
        <v>225575</v>
      </c>
      <c r="J115" s="47">
        <v>39566</v>
      </c>
      <c r="K115" s="47">
        <v>0</v>
      </c>
      <c r="L115" s="47">
        <v>0</v>
      </c>
      <c r="M115" s="47">
        <v>0</v>
      </c>
      <c r="N115" s="47">
        <f t="shared" si="15"/>
        <v>765646</v>
      </c>
      <c r="O115" s="48">
        <f t="shared" si="11"/>
        <v>1.3074377399215857</v>
      </c>
      <c r="P115" s="9"/>
    </row>
    <row r="116" spans="1:16" customFormat="1">
      <c r="A116" s="12"/>
      <c r="B116" s="25">
        <v>362</v>
      </c>
      <c r="C116" s="20" t="s">
        <v>138</v>
      </c>
      <c r="D116" s="47">
        <v>358927</v>
      </c>
      <c r="E116" s="47">
        <v>0</v>
      </c>
      <c r="F116" s="47">
        <v>0</v>
      </c>
      <c r="G116" s="47">
        <v>905401</v>
      </c>
      <c r="H116" s="47">
        <v>0</v>
      </c>
      <c r="I116" s="47">
        <v>146137</v>
      </c>
      <c r="J116" s="47">
        <v>177272</v>
      </c>
      <c r="K116" s="47">
        <v>0</v>
      </c>
      <c r="L116" s="47">
        <v>0</v>
      </c>
      <c r="M116" s="47">
        <v>0</v>
      </c>
      <c r="N116" s="47">
        <f t="shared" si="15"/>
        <v>1587737</v>
      </c>
      <c r="O116" s="48">
        <f t="shared" si="11"/>
        <v>2.7112624827529679</v>
      </c>
      <c r="P116" s="9"/>
    </row>
    <row r="117" spans="1:16" customFormat="1">
      <c r="A117" s="12"/>
      <c r="B117" s="25">
        <v>363.1</v>
      </c>
      <c r="C117" s="20" t="s">
        <v>279</v>
      </c>
      <c r="D117" s="47">
        <v>0</v>
      </c>
      <c r="E117" s="47">
        <v>1533254</v>
      </c>
      <c r="F117" s="47">
        <v>1253082</v>
      </c>
      <c r="G117" s="47">
        <v>0</v>
      </c>
      <c r="H117" s="47">
        <v>0</v>
      </c>
      <c r="I117" s="47">
        <v>776871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3563207</v>
      </c>
      <c r="O117" s="48">
        <f t="shared" si="11"/>
        <v>6.084628283766615</v>
      </c>
      <c r="P117" s="9"/>
    </row>
    <row r="118" spans="1:16" customFormat="1">
      <c r="A118" s="12"/>
      <c r="B118" s="25">
        <v>363.22</v>
      </c>
      <c r="C118" s="20" t="s">
        <v>181</v>
      </c>
      <c r="D118" s="47">
        <v>0</v>
      </c>
      <c r="E118" s="47">
        <v>533688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533688</v>
      </c>
      <c r="O118" s="48">
        <f t="shared" si="11"/>
        <v>0.91134000901627032</v>
      </c>
      <c r="P118" s="9"/>
    </row>
    <row r="119" spans="1:16" customFormat="1">
      <c r="A119" s="12"/>
      <c r="B119" s="25">
        <v>363.24</v>
      </c>
      <c r="C119" s="20" t="s">
        <v>182</v>
      </c>
      <c r="D119" s="47">
        <v>0</v>
      </c>
      <c r="E119" s="47">
        <v>37930592</v>
      </c>
      <c r="F119" s="47">
        <v>0</v>
      </c>
      <c r="G119" s="47">
        <v>13651827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51582419</v>
      </c>
      <c r="O119" s="48">
        <f t="shared" si="11"/>
        <v>88.083528572014046</v>
      </c>
      <c r="P119" s="9"/>
    </row>
    <row r="120" spans="1:16" customFormat="1">
      <c r="A120" s="12"/>
      <c r="B120" s="25">
        <v>363.27</v>
      </c>
      <c r="C120" s="20" t="s">
        <v>183</v>
      </c>
      <c r="D120" s="47">
        <v>0</v>
      </c>
      <c r="E120" s="47">
        <v>16712639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16712639</v>
      </c>
      <c r="O120" s="48">
        <f t="shared" si="11"/>
        <v>28.538952678242101</v>
      </c>
      <c r="P120" s="9"/>
    </row>
    <row r="121" spans="1:16" customFormat="1">
      <c r="A121" s="12"/>
      <c r="B121" s="25">
        <v>364</v>
      </c>
      <c r="C121" s="20" t="s">
        <v>239</v>
      </c>
      <c r="D121" s="47">
        <v>858830</v>
      </c>
      <c r="E121" s="47">
        <v>247771</v>
      </c>
      <c r="F121" s="47">
        <v>0</v>
      </c>
      <c r="G121" s="47">
        <v>0</v>
      </c>
      <c r="H121" s="47">
        <v>0</v>
      </c>
      <c r="I121" s="47">
        <v>965971</v>
      </c>
      <c r="J121" s="47">
        <v>1840331</v>
      </c>
      <c r="K121" s="47">
        <v>0</v>
      </c>
      <c r="L121" s="47">
        <v>0</v>
      </c>
      <c r="M121" s="47">
        <v>0</v>
      </c>
      <c r="N121" s="47">
        <f t="shared" si="15"/>
        <v>3912903</v>
      </c>
      <c r="O121" s="48">
        <f t="shared" si="11"/>
        <v>6.6817785959208207</v>
      </c>
      <c r="P121" s="9"/>
    </row>
    <row r="122" spans="1:16" customFormat="1">
      <c r="A122" s="12"/>
      <c r="B122" s="25">
        <v>365</v>
      </c>
      <c r="C122" s="20" t="s">
        <v>240</v>
      </c>
      <c r="D122" s="47">
        <v>2855</v>
      </c>
      <c r="E122" s="47">
        <v>28580</v>
      </c>
      <c r="F122" s="47">
        <v>0</v>
      </c>
      <c r="G122" s="47">
        <v>0</v>
      </c>
      <c r="H122" s="47">
        <v>0</v>
      </c>
      <c r="I122" s="47">
        <v>787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32222</v>
      </c>
      <c r="O122" s="48">
        <f t="shared" si="11"/>
        <v>5.5023155421374023E-2</v>
      </c>
      <c r="P122" s="9"/>
    </row>
    <row r="123" spans="1:16" customFormat="1">
      <c r="A123" s="12"/>
      <c r="B123" s="25">
        <v>366</v>
      </c>
      <c r="C123" s="20" t="s">
        <v>141</v>
      </c>
      <c r="D123" s="47">
        <v>240023</v>
      </c>
      <c r="E123" s="47">
        <v>420765</v>
      </c>
      <c r="F123" s="47">
        <v>0</v>
      </c>
      <c r="G123" s="47">
        <v>4501178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5161966</v>
      </c>
      <c r="O123" s="48">
        <f t="shared" si="11"/>
        <v>8.8147122307072312</v>
      </c>
      <c r="P123" s="9"/>
    </row>
    <row r="124" spans="1:16" customFormat="1">
      <c r="A124" s="12"/>
      <c r="B124" s="25">
        <v>369.3</v>
      </c>
      <c r="C124" s="20" t="s">
        <v>142</v>
      </c>
      <c r="D124" s="47">
        <v>72255</v>
      </c>
      <c r="E124" s="47">
        <v>114</v>
      </c>
      <c r="F124" s="47">
        <v>0</v>
      </c>
      <c r="G124" s="47">
        <v>0</v>
      </c>
      <c r="H124" s="47">
        <v>0</v>
      </c>
      <c r="I124" s="47">
        <v>109369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5"/>
        <v>181738</v>
      </c>
      <c r="O124" s="48">
        <f t="shared" si="11"/>
        <v>0.31034070572806383</v>
      </c>
      <c r="P124" s="9"/>
    </row>
    <row r="125" spans="1:16" customFormat="1">
      <c r="A125" s="12"/>
      <c r="B125" s="25">
        <v>369.9</v>
      </c>
      <c r="C125" s="20" t="s">
        <v>143</v>
      </c>
      <c r="D125" s="47">
        <v>19983434</v>
      </c>
      <c r="E125" s="47">
        <v>5313921</v>
      </c>
      <c r="F125" s="47">
        <v>291439</v>
      </c>
      <c r="G125" s="47">
        <v>4305123</v>
      </c>
      <c r="H125" s="47">
        <v>0</v>
      </c>
      <c r="I125" s="47">
        <v>5648804</v>
      </c>
      <c r="J125" s="47">
        <v>402197</v>
      </c>
      <c r="K125" s="47">
        <v>0</v>
      </c>
      <c r="L125" s="47">
        <v>0</v>
      </c>
      <c r="M125" s="47">
        <v>0</v>
      </c>
      <c r="N125" s="47">
        <f t="shared" si="15"/>
        <v>35944918</v>
      </c>
      <c r="O125" s="48">
        <f t="shared" si="11"/>
        <v>61.380510512151474</v>
      </c>
      <c r="P125" s="9"/>
    </row>
    <row r="126" spans="1:16" customFormat="1" ht="15.75">
      <c r="A126" s="29" t="s">
        <v>69</v>
      </c>
      <c r="B126" s="30"/>
      <c r="C126" s="31"/>
      <c r="D126" s="32">
        <f t="shared" ref="D126:M126" si="16">SUM(D127:D136)</f>
        <v>197943332</v>
      </c>
      <c r="E126" s="32">
        <f t="shared" si="16"/>
        <v>38732691</v>
      </c>
      <c r="F126" s="32">
        <f t="shared" si="16"/>
        <v>28337140</v>
      </c>
      <c r="G126" s="32">
        <f t="shared" si="16"/>
        <v>113422225</v>
      </c>
      <c r="H126" s="32">
        <f t="shared" si="16"/>
        <v>0</v>
      </c>
      <c r="I126" s="32">
        <f t="shared" si="16"/>
        <v>458528014</v>
      </c>
      <c r="J126" s="32">
        <f t="shared" si="16"/>
        <v>4411137</v>
      </c>
      <c r="K126" s="32">
        <f t="shared" si="16"/>
        <v>0</v>
      </c>
      <c r="L126" s="32">
        <f t="shared" si="16"/>
        <v>0</v>
      </c>
      <c r="M126" s="32">
        <f t="shared" si="16"/>
        <v>0</v>
      </c>
      <c r="N126" s="32">
        <f>SUM(D126:M126)</f>
        <v>841374539</v>
      </c>
      <c r="O126" s="46">
        <f t="shared" si="11"/>
        <v>1436.7538336224916</v>
      </c>
      <c r="P126" s="9"/>
    </row>
    <row r="127" spans="1:16" customFormat="1">
      <c r="A127" s="12"/>
      <c r="B127" s="25">
        <v>381</v>
      </c>
      <c r="C127" s="20" t="s">
        <v>144</v>
      </c>
      <c r="D127" s="47">
        <v>173757112</v>
      </c>
      <c r="E127" s="47">
        <v>37845597</v>
      </c>
      <c r="F127" s="47">
        <v>28336751</v>
      </c>
      <c r="G127" s="47">
        <v>111420172</v>
      </c>
      <c r="H127" s="47">
        <v>0</v>
      </c>
      <c r="I127" s="47">
        <v>236810639</v>
      </c>
      <c r="J127" s="47">
        <v>1537169</v>
      </c>
      <c r="K127" s="47">
        <v>0</v>
      </c>
      <c r="L127" s="47">
        <v>0</v>
      </c>
      <c r="M127" s="47">
        <v>0</v>
      </c>
      <c r="N127" s="47">
        <f>SUM(D127:M127)</f>
        <v>589707440</v>
      </c>
      <c r="O127" s="48">
        <f t="shared" si="11"/>
        <v>1007.0003142033579</v>
      </c>
      <c r="P127" s="9"/>
    </row>
    <row r="128" spans="1:16" customFormat="1">
      <c r="A128" s="12"/>
      <c r="B128" s="25">
        <v>384</v>
      </c>
      <c r="C128" s="20" t="s">
        <v>145</v>
      </c>
      <c r="D128" s="47">
        <v>0</v>
      </c>
      <c r="E128" s="47">
        <v>0</v>
      </c>
      <c r="F128" s="47">
        <v>0</v>
      </c>
      <c r="G128" s="47">
        <v>1365000</v>
      </c>
      <c r="H128" s="47">
        <v>0</v>
      </c>
      <c r="I128" s="47">
        <v>116885537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ref="N128:N136" si="17">SUM(D128:M128)</f>
        <v>118250537</v>
      </c>
      <c r="O128" s="48">
        <f t="shared" si="11"/>
        <v>201.9278032403929</v>
      </c>
      <c r="P128" s="9"/>
    </row>
    <row r="129" spans="1:119">
      <c r="A129" s="12"/>
      <c r="B129" s="25">
        <v>385</v>
      </c>
      <c r="C129" s="20" t="s">
        <v>169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61286080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61286080</v>
      </c>
      <c r="O129" s="48">
        <f t="shared" si="11"/>
        <v>104.65376156063442</v>
      </c>
      <c r="P129" s="9"/>
    </row>
    <row r="130" spans="1:119">
      <c r="A130" s="12"/>
      <c r="B130" s="25">
        <v>386.1</v>
      </c>
      <c r="C130" s="20" t="s">
        <v>265</v>
      </c>
      <c r="D130" s="47">
        <v>10724821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10724821</v>
      </c>
      <c r="O130" s="48">
        <f t="shared" si="11"/>
        <v>18.313993319763391</v>
      </c>
      <c r="P130" s="9"/>
    </row>
    <row r="131" spans="1:119">
      <c r="A131" s="12"/>
      <c r="B131" s="25">
        <v>386.4</v>
      </c>
      <c r="C131" s="20" t="s">
        <v>184</v>
      </c>
      <c r="D131" s="47">
        <v>2005766</v>
      </c>
      <c r="E131" s="47">
        <v>144458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2150224</v>
      </c>
      <c r="O131" s="48">
        <f t="shared" si="11"/>
        <v>3.6717804401579213</v>
      </c>
      <c r="P131" s="9"/>
    </row>
    <row r="132" spans="1:119">
      <c r="A132" s="12"/>
      <c r="B132" s="25">
        <v>386.6</v>
      </c>
      <c r="C132" s="20" t="s">
        <v>185</v>
      </c>
      <c r="D132" s="47">
        <v>943364</v>
      </c>
      <c r="E132" s="47">
        <v>67365</v>
      </c>
      <c r="F132" s="47">
        <v>0</v>
      </c>
      <c r="G132" s="47">
        <v>53536</v>
      </c>
      <c r="H132" s="47">
        <v>0</v>
      </c>
      <c r="I132" s="47">
        <v>1963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1066228</v>
      </c>
      <c r="O132" s="48">
        <f t="shared" si="11"/>
        <v>1.8207196622996953</v>
      </c>
      <c r="P132" s="9"/>
    </row>
    <row r="133" spans="1:119">
      <c r="A133" s="12"/>
      <c r="B133" s="25">
        <v>386.7</v>
      </c>
      <c r="C133" s="20" t="s">
        <v>186</v>
      </c>
      <c r="D133" s="47">
        <v>9860039</v>
      </c>
      <c r="E133" s="47">
        <v>675271</v>
      </c>
      <c r="F133" s="47">
        <v>389</v>
      </c>
      <c r="G133" s="47">
        <v>583517</v>
      </c>
      <c r="H133" s="47">
        <v>0</v>
      </c>
      <c r="I133" s="47">
        <v>160632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7"/>
        <v>11279848</v>
      </c>
      <c r="O133" s="48">
        <f>(N133/O$139)</f>
        <v>19.261772380158742</v>
      </c>
      <c r="P133" s="9"/>
    </row>
    <row r="134" spans="1:119">
      <c r="A134" s="12"/>
      <c r="B134" s="25">
        <v>386.8</v>
      </c>
      <c r="C134" s="20" t="s">
        <v>266</v>
      </c>
      <c r="D134" s="47">
        <v>652230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7"/>
        <v>652230</v>
      </c>
      <c r="O134" s="48">
        <f>(N134/O$139)</f>
        <v>1.11376552232893</v>
      </c>
      <c r="P134" s="9"/>
    </row>
    <row r="135" spans="1:119">
      <c r="A135" s="12"/>
      <c r="B135" s="25">
        <v>389.1</v>
      </c>
      <c r="C135" s="20" t="s">
        <v>241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24334876</v>
      </c>
      <c r="J135" s="47">
        <v>2873968</v>
      </c>
      <c r="K135" s="47">
        <v>0</v>
      </c>
      <c r="L135" s="47">
        <v>0</v>
      </c>
      <c r="M135" s="47">
        <v>0</v>
      </c>
      <c r="N135" s="47">
        <f t="shared" si="17"/>
        <v>27208844</v>
      </c>
      <c r="O135" s="48">
        <f>(N135/O$139)</f>
        <v>46.462555156350327</v>
      </c>
      <c r="P135" s="9"/>
    </row>
    <row r="136" spans="1:119" ht="15.75" thickBot="1">
      <c r="A136" s="12"/>
      <c r="B136" s="25">
        <v>389.4</v>
      </c>
      <c r="C136" s="20" t="s">
        <v>243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19048287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7"/>
        <v>19048287</v>
      </c>
      <c r="O136" s="48">
        <f>(N136/O$139)</f>
        <v>32.527368137047311</v>
      </c>
      <c r="P136" s="9"/>
    </row>
    <row r="137" spans="1:119" ht="16.5" thickBot="1">
      <c r="A137" s="14" t="s">
        <v>111</v>
      </c>
      <c r="B137" s="23"/>
      <c r="C137" s="22"/>
      <c r="D137" s="15">
        <f t="shared" ref="D137:M137" si="18">SUM(D5,D13,D17,D53,D107,D112,D126)</f>
        <v>615247318</v>
      </c>
      <c r="E137" s="15">
        <f t="shared" si="18"/>
        <v>321926397</v>
      </c>
      <c r="F137" s="15">
        <f t="shared" si="18"/>
        <v>44077442</v>
      </c>
      <c r="G137" s="15">
        <f t="shared" si="18"/>
        <v>234735173</v>
      </c>
      <c r="H137" s="15">
        <f t="shared" si="18"/>
        <v>0</v>
      </c>
      <c r="I137" s="15">
        <f t="shared" si="18"/>
        <v>796210169</v>
      </c>
      <c r="J137" s="15">
        <f t="shared" si="18"/>
        <v>96423046</v>
      </c>
      <c r="K137" s="15">
        <f t="shared" si="18"/>
        <v>0</v>
      </c>
      <c r="L137" s="15">
        <f t="shared" si="18"/>
        <v>0</v>
      </c>
      <c r="M137" s="15">
        <f t="shared" si="18"/>
        <v>0</v>
      </c>
      <c r="N137" s="15">
        <f>SUM(D137:M137)</f>
        <v>2108619545</v>
      </c>
      <c r="O137" s="38">
        <f>(N137/O$139)</f>
        <v>3600.7355517684186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19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9" t="s">
        <v>280</v>
      </c>
      <c r="M139" s="49"/>
      <c r="N139" s="49"/>
      <c r="O139" s="44">
        <v>585608</v>
      </c>
    </row>
    <row r="140" spans="1:119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19" ht="15.75" customHeight="1" thickBot="1">
      <c r="A141" s="53" t="s">
        <v>167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</row>
  </sheetData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326180376</v>
      </c>
      <c r="E5" s="27">
        <f t="shared" si="0"/>
        <v>117241069</v>
      </c>
      <c r="F5" s="27">
        <f t="shared" si="0"/>
        <v>0</v>
      </c>
      <c r="G5" s="27">
        <f t="shared" si="0"/>
        <v>20368913</v>
      </c>
      <c r="H5" s="27">
        <f t="shared" si="0"/>
        <v>0</v>
      </c>
      <c r="I5" s="27">
        <f t="shared" si="0"/>
        <v>2266004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466056362</v>
      </c>
      <c r="O5" s="33">
        <f t="shared" ref="O5:O36" si="1">(N5/O$156)</f>
        <v>621.00027848361015</v>
      </c>
      <c r="P5" s="6"/>
    </row>
    <row r="6" spans="1:133">
      <c r="A6" s="12"/>
      <c r="B6" s="25">
        <v>311</v>
      </c>
      <c r="C6" s="20" t="s">
        <v>3</v>
      </c>
      <c r="D6" s="47">
        <v>326180376</v>
      </c>
      <c r="E6" s="47">
        <v>71424799</v>
      </c>
      <c r="F6" s="47">
        <v>0</v>
      </c>
      <c r="G6" s="47">
        <v>5198</v>
      </c>
      <c r="H6" s="47">
        <v>0</v>
      </c>
      <c r="I6" s="47">
        <v>2266004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399876377</v>
      </c>
      <c r="O6" s="48">
        <f t="shared" si="1"/>
        <v>532.81826346148466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37989567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37989567</v>
      </c>
      <c r="O7" s="48">
        <f t="shared" si="1"/>
        <v>50.619482127081795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3542536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3542536</v>
      </c>
      <c r="O8" s="48">
        <f t="shared" si="1"/>
        <v>4.7202785369084053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0</v>
      </c>
      <c r="G9" s="47">
        <v>9731769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9731769</v>
      </c>
      <c r="O9" s="48">
        <f t="shared" si="1"/>
        <v>12.967168248071602</v>
      </c>
      <c r="P9" s="9"/>
    </row>
    <row r="10" spans="1:133">
      <c r="A10" s="12"/>
      <c r="B10" s="25">
        <v>312.42</v>
      </c>
      <c r="C10" s="20" t="s">
        <v>159</v>
      </c>
      <c r="D10" s="47">
        <v>0</v>
      </c>
      <c r="E10" s="47">
        <v>0</v>
      </c>
      <c r="F10" s="47">
        <v>0</v>
      </c>
      <c r="G10" s="47">
        <v>7089410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7089410</v>
      </c>
      <c r="O10" s="48">
        <f t="shared" si="1"/>
        <v>9.4463372742983616</v>
      </c>
      <c r="P10" s="9"/>
    </row>
    <row r="11" spans="1:133">
      <c r="A11" s="12"/>
      <c r="B11" s="25">
        <v>315</v>
      </c>
      <c r="C11" s="20" t="s">
        <v>193</v>
      </c>
      <c r="D11" s="47">
        <v>0</v>
      </c>
      <c r="E11" s="47">
        <v>6894113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6894113</v>
      </c>
      <c r="O11" s="48">
        <f t="shared" si="1"/>
        <v>9.1861123288291822</v>
      </c>
      <c r="P11" s="9"/>
    </row>
    <row r="12" spans="1:133">
      <c r="A12" s="12"/>
      <c r="B12" s="25">
        <v>316</v>
      </c>
      <c r="C12" s="20" t="s">
        <v>194</v>
      </c>
      <c r="D12" s="47">
        <v>0</v>
      </c>
      <c r="E12" s="47">
        <v>932590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932590</v>
      </c>
      <c r="O12" s="48">
        <f t="shared" si="1"/>
        <v>1.2426365069361074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18836329</v>
      </c>
      <c r="E13" s="32">
        <f t="shared" si="3"/>
        <v>31894694</v>
      </c>
      <c r="F13" s="32">
        <f t="shared" si="3"/>
        <v>104267</v>
      </c>
      <c r="G13" s="32">
        <f t="shared" si="3"/>
        <v>1228345</v>
      </c>
      <c r="H13" s="32">
        <f t="shared" si="3"/>
        <v>0</v>
      </c>
      <c r="I13" s="32">
        <f t="shared" si="3"/>
        <v>2435772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54499407</v>
      </c>
      <c r="O13" s="46">
        <f t="shared" si="1"/>
        <v>72.61814167487239</v>
      </c>
      <c r="P13" s="10"/>
    </row>
    <row r="14" spans="1:133">
      <c r="A14" s="12"/>
      <c r="B14" s="25">
        <v>322</v>
      </c>
      <c r="C14" s="20" t="s">
        <v>0</v>
      </c>
      <c r="D14" s="47">
        <v>568449</v>
      </c>
      <c r="E14" s="47">
        <v>10949102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11517551</v>
      </c>
      <c r="O14" s="48">
        <f t="shared" si="1"/>
        <v>15.346646804167394</v>
      </c>
      <c r="P14" s="9"/>
    </row>
    <row r="15" spans="1:133">
      <c r="A15" s="12"/>
      <c r="B15" s="25">
        <v>323.10000000000002</v>
      </c>
      <c r="C15" s="20" t="s">
        <v>18</v>
      </c>
      <c r="D15" s="47">
        <v>18175979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18175979</v>
      </c>
      <c r="O15" s="48">
        <f t="shared" si="1"/>
        <v>24.218718895446059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2383470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2383470</v>
      </c>
      <c r="O16" s="48">
        <f t="shared" si="1"/>
        <v>3.1758723932135275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270020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270020</v>
      </c>
      <c r="O17" s="48">
        <f t="shared" si="1"/>
        <v>0.35979016459847063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87477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87477</v>
      </c>
      <c r="O18" s="48">
        <f t="shared" si="1"/>
        <v>0.11655938163313982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11649243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11649243</v>
      </c>
      <c r="O19" s="48">
        <f t="shared" si="1"/>
        <v>15.522120792598999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4266474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4266474</v>
      </c>
      <c r="O20" s="48">
        <f t="shared" si="1"/>
        <v>5.6848951289352465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2959990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2959990</v>
      </c>
      <c r="O21" s="48">
        <f t="shared" si="1"/>
        <v>3.9440607707200468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453534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453534</v>
      </c>
      <c r="O22" s="48">
        <f t="shared" si="1"/>
        <v>0.60431476376195381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969031</v>
      </c>
      <c r="F23" s="47">
        <v>104267</v>
      </c>
      <c r="G23" s="47">
        <v>910400</v>
      </c>
      <c r="H23" s="47">
        <v>0</v>
      </c>
      <c r="I23" s="47">
        <v>50232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2033930</v>
      </c>
      <c r="O23" s="48">
        <f t="shared" si="1"/>
        <v>2.7101252110279508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177610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177610</v>
      </c>
      <c r="O24" s="48">
        <f t="shared" si="1"/>
        <v>0.23665777029232785</v>
      </c>
      <c r="P24" s="9"/>
    </row>
    <row r="25" spans="1:16">
      <c r="A25" s="12"/>
      <c r="B25" s="25">
        <v>329</v>
      </c>
      <c r="C25" s="20" t="s">
        <v>28</v>
      </c>
      <c r="D25" s="47">
        <v>91901</v>
      </c>
      <c r="E25" s="47">
        <v>112213</v>
      </c>
      <c r="F25" s="47">
        <v>0</v>
      </c>
      <c r="G25" s="47">
        <v>317945</v>
      </c>
      <c r="H25" s="47">
        <v>0</v>
      </c>
      <c r="I25" s="47">
        <v>2070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524129</v>
      </c>
      <c r="O25" s="48">
        <f t="shared" si="1"/>
        <v>0.6983795984772676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SUM(D27:D60)</f>
        <v>210201037</v>
      </c>
      <c r="E26" s="32">
        <f t="shared" si="5"/>
        <v>29997564</v>
      </c>
      <c r="F26" s="32">
        <f t="shared" si="5"/>
        <v>0</v>
      </c>
      <c r="G26" s="32">
        <f t="shared" si="5"/>
        <v>5661929</v>
      </c>
      <c r="H26" s="32">
        <f t="shared" si="5"/>
        <v>0</v>
      </c>
      <c r="I26" s="32">
        <f t="shared" si="5"/>
        <v>63156383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309016913</v>
      </c>
      <c r="O26" s="46">
        <f t="shared" si="1"/>
        <v>411.75189242271415</v>
      </c>
      <c r="P26" s="10"/>
    </row>
    <row r="27" spans="1:16">
      <c r="A27" s="12"/>
      <c r="B27" s="25">
        <v>331.1</v>
      </c>
      <c r="C27" s="20" t="s">
        <v>29</v>
      </c>
      <c r="D27" s="47">
        <v>221606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221606</v>
      </c>
      <c r="O27" s="48">
        <f t="shared" si="1"/>
        <v>0.2952805689060391</v>
      </c>
      <c r="P27" s="9"/>
    </row>
    <row r="28" spans="1:16">
      <c r="A28" s="12"/>
      <c r="B28" s="25">
        <v>331.2</v>
      </c>
      <c r="C28" s="20" t="s">
        <v>30</v>
      </c>
      <c r="D28" s="47">
        <v>327380</v>
      </c>
      <c r="E28" s="47">
        <v>1135743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1463123</v>
      </c>
      <c r="O28" s="48">
        <f t="shared" si="1"/>
        <v>1.9495491630168436</v>
      </c>
      <c r="P28" s="9"/>
    </row>
    <row r="29" spans="1:16">
      <c r="A29" s="12"/>
      <c r="B29" s="25">
        <v>331.39</v>
      </c>
      <c r="C29" s="20" t="s">
        <v>36</v>
      </c>
      <c r="D29" s="47">
        <v>0</v>
      </c>
      <c r="E29" s="47">
        <v>-27706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0" si="6">SUM(D29:M29)</f>
        <v>-27706</v>
      </c>
      <c r="O29" s="48">
        <f t="shared" si="1"/>
        <v>-3.6917066514944176E-2</v>
      </c>
      <c r="P29" s="9"/>
    </row>
    <row r="30" spans="1:16">
      <c r="A30" s="12"/>
      <c r="B30" s="25">
        <v>331.41</v>
      </c>
      <c r="C30" s="20" t="s">
        <v>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3249358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3249358</v>
      </c>
      <c r="O30" s="48">
        <f t="shared" si="1"/>
        <v>4.3296313223441123</v>
      </c>
      <c r="P30" s="9"/>
    </row>
    <row r="31" spans="1:16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8381566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8381566</v>
      </c>
      <c r="O31" s="48">
        <f t="shared" si="1"/>
        <v>11.168080181960391</v>
      </c>
      <c r="P31" s="9"/>
    </row>
    <row r="32" spans="1:16">
      <c r="A32" s="12"/>
      <c r="B32" s="25">
        <v>331.49</v>
      </c>
      <c r="C32" s="20" t="s">
        <v>189</v>
      </c>
      <c r="D32" s="47">
        <v>0</v>
      </c>
      <c r="E32" s="47">
        <v>25283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25283</v>
      </c>
      <c r="O32" s="48">
        <f t="shared" si="1"/>
        <v>3.3688522078153961E-2</v>
      </c>
      <c r="P32" s="9"/>
    </row>
    <row r="33" spans="1:16">
      <c r="A33" s="12"/>
      <c r="B33" s="25">
        <v>331.5</v>
      </c>
      <c r="C33" s="20" t="s">
        <v>32</v>
      </c>
      <c r="D33" s="47">
        <v>2417668</v>
      </c>
      <c r="E33" s="47">
        <v>6941039</v>
      </c>
      <c r="F33" s="47">
        <v>0</v>
      </c>
      <c r="G33" s="47">
        <v>60636</v>
      </c>
      <c r="H33" s="47">
        <v>0</v>
      </c>
      <c r="I33" s="47">
        <v>28491411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37910754</v>
      </c>
      <c r="O33" s="48">
        <f t="shared" si="1"/>
        <v>50.51446715692218</v>
      </c>
      <c r="P33" s="9"/>
    </row>
    <row r="34" spans="1:16">
      <c r="A34" s="12"/>
      <c r="B34" s="25">
        <v>331.62</v>
      </c>
      <c r="C34" s="20" t="s">
        <v>39</v>
      </c>
      <c r="D34" s="47">
        <v>1644413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1644413</v>
      </c>
      <c r="O34" s="48">
        <f t="shared" si="1"/>
        <v>2.1911103767789974</v>
      </c>
      <c r="P34" s="9"/>
    </row>
    <row r="35" spans="1:16">
      <c r="A35" s="12"/>
      <c r="B35" s="25">
        <v>331.65</v>
      </c>
      <c r="C35" s="20" t="s">
        <v>160</v>
      </c>
      <c r="D35" s="47">
        <v>0</v>
      </c>
      <c r="E35" s="47">
        <v>1522940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1522940</v>
      </c>
      <c r="O35" s="48">
        <f t="shared" si="1"/>
        <v>2.0292527711784119</v>
      </c>
      <c r="P35" s="9"/>
    </row>
    <row r="36" spans="1:16">
      <c r="A36" s="12"/>
      <c r="B36" s="25">
        <v>331.9</v>
      </c>
      <c r="C36" s="20" t="s">
        <v>34</v>
      </c>
      <c r="D36" s="47">
        <v>2159</v>
      </c>
      <c r="E36" s="47">
        <v>0</v>
      </c>
      <c r="F36" s="47">
        <v>0</v>
      </c>
      <c r="G36" s="47">
        <v>660553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662712</v>
      </c>
      <c r="O36" s="48">
        <f t="shared" si="1"/>
        <v>0.88303555129761369</v>
      </c>
      <c r="P36" s="9"/>
    </row>
    <row r="37" spans="1:16">
      <c r="A37" s="12"/>
      <c r="B37" s="25">
        <v>332</v>
      </c>
      <c r="C37" s="20" t="s">
        <v>296</v>
      </c>
      <c r="D37" s="47">
        <v>134459744</v>
      </c>
      <c r="E37" s="47">
        <v>274590</v>
      </c>
      <c r="F37" s="47">
        <v>0</v>
      </c>
      <c r="G37" s="47">
        <v>0</v>
      </c>
      <c r="H37" s="47">
        <v>0</v>
      </c>
      <c r="I37" s="47">
        <v>11000435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145734769</v>
      </c>
      <c r="O37" s="48">
        <f t="shared" ref="O37:O68" si="7">(N37/O$156)</f>
        <v>194.18538080968111</v>
      </c>
      <c r="P37" s="9"/>
    </row>
    <row r="38" spans="1:16">
      <c r="A38" s="12"/>
      <c r="B38" s="25">
        <v>333</v>
      </c>
      <c r="C38" s="20" t="s">
        <v>4</v>
      </c>
      <c r="D38" s="47">
        <v>56593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56593</v>
      </c>
      <c r="O38" s="48">
        <f t="shared" si="7"/>
        <v>7.5407765295612356E-2</v>
      </c>
      <c r="P38" s="9"/>
    </row>
    <row r="39" spans="1:16">
      <c r="A39" s="12"/>
      <c r="B39" s="25">
        <v>334.1</v>
      </c>
      <c r="C39" s="20" t="s">
        <v>256</v>
      </c>
      <c r="D39" s="47">
        <v>51196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51196</v>
      </c>
      <c r="O39" s="48">
        <f t="shared" si="7"/>
        <v>6.8216492359022662E-2</v>
      </c>
      <c r="P39" s="9"/>
    </row>
    <row r="40" spans="1:16">
      <c r="A40" s="12"/>
      <c r="B40" s="25">
        <v>334.2</v>
      </c>
      <c r="C40" s="20" t="s">
        <v>35</v>
      </c>
      <c r="D40" s="47">
        <v>1581524</v>
      </c>
      <c r="E40" s="47">
        <v>148112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1729636</v>
      </c>
      <c r="O40" s="48">
        <f t="shared" si="7"/>
        <v>2.3046663992868686</v>
      </c>
      <c r="P40" s="9"/>
    </row>
    <row r="41" spans="1:16">
      <c r="A41" s="12"/>
      <c r="B41" s="25">
        <v>334.39</v>
      </c>
      <c r="C41" s="20" t="s">
        <v>40</v>
      </c>
      <c r="D41" s="47">
        <v>19500</v>
      </c>
      <c r="E41" s="47">
        <v>57400</v>
      </c>
      <c r="F41" s="47">
        <v>0</v>
      </c>
      <c r="G41" s="47">
        <v>2154499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6" si="8">SUM(D41:M41)</f>
        <v>2231399</v>
      </c>
      <c r="O41" s="48">
        <f t="shared" si="7"/>
        <v>2.9732442541102984</v>
      </c>
      <c r="P41" s="9"/>
    </row>
    <row r="42" spans="1:16">
      <c r="A42" s="12"/>
      <c r="B42" s="25">
        <v>334.41</v>
      </c>
      <c r="C42" s="20" t="s">
        <v>41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7129564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7129564</v>
      </c>
      <c r="O42" s="48">
        <f t="shared" si="7"/>
        <v>9.4998407713329769</v>
      </c>
      <c r="P42" s="9"/>
    </row>
    <row r="43" spans="1:16">
      <c r="A43" s="12"/>
      <c r="B43" s="25">
        <v>334.42</v>
      </c>
      <c r="C43" s="20" t="s">
        <v>42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2785592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2785592</v>
      </c>
      <c r="O43" s="48">
        <f t="shared" si="7"/>
        <v>3.7116828538040996</v>
      </c>
      <c r="P43" s="9"/>
    </row>
    <row r="44" spans="1:16">
      <c r="A44" s="12"/>
      <c r="B44" s="25">
        <v>334.49</v>
      </c>
      <c r="C44" s="20" t="s">
        <v>43</v>
      </c>
      <c r="D44" s="47">
        <v>0</v>
      </c>
      <c r="E44" s="47">
        <v>0</v>
      </c>
      <c r="F44" s="47">
        <v>0</v>
      </c>
      <c r="G44" s="47">
        <v>533551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533551</v>
      </c>
      <c r="O44" s="48">
        <f t="shared" si="7"/>
        <v>0.71093401270897927</v>
      </c>
      <c r="P44" s="9"/>
    </row>
    <row r="45" spans="1:16">
      <c r="A45" s="12"/>
      <c r="B45" s="25">
        <v>334.5</v>
      </c>
      <c r="C45" s="20" t="s">
        <v>44</v>
      </c>
      <c r="D45" s="47">
        <v>0</v>
      </c>
      <c r="E45" s="47">
        <v>13223</v>
      </c>
      <c r="F45" s="47">
        <v>0</v>
      </c>
      <c r="G45" s="47">
        <v>-1560</v>
      </c>
      <c r="H45" s="47">
        <v>0</v>
      </c>
      <c r="I45" s="47">
        <v>1557819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1569482</v>
      </c>
      <c r="O45" s="48">
        <f t="shared" si="7"/>
        <v>2.0912680064970628</v>
      </c>
      <c r="P45" s="9"/>
    </row>
    <row r="46" spans="1:16">
      <c r="A46" s="12"/>
      <c r="B46" s="25">
        <v>334.69</v>
      </c>
      <c r="C46" s="20" t="s">
        <v>45</v>
      </c>
      <c r="D46" s="47">
        <v>558196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558196</v>
      </c>
      <c r="O46" s="48">
        <f t="shared" si="7"/>
        <v>0.74377242692470147</v>
      </c>
      <c r="P46" s="9"/>
    </row>
    <row r="47" spans="1:16">
      <c r="A47" s="12"/>
      <c r="B47" s="25">
        <v>334.7</v>
      </c>
      <c r="C47" s="20" t="s">
        <v>46</v>
      </c>
      <c r="D47" s="47">
        <v>0</v>
      </c>
      <c r="E47" s="47">
        <v>1173402</v>
      </c>
      <c r="F47" s="47">
        <v>0</v>
      </c>
      <c r="G47" s="47">
        <v>2895178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4068580</v>
      </c>
      <c r="O47" s="48">
        <f t="shared" si="7"/>
        <v>5.4212097914304334</v>
      </c>
      <c r="P47" s="9"/>
    </row>
    <row r="48" spans="1:16">
      <c r="A48" s="12"/>
      <c r="B48" s="25">
        <v>335.12</v>
      </c>
      <c r="C48" s="20" t="s">
        <v>195</v>
      </c>
      <c r="D48" s="47">
        <v>17203298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17203298</v>
      </c>
      <c r="O48" s="48">
        <f t="shared" si="7"/>
        <v>22.922662836295608</v>
      </c>
      <c r="P48" s="9"/>
    </row>
    <row r="49" spans="1:16">
      <c r="A49" s="12"/>
      <c r="B49" s="25">
        <v>335.13</v>
      </c>
      <c r="C49" s="20" t="s">
        <v>196</v>
      </c>
      <c r="D49" s="47">
        <v>203558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203558</v>
      </c>
      <c r="O49" s="48">
        <f t="shared" si="7"/>
        <v>0.27123237658445848</v>
      </c>
      <c r="P49" s="9"/>
    </row>
    <row r="50" spans="1:16">
      <c r="A50" s="12"/>
      <c r="B50" s="25">
        <v>335.14</v>
      </c>
      <c r="C50" s="20" t="s">
        <v>197</v>
      </c>
      <c r="D50" s="47">
        <v>0</v>
      </c>
      <c r="E50" s="47">
        <v>366646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366646</v>
      </c>
      <c r="O50" s="48">
        <f t="shared" si="7"/>
        <v>0.48854019957547906</v>
      </c>
      <c r="P50" s="9"/>
    </row>
    <row r="51" spans="1:16">
      <c r="A51" s="12"/>
      <c r="B51" s="25">
        <v>335.15</v>
      </c>
      <c r="C51" s="20" t="s">
        <v>198</v>
      </c>
      <c r="D51" s="47">
        <v>0</v>
      </c>
      <c r="E51" s="47">
        <v>323636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323636</v>
      </c>
      <c r="O51" s="48">
        <f t="shared" si="7"/>
        <v>0.43123120402188964</v>
      </c>
      <c r="P51" s="9"/>
    </row>
    <row r="52" spans="1:16">
      <c r="A52" s="12"/>
      <c r="B52" s="25">
        <v>335.16</v>
      </c>
      <c r="C52" s="20" t="s">
        <v>199</v>
      </c>
      <c r="D52" s="47">
        <v>0</v>
      </c>
      <c r="E52" s="47">
        <v>0</v>
      </c>
      <c r="F52" s="47">
        <v>0</v>
      </c>
      <c r="G52" s="47">
        <v>223250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223250</v>
      </c>
      <c r="O52" s="48">
        <f t="shared" si="7"/>
        <v>0.29747112897788519</v>
      </c>
      <c r="P52" s="9"/>
    </row>
    <row r="53" spans="1:16">
      <c r="A53" s="12"/>
      <c r="B53" s="25">
        <v>335.18</v>
      </c>
      <c r="C53" s="20" t="s">
        <v>201</v>
      </c>
      <c r="D53" s="47">
        <v>50011035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50011035</v>
      </c>
      <c r="O53" s="48">
        <f t="shared" si="7"/>
        <v>66.637576899451432</v>
      </c>
      <c r="P53" s="9"/>
    </row>
    <row r="54" spans="1:16">
      <c r="A54" s="12"/>
      <c r="B54" s="25">
        <v>335.19</v>
      </c>
      <c r="C54" s="20" t="s">
        <v>297</v>
      </c>
      <c r="D54" s="47">
        <v>0</v>
      </c>
      <c r="E54" s="47">
        <v>0</v>
      </c>
      <c r="F54" s="47">
        <v>0</v>
      </c>
      <c r="G54" s="47">
        <v>81747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81747</v>
      </c>
      <c r="O54" s="48">
        <f t="shared" si="7"/>
        <v>0.10892440036082948</v>
      </c>
      <c r="P54" s="9"/>
    </row>
    <row r="55" spans="1:16">
      <c r="A55" s="12"/>
      <c r="B55" s="25">
        <v>335.49</v>
      </c>
      <c r="C55" s="20" t="s">
        <v>55</v>
      </c>
      <c r="D55" s="47">
        <v>0</v>
      </c>
      <c r="E55" s="47">
        <v>8875557</v>
      </c>
      <c r="F55" s="47">
        <v>0</v>
      </c>
      <c r="G55" s="47">
        <v>10986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8886543</v>
      </c>
      <c r="O55" s="48">
        <f t="shared" si="7"/>
        <v>11.840940555075131</v>
      </c>
      <c r="P55" s="9"/>
    </row>
    <row r="56" spans="1:16">
      <c r="A56" s="12"/>
      <c r="B56" s="25">
        <v>335.5</v>
      </c>
      <c r="C56" s="20" t="s">
        <v>56</v>
      </c>
      <c r="D56" s="47">
        <v>0</v>
      </c>
      <c r="E56" s="47">
        <v>802043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802043</v>
      </c>
      <c r="O56" s="48">
        <f t="shared" si="7"/>
        <v>1.0686881823015004</v>
      </c>
      <c r="P56" s="9"/>
    </row>
    <row r="57" spans="1:16">
      <c r="A57" s="12"/>
      <c r="B57" s="25">
        <v>337.2</v>
      </c>
      <c r="C57" s="20" t="s">
        <v>58</v>
      </c>
      <c r="D57" s="47">
        <v>0</v>
      </c>
      <c r="E57" s="47">
        <v>8109156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2" si="9">SUM(D57:M57)</f>
        <v>8109156</v>
      </c>
      <c r="O57" s="48">
        <f t="shared" si="7"/>
        <v>10.805105444021462</v>
      </c>
      <c r="P57" s="9"/>
    </row>
    <row r="58" spans="1:16">
      <c r="A58" s="12"/>
      <c r="B58" s="25">
        <v>337.3</v>
      </c>
      <c r="C58" s="20" t="s">
        <v>59</v>
      </c>
      <c r="D58" s="47">
        <v>1438848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1438848</v>
      </c>
      <c r="O58" s="48">
        <f t="shared" si="7"/>
        <v>1.9172037580630332</v>
      </c>
      <c r="P58" s="9"/>
    </row>
    <row r="59" spans="1:16">
      <c r="A59" s="12"/>
      <c r="B59" s="25">
        <v>337.4</v>
      </c>
      <c r="C59" s="20" t="s">
        <v>60</v>
      </c>
      <c r="D59" s="47">
        <v>0</v>
      </c>
      <c r="E59" s="47">
        <v>256500</v>
      </c>
      <c r="F59" s="47">
        <v>0</v>
      </c>
      <c r="G59" s="47">
        <v>-963926</v>
      </c>
      <c r="H59" s="47">
        <v>0</v>
      </c>
      <c r="I59" s="47">
        <v>560638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-146788</v>
      </c>
      <c r="O59" s="48">
        <f t="shared" si="7"/>
        <v>-0.19558876631760722</v>
      </c>
      <c r="P59" s="9"/>
    </row>
    <row r="60" spans="1:16">
      <c r="A60" s="12"/>
      <c r="B60" s="25">
        <v>337.7</v>
      </c>
      <c r="C60" s="20" t="s">
        <v>61</v>
      </c>
      <c r="D60" s="47">
        <v>4319</v>
      </c>
      <c r="E60" s="47">
        <v>0</v>
      </c>
      <c r="F60" s="47">
        <v>0</v>
      </c>
      <c r="G60" s="47">
        <v>7015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11334</v>
      </c>
      <c r="O60" s="48">
        <f t="shared" si="7"/>
        <v>1.510207290407772E-2</v>
      </c>
      <c r="P60" s="9"/>
    </row>
    <row r="61" spans="1:16" ht="15.75">
      <c r="A61" s="29" t="s">
        <v>67</v>
      </c>
      <c r="B61" s="30"/>
      <c r="C61" s="31"/>
      <c r="D61" s="32">
        <f t="shared" ref="D61:M61" si="10">SUM(D62:D126)</f>
        <v>51816850</v>
      </c>
      <c r="E61" s="32">
        <f t="shared" si="10"/>
        <v>39229309</v>
      </c>
      <c r="F61" s="32">
        <f t="shared" si="10"/>
        <v>0</v>
      </c>
      <c r="G61" s="32">
        <f t="shared" si="10"/>
        <v>167457</v>
      </c>
      <c r="H61" s="32">
        <f t="shared" si="10"/>
        <v>0</v>
      </c>
      <c r="I61" s="32">
        <f t="shared" si="10"/>
        <v>350529046</v>
      </c>
      <c r="J61" s="32">
        <f t="shared" si="10"/>
        <v>144689118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9"/>
        <v>586431780</v>
      </c>
      <c r="O61" s="46">
        <f t="shared" si="7"/>
        <v>781.39540275525553</v>
      </c>
      <c r="P61" s="10"/>
    </row>
    <row r="62" spans="1:16">
      <c r="A62" s="12"/>
      <c r="B62" s="25">
        <v>341.1</v>
      </c>
      <c r="C62" s="20" t="s">
        <v>202</v>
      </c>
      <c r="D62" s="47">
        <v>4222455</v>
      </c>
      <c r="E62" s="47">
        <v>614584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4837039</v>
      </c>
      <c r="O62" s="48">
        <f t="shared" si="7"/>
        <v>6.4451487222399146</v>
      </c>
      <c r="P62" s="9"/>
    </row>
    <row r="63" spans="1:16">
      <c r="A63" s="12"/>
      <c r="B63" s="25">
        <v>341.15</v>
      </c>
      <c r="C63" s="20" t="s">
        <v>203</v>
      </c>
      <c r="D63" s="47">
        <v>0</v>
      </c>
      <c r="E63" s="47">
        <v>1837390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26" si="11">SUM(D63:M63)</f>
        <v>1837390</v>
      </c>
      <c r="O63" s="48">
        <f t="shared" si="7"/>
        <v>2.4482440209302418</v>
      </c>
      <c r="P63" s="9"/>
    </row>
    <row r="64" spans="1:16">
      <c r="A64" s="12"/>
      <c r="B64" s="25">
        <v>341.16</v>
      </c>
      <c r="C64" s="20" t="s">
        <v>204</v>
      </c>
      <c r="D64" s="47">
        <v>0</v>
      </c>
      <c r="E64" s="47">
        <v>1934049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1934049</v>
      </c>
      <c r="O64" s="48">
        <f t="shared" si="7"/>
        <v>2.5770380270035829</v>
      </c>
      <c r="P64" s="9"/>
    </row>
    <row r="65" spans="1:16">
      <c r="A65" s="12"/>
      <c r="B65" s="25">
        <v>341.2</v>
      </c>
      <c r="C65" s="20" t="s">
        <v>205</v>
      </c>
      <c r="D65" s="47">
        <v>0</v>
      </c>
      <c r="E65" s="47">
        <v>68113</v>
      </c>
      <c r="F65" s="47">
        <v>0</v>
      </c>
      <c r="G65" s="47">
        <v>0</v>
      </c>
      <c r="H65" s="47">
        <v>0</v>
      </c>
      <c r="I65" s="47">
        <v>0</v>
      </c>
      <c r="J65" s="47">
        <v>141683303</v>
      </c>
      <c r="K65" s="47">
        <v>0</v>
      </c>
      <c r="L65" s="47">
        <v>0</v>
      </c>
      <c r="M65" s="47">
        <v>0</v>
      </c>
      <c r="N65" s="47">
        <f t="shared" si="11"/>
        <v>141751416</v>
      </c>
      <c r="O65" s="48">
        <f t="shared" si="7"/>
        <v>188.8777323705884</v>
      </c>
      <c r="P65" s="9"/>
    </row>
    <row r="66" spans="1:16">
      <c r="A66" s="12"/>
      <c r="B66" s="25">
        <v>341.3</v>
      </c>
      <c r="C66" s="20" t="s">
        <v>206</v>
      </c>
      <c r="D66" s="47">
        <v>0</v>
      </c>
      <c r="E66" s="47">
        <v>166713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166713</v>
      </c>
      <c r="O66" s="48">
        <f t="shared" si="7"/>
        <v>0.22213798130029194</v>
      </c>
      <c r="P66" s="9"/>
    </row>
    <row r="67" spans="1:16">
      <c r="A67" s="12"/>
      <c r="B67" s="25">
        <v>341.51</v>
      </c>
      <c r="C67" s="20" t="s">
        <v>207</v>
      </c>
      <c r="D67" s="47">
        <v>718678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718678</v>
      </c>
      <c r="O67" s="48">
        <f t="shared" si="7"/>
        <v>0.95760786576290513</v>
      </c>
      <c r="P67" s="9"/>
    </row>
    <row r="68" spans="1:16">
      <c r="A68" s="12"/>
      <c r="B68" s="25">
        <v>341.52</v>
      </c>
      <c r="C68" s="20" t="s">
        <v>208</v>
      </c>
      <c r="D68" s="47">
        <v>353882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353882</v>
      </c>
      <c r="O68" s="48">
        <f t="shared" si="7"/>
        <v>0.47153271249698531</v>
      </c>
      <c r="P68" s="9"/>
    </row>
    <row r="69" spans="1:16">
      <c r="A69" s="12"/>
      <c r="B69" s="25">
        <v>341.56</v>
      </c>
      <c r="C69" s="20" t="s">
        <v>210</v>
      </c>
      <c r="D69" s="47">
        <v>1635763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1635763</v>
      </c>
      <c r="O69" s="48">
        <f t="shared" ref="O69:O100" si="12">(N69/O$156)</f>
        <v>2.1795846197099773</v>
      </c>
      <c r="P69" s="9"/>
    </row>
    <row r="70" spans="1:16">
      <c r="A70" s="12"/>
      <c r="B70" s="25">
        <v>341.8</v>
      </c>
      <c r="C70" s="20" t="s">
        <v>211</v>
      </c>
      <c r="D70" s="47">
        <v>10088191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10088191</v>
      </c>
      <c r="O70" s="48">
        <f t="shared" si="12"/>
        <v>13.442085402528738</v>
      </c>
      <c r="P70" s="9"/>
    </row>
    <row r="71" spans="1:16">
      <c r="A71" s="12"/>
      <c r="B71" s="25">
        <v>341.9</v>
      </c>
      <c r="C71" s="20" t="s">
        <v>212</v>
      </c>
      <c r="D71" s="47">
        <v>8935133</v>
      </c>
      <c r="E71" s="47">
        <v>3370604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12305737</v>
      </c>
      <c r="O71" s="48">
        <f t="shared" si="12"/>
        <v>16.396871123381565</v>
      </c>
      <c r="P71" s="9"/>
    </row>
    <row r="72" spans="1:16">
      <c r="A72" s="12"/>
      <c r="B72" s="25">
        <v>342.1</v>
      </c>
      <c r="C72" s="20" t="s">
        <v>81</v>
      </c>
      <c r="D72" s="47">
        <v>0</v>
      </c>
      <c r="E72" s="47">
        <v>6101426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6101426</v>
      </c>
      <c r="O72" s="48">
        <f t="shared" si="12"/>
        <v>8.1298906185667281</v>
      </c>
      <c r="P72" s="9"/>
    </row>
    <row r="73" spans="1:16">
      <c r="A73" s="12"/>
      <c r="B73" s="25">
        <v>342.2</v>
      </c>
      <c r="C73" s="20" t="s">
        <v>190</v>
      </c>
      <c r="D73" s="47">
        <v>335645</v>
      </c>
      <c r="E73" s="47">
        <v>105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335750</v>
      </c>
      <c r="O73" s="48">
        <f t="shared" si="12"/>
        <v>0.44737259374837607</v>
      </c>
      <c r="P73" s="9"/>
    </row>
    <row r="74" spans="1:16">
      <c r="A74" s="12"/>
      <c r="B74" s="25">
        <v>342.3</v>
      </c>
      <c r="C74" s="20" t="s">
        <v>82</v>
      </c>
      <c r="D74" s="47">
        <v>369028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369028</v>
      </c>
      <c r="O74" s="48">
        <f t="shared" si="12"/>
        <v>0.49171411325621955</v>
      </c>
      <c r="P74" s="9"/>
    </row>
    <row r="75" spans="1:16">
      <c r="A75" s="12"/>
      <c r="B75" s="25">
        <v>342.5</v>
      </c>
      <c r="C75" s="20" t="s">
        <v>83</v>
      </c>
      <c r="D75" s="47">
        <v>0</v>
      </c>
      <c r="E75" s="47">
        <v>14070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14070</v>
      </c>
      <c r="O75" s="48">
        <f t="shared" si="12"/>
        <v>1.8747676527296059E-2</v>
      </c>
      <c r="P75" s="9"/>
    </row>
    <row r="76" spans="1:16">
      <c r="A76" s="12"/>
      <c r="B76" s="25">
        <v>342.6</v>
      </c>
      <c r="C76" s="20" t="s">
        <v>84</v>
      </c>
      <c r="D76" s="47">
        <v>20477672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20477672</v>
      </c>
      <c r="O76" s="48">
        <f t="shared" si="12"/>
        <v>27.28562691457482</v>
      </c>
      <c r="P76" s="9"/>
    </row>
    <row r="77" spans="1:16">
      <c r="A77" s="12"/>
      <c r="B77" s="25">
        <v>342.9</v>
      </c>
      <c r="C77" s="20" t="s">
        <v>85</v>
      </c>
      <c r="D77" s="47">
        <v>0</v>
      </c>
      <c r="E77" s="47">
        <v>16552</v>
      </c>
      <c r="F77" s="47">
        <v>0</v>
      </c>
      <c r="G77" s="47">
        <v>0</v>
      </c>
      <c r="H77" s="47">
        <v>0</v>
      </c>
      <c r="I77" s="47">
        <v>0</v>
      </c>
      <c r="J77" s="47">
        <v>3004534</v>
      </c>
      <c r="K77" s="47">
        <v>0</v>
      </c>
      <c r="L77" s="47">
        <v>0</v>
      </c>
      <c r="M77" s="47">
        <v>0</v>
      </c>
      <c r="N77" s="47">
        <f t="shared" si="11"/>
        <v>3021086</v>
      </c>
      <c r="O77" s="48">
        <f t="shared" si="12"/>
        <v>4.0254685919788722</v>
      </c>
      <c r="P77" s="9"/>
    </row>
    <row r="78" spans="1:16">
      <c r="A78" s="12"/>
      <c r="B78" s="25">
        <v>343.1</v>
      </c>
      <c r="C78" s="20" t="s">
        <v>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6092684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6092684</v>
      </c>
      <c r="O78" s="48">
        <f t="shared" si="12"/>
        <v>8.1182422754109638</v>
      </c>
      <c r="P78" s="9"/>
    </row>
    <row r="79" spans="1:16">
      <c r="A79" s="12"/>
      <c r="B79" s="25">
        <v>343.3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55220858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55220858</v>
      </c>
      <c r="O79" s="48">
        <f t="shared" si="12"/>
        <v>73.579444445184706</v>
      </c>
      <c r="P79" s="9"/>
    </row>
    <row r="80" spans="1:16">
      <c r="A80" s="12"/>
      <c r="B80" s="25">
        <v>343.4</v>
      </c>
      <c r="C80" s="20" t="s">
        <v>88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83686492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83686492</v>
      </c>
      <c r="O80" s="48">
        <f t="shared" si="12"/>
        <v>111.50869095381303</v>
      </c>
      <c r="P80" s="9"/>
    </row>
    <row r="81" spans="1:16">
      <c r="A81" s="12"/>
      <c r="B81" s="25">
        <v>343.5</v>
      </c>
      <c r="C81" s="20" t="s">
        <v>89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61208518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61208518</v>
      </c>
      <c r="O81" s="48">
        <f t="shared" si="12"/>
        <v>81.557746707830717</v>
      </c>
      <c r="P81" s="9"/>
    </row>
    <row r="82" spans="1:16">
      <c r="A82" s="12"/>
      <c r="B82" s="25">
        <v>343.7</v>
      </c>
      <c r="C82" s="20" t="s">
        <v>90</v>
      </c>
      <c r="D82" s="47">
        <v>0</v>
      </c>
      <c r="E82" s="47">
        <v>109068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109068</v>
      </c>
      <c r="O82" s="48">
        <f t="shared" si="12"/>
        <v>0.14532847075189242</v>
      </c>
      <c r="P82" s="9"/>
    </row>
    <row r="83" spans="1:16">
      <c r="A83" s="12"/>
      <c r="B83" s="25">
        <v>343.8</v>
      </c>
      <c r="C83" s="20" t="s">
        <v>91</v>
      </c>
      <c r="D83" s="47">
        <v>267484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267484</v>
      </c>
      <c r="O83" s="48">
        <f t="shared" si="12"/>
        <v>0.35641105246817756</v>
      </c>
      <c r="P83" s="9"/>
    </row>
    <row r="84" spans="1:16">
      <c r="A84" s="12"/>
      <c r="B84" s="25">
        <v>343.9</v>
      </c>
      <c r="C84" s="20" t="s">
        <v>92</v>
      </c>
      <c r="D84" s="47">
        <v>672683</v>
      </c>
      <c r="E84" s="47">
        <v>1623686</v>
      </c>
      <c r="F84" s="47">
        <v>0</v>
      </c>
      <c r="G84" s="47">
        <v>0</v>
      </c>
      <c r="H84" s="47">
        <v>0</v>
      </c>
      <c r="I84" s="47">
        <v>217089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2513458</v>
      </c>
      <c r="O84" s="48">
        <f t="shared" si="12"/>
        <v>3.3490758741254081</v>
      </c>
      <c r="P84" s="9"/>
    </row>
    <row r="85" spans="1:16">
      <c r="A85" s="12"/>
      <c r="B85" s="25">
        <v>344.1</v>
      </c>
      <c r="C85" s="20" t="s">
        <v>213</v>
      </c>
      <c r="D85" s="47">
        <v>42000</v>
      </c>
      <c r="E85" s="47">
        <v>0</v>
      </c>
      <c r="F85" s="47">
        <v>0</v>
      </c>
      <c r="G85" s="47">
        <v>0</v>
      </c>
      <c r="H85" s="47">
        <v>0</v>
      </c>
      <c r="I85" s="47">
        <v>101042791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101084791</v>
      </c>
      <c r="O85" s="48">
        <f t="shared" si="12"/>
        <v>134.69118432816828</v>
      </c>
      <c r="P85" s="9"/>
    </row>
    <row r="86" spans="1:16">
      <c r="A86" s="12"/>
      <c r="B86" s="25">
        <v>344.3</v>
      </c>
      <c r="C86" s="20" t="s">
        <v>214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2745505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2745505</v>
      </c>
      <c r="O86" s="48">
        <f t="shared" si="12"/>
        <v>3.6582686314196136</v>
      </c>
      <c r="P86" s="9"/>
    </row>
    <row r="87" spans="1:16">
      <c r="A87" s="12"/>
      <c r="B87" s="25">
        <v>344.5</v>
      </c>
      <c r="C87" s="20" t="s">
        <v>215</v>
      </c>
      <c r="D87" s="47">
        <v>230504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230504</v>
      </c>
      <c r="O87" s="48">
        <f t="shared" si="12"/>
        <v>0.30713677542628648</v>
      </c>
      <c r="P87" s="9"/>
    </row>
    <row r="88" spans="1:16">
      <c r="A88" s="12"/>
      <c r="B88" s="25">
        <v>344.6</v>
      </c>
      <c r="C88" s="20" t="s">
        <v>216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41735708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41735708</v>
      </c>
      <c r="O88" s="48">
        <f t="shared" si="12"/>
        <v>55.611055666075501</v>
      </c>
      <c r="P88" s="9"/>
    </row>
    <row r="89" spans="1:16">
      <c r="A89" s="12"/>
      <c r="B89" s="25">
        <v>344.9</v>
      </c>
      <c r="C89" s="20" t="s">
        <v>217</v>
      </c>
      <c r="D89" s="47">
        <v>0</v>
      </c>
      <c r="E89" s="47">
        <v>564791</v>
      </c>
      <c r="F89" s="47">
        <v>0</v>
      </c>
      <c r="G89" s="47">
        <v>19642</v>
      </c>
      <c r="H89" s="47">
        <v>0</v>
      </c>
      <c r="I89" s="47">
        <v>60124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644557</v>
      </c>
      <c r="O89" s="48">
        <f t="shared" si="12"/>
        <v>0.85884478602731806</v>
      </c>
      <c r="P89" s="9"/>
    </row>
    <row r="90" spans="1:16">
      <c r="A90" s="12"/>
      <c r="B90" s="25">
        <v>345.9</v>
      </c>
      <c r="C90" s="20" t="s">
        <v>161</v>
      </c>
      <c r="D90" s="47">
        <v>210631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210631</v>
      </c>
      <c r="O90" s="48">
        <f t="shared" si="12"/>
        <v>0.28065684823176235</v>
      </c>
      <c r="P90" s="9"/>
    </row>
    <row r="91" spans="1:16">
      <c r="A91" s="12"/>
      <c r="B91" s="25">
        <v>346.4</v>
      </c>
      <c r="C91" s="20" t="s">
        <v>99</v>
      </c>
      <c r="D91" s="47">
        <v>13270</v>
      </c>
      <c r="E91" s="47">
        <v>1365270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1378540</v>
      </c>
      <c r="O91" s="48">
        <f t="shared" si="12"/>
        <v>1.8368459132863331</v>
      </c>
      <c r="P91" s="9"/>
    </row>
    <row r="92" spans="1:16">
      <c r="A92" s="12"/>
      <c r="B92" s="25">
        <v>347.2</v>
      </c>
      <c r="C92" s="20" t="s">
        <v>101</v>
      </c>
      <c r="D92" s="47">
        <v>2167550</v>
      </c>
      <c r="E92" s="47">
        <v>550384</v>
      </c>
      <c r="F92" s="47">
        <v>0</v>
      </c>
      <c r="G92" s="47">
        <v>25315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2743249</v>
      </c>
      <c r="O92" s="48">
        <f t="shared" si="12"/>
        <v>3.6552626073794161</v>
      </c>
      <c r="P92" s="9"/>
    </row>
    <row r="93" spans="1:16">
      <c r="A93" s="12"/>
      <c r="B93" s="25">
        <v>347.4</v>
      </c>
      <c r="C93" s="20" t="s">
        <v>102</v>
      </c>
      <c r="D93" s="47">
        <v>126268</v>
      </c>
      <c r="E93" s="47">
        <v>233323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359591</v>
      </c>
      <c r="O93" s="48">
        <f t="shared" si="12"/>
        <v>0.47913971216253848</v>
      </c>
      <c r="P93" s="9"/>
    </row>
    <row r="94" spans="1:16">
      <c r="A94" s="12"/>
      <c r="B94" s="25">
        <v>347.5</v>
      </c>
      <c r="C94" s="20" t="s">
        <v>103</v>
      </c>
      <c r="D94" s="47">
        <v>948431</v>
      </c>
      <c r="E94" s="47">
        <v>1061745</v>
      </c>
      <c r="F94" s="47">
        <v>0</v>
      </c>
      <c r="G94" s="47">
        <v>122500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2132676</v>
      </c>
      <c r="O94" s="48">
        <f t="shared" si="12"/>
        <v>2.8417000558299677</v>
      </c>
      <c r="P94" s="9"/>
    </row>
    <row r="95" spans="1:16">
      <c r="A95" s="12"/>
      <c r="B95" s="25">
        <v>348.11</v>
      </c>
      <c r="C95" s="20" t="s">
        <v>257</v>
      </c>
      <c r="D95" s="47">
        <v>0</v>
      </c>
      <c r="E95" s="47">
        <v>420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420</v>
      </c>
      <c r="O95" s="48">
        <f t="shared" si="12"/>
        <v>5.5963213514316588E-4</v>
      </c>
      <c r="P95" s="9"/>
    </row>
    <row r="96" spans="1:16">
      <c r="A96" s="12"/>
      <c r="B96" s="25">
        <v>348.12</v>
      </c>
      <c r="C96" s="20" t="s">
        <v>218</v>
      </c>
      <c r="D96" s="47">
        <v>0</v>
      </c>
      <c r="E96" s="47">
        <v>59832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18" si="13">SUM(D96:M96)</f>
        <v>59832</v>
      </c>
      <c r="O96" s="48">
        <f t="shared" si="12"/>
        <v>7.972359502353786E-2</v>
      </c>
      <c r="P96" s="9"/>
    </row>
    <row r="97" spans="1:16">
      <c r="A97" s="12"/>
      <c r="B97" s="25">
        <v>348.13</v>
      </c>
      <c r="C97" s="20" t="s">
        <v>219</v>
      </c>
      <c r="D97" s="47">
        <v>0</v>
      </c>
      <c r="E97" s="47">
        <v>134787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134787</v>
      </c>
      <c r="O97" s="48">
        <f t="shared" si="12"/>
        <v>0.17959794428462358</v>
      </c>
      <c r="P97" s="9"/>
    </row>
    <row r="98" spans="1:16">
      <c r="A98" s="12"/>
      <c r="B98" s="25">
        <v>348.14</v>
      </c>
      <c r="C98" s="20" t="s">
        <v>250</v>
      </c>
      <c r="D98" s="47">
        <v>0</v>
      </c>
      <c r="E98" s="47">
        <v>368970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368970</v>
      </c>
      <c r="O98" s="48">
        <f t="shared" si="12"/>
        <v>0.49163683072327125</v>
      </c>
      <c r="P98" s="9"/>
    </row>
    <row r="99" spans="1:16">
      <c r="A99" s="12"/>
      <c r="B99" s="25">
        <v>348.21</v>
      </c>
      <c r="C99" s="20" t="s">
        <v>290</v>
      </c>
      <c r="D99" s="47">
        <v>0</v>
      </c>
      <c r="E99" s="47">
        <v>752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752</v>
      </c>
      <c r="O99" s="48">
        <f t="shared" si="12"/>
        <v>1.0020080133991923E-3</v>
      </c>
      <c r="P99" s="9"/>
    </row>
    <row r="100" spans="1:16">
      <c r="A100" s="12"/>
      <c r="B100" s="25">
        <v>348.22</v>
      </c>
      <c r="C100" s="20" t="s">
        <v>220</v>
      </c>
      <c r="D100" s="47">
        <v>0</v>
      </c>
      <c r="E100" s="47">
        <v>51155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51155</v>
      </c>
      <c r="O100" s="48">
        <f t="shared" si="12"/>
        <v>6.8161861602972981E-2</v>
      </c>
      <c r="P100" s="9"/>
    </row>
    <row r="101" spans="1:16">
      <c r="A101" s="12"/>
      <c r="B101" s="25">
        <v>348.23</v>
      </c>
      <c r="C101" s="20" t="s">
        <v>221</v>
      </c>
      <c r="D101" s="47">
        <v>0</v>
      </c>
      <c r="E101" s="47">
        <v>284684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284684</v>
      </c>
      <c r="O101" s="48">
        <f t="shared" ref="O101:O132" si="14">(N101/O$156)</f>
        <v>0.37932932085975485</v>
      </c>
      <c r="P101" s="9"/>
    </row>
    <row r="102" spans="1:16">
      <c r="A102" s="12"/>
      <c r="B102" s="25">
        <v>348.24</v>
      </c>
      <c r="C102" s="20" t="s">
        <v>251</v>
      </c>
      <c r="D102" s="47">
        <v>0</v>
      </c>
      <c r="E102" s="47">
        <v>510109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510109</v>
      </c>
      <c r="O102" s="48">
        <f t="shared" si="14"/>
        <v>0.67969854482320291</v>
      </c>
      <c r="P102" s="9"/>
    </row>
    <row r="103" spans="1:16">
      <c r="A103" s="12"/>
      <c r="B103" s="25">
        <v>348.31</v>
      </c>
      <c r="C103" s="20" t="s">
        <v>222</v>
      </c>
      <c r="D103" s="47">
        <v>0</v>
      </c>
      <c r="E103" s="47">
        <v>2969206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2969206</v>
      </c>
      <c r="O103" s="48">
        <f t="shared" si="14"/>
        <v>3.9563406987140453</v>
      </c>
      <c r="P103" s="9"/>
    </row>
    <row r="104" spans="1:16">
      <c r="A104" s="12"/>
      <c r="B104" s="25">
        <v>348.32</v>
      </c>
      <c r="C104" s="20" t="s">
        <v>223</v>
      </c>
      <c r="D104" s="47">
        <v>0</v>
      </c>
      <c r="E104" s="47">
        <v>29131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29131</v>
      </c>
      <c r="O104" s="48">
        <f t="shared" si="14"/>
        <v>3.8815818402037058E-2</v>
      </c>
      <c r="P104" s="9"/>
    </row>
    <row r="105" spans="1:16">
      <c r="A105" s="12"/>
      <c r="B105" s="25">
        <v>348.33</v>
      </c>
      <c r="C105" s="20" t="s">
        <v>298</v>
      </c>
      <c r="D105" s="47">
        <v>0</v>
      </c>
      <c r="E105" s="47">
        <v>35103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35103</v>
      </c>
      <c r="O105" s="48">
        <f t="shared" si="14"/>
        <v>4.6773254380787027E-2</v>
      </c>
      <c r="P105" s="9"/>
    </row>
    <row r="106" spans="1:16">
      <c r="A106" s="12"/>
      <c r="B106" s="25">
        <v>348.41</v>
      </c>
      <c r="C106" s="20" t="s">
        <v>224</v>
      </c>
      <c r="D106" s="47">
        <v>0</v>
      </c>
      <c r="E106" s="47">
        <v>2894872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2894872</v>
      </c>
      <c r="O106" s="48">
        <f t="shared" si="14"/>
        <v>3.8572938055384927</v>
      </c>
      <c r="P106" s="9"/>
    </row>
    <row r="107" spans="1:16">
      <c r="A107" s="12"/>
      <c r="B107" s="25">
        <v>348.42</v>
      </c>
      <c r="C107" s="20" t="s">
        <v>225</v>
      </c>
      <c r="D107" s="47">
        <v>127</v>
      </c>
      <c r="E107" s="47">
        <v>450718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450845</v>
      </c>
      <c r="O107" s="48">
        <f t="shared" si="14"/>
        <v>0.60073178563957297</v>
      </c>
      <c r="P107" s="9"/>
    </row>
    <row r="108" spans="1:16">
      <c r="A108" s="12"/>
      <c r="B108" s="25">
        <v>348.43</v>
      </c>
      <c r="C108" s="20" t="s">
        <v>299</v>
      </c>
      <c r="D108" s="47">
        <v>0</v>
      </c>
      <c r="E108" s="47">
        <v>92136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92136</v>
      </c>
      <c r="O108" s="48">
        <f t="shared" si="14"/>
        <v>0.12276730096083507</v>
      </c>
      <c r="P108" s="9"/>
    </row>
    <row r="109" spans="1:16">
      <c r="A109" s="12"/>
      <c r="B109" s="25">
        <v>348.51</v>
      </c>
      <c r="C109" s="20" t="s">
        <v>282</v>
      </c>
      <c r="D109" s="47">
        <v>0</v>
      </c>
      <c r="E109" s="47">
        <v>932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932</v>
      </c>
      <c r="O109" s="48">
        <f t="shared" si="14"/>
        <v>1.2418503570319776E-3</v>
      </c>
      <c r="P109" s="9"/>
    </row>
    <row r="110" spans="1:16">
      <c r="A110" s="12"/>
      <c r="B110" s="25">
        <v>348.52</v>
      </c>
      <c r="C110" s="20" t="s">
        <v>226</v>
      </c>
      <c r="D110" s="47">
        <v>0</v>
      </c>
      <c r="E110" s="47">
        <v>880793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880793</v>
      </c>
      <c r="O110" s="48">
        <f t="shared" si="14"/>
        <v>1.173619207640844</v>
      </c>
      <c r="P110" s="9"/>
    </row>
    <row r="111" spans="1:16">
      <c r="A111" s="12"/>
      <c r="B111" s="25">
        <v>348.53</v>
      </c>
      <c r="C111" s="20" t="s">
        <v>227</v>
      </c>
      <c r="D111" s="47">
        <v>0</v>
      </c>
      <c r="E111" s="47">
        <v>1347868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1347868</v>
      </c>
      <c r="O111" s="48">
        <f t="shared" si="14"/>
        <v>1.7959767779313065</v>
      </c>
      <c r="P111" s="9"/>
    </row>
    <row r="112" spans="1:16">
      <c r="A112" s="12"/>
      <c r="B112" s="25">
        <v>348.54</v>
      </c>
      <c r="C112" s="20" t="s">
        <v>252</v>
      </c>
      <c r="D112" s="47">
        <v>0</v>
      </c>
      <c r="E112" s="47">
        <v>1889540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1889540</v>
      </c>
      <c r="O112" s="48">
        <f t="shared" si="14"/>
        <v>2.5177316777105183</v>
      </c>
      <c r="P112" s="9"/>
    </row>
    <row r="113" spans="1:16">
      <c r="A113" s="12"/>
      <c r="B113" s="25">
        <v>348.61</v>
      </c>
      <c r="C113" s="20" t="s">
        <v>228</v>
      </c>
      <c r="D113" s="47">
        <v>0</v>
      </c>
      <c r="E113" s="47">
        <v>17240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17240</v>
      </c>
      <c r="O113" s="48">
        <f t="shared" si="14"/>
        <v>2.2971566690162332E-2</v>
      </c>
      <c r="P113" s="9"/>
    </row>
    <row r="114" spans="1:16">
      <c r="A114" s="12"/>
      <c r="B114" s="25">
        <v>348.62</v>
      </c>
      <c r="C114" s="20" t="s">
        <v>229</v>
      </c>
      <c r="D114" s="47">
        <v>0</v>
      </c>
      <c r="E114" s="47">
        <v>3345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3345</v>
      </c>
      <c r="O114" s="48">
        <f t="shared" si="14"/>
        <v>4.4570702191759288E-3</v>
      </c>
      <c r="P114" s="9"/>
    </row>
    <row r="115" spans="1:16">
      <c r="A115" s="12"/>
      <c r="B115" s="25">
        <v>348.63</v>
      </c>
      <c r="C115" s="20" t="s">
        <v>230</v>
      </c>
      <c r="D115" s="47">
        <v>0</v>
      </c>
      <c r="E115" s="47">
        <v>63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3"/>
        <v>63</v>
      </c>
      <c r="O115" s="48">
        <f t="shared" si="14"/>
        <v>8.3944820271474884E-5</v>
      </c>
      <c r="P115" s="9"/>
    </row>
    <row r="116" spans="1:16">
      <c r="A116" s="12"/>
      <c r="B116" s="25">
        <v>348.64</v>
      </c>
      <c r="C116" s="20" t="s">
        <v>258</v>
      </c>
      <c r="D116" s="47">
        <v>0</v>
      </c>
      <c r="E116" s="47">
        <v>162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3"/>
        <v>162</v>
      </c>
      <c r="O116" s="48">
        <f t="shared" si="14"/>
        <v>2.1585810926950683E-4</v>
      </c>
      <c r="P116" s="9"/>
    </row>
    <row r="117" spans="1:16">
      <c r="A117" s="12"/>
      <c r="B117" s="25">
        <v>348.71</v>
      </c>
      <c r="C117" s="20" t="s">
        <v>231</v>
      </c>
      <c r="D117" s="47">
        <v>0</v>
      </c>
      <c r="E117" s="47">
        <v>651180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3"/>
        <v>651180</v>
      </c>
      <c r="O117" s="48">
        <f t="shared" si="14"/>
        <v>0.8676696518155399</v>
      </c>
      <c r="P117" s="9"/>
    </row>
    <row r="118" spans="1:16">
      <c r="A118" s="12"/>
      <c r="B118" s="25">
        <v>348.72</v>
      </c>
      <c r="C118" s="20" t="s">
        <v>232</v>
      </c>
      <c r="D118" s="47">
        <v>0</v>
      </c>
      <c r="E118" s="47">
        <v>60928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3"/>
        <v>60928</v>
      </c>
      <c r="O118" s="48">
        <f t="shared" si="14"/>
        <v>8.1183968404768603E-2</v>
      </c>
      <c r="P118" s="9"/>
    </row>
    <row r="119" spans="1:16">
      <c r="A119" s="12"/>
      <c r="B119" s="25">
        <v>348.85</v>
      </c>
      <c r="C119" s="20" t="s">
        <v>259</v>
      </c>
      <c r="D119" s="47">
        <v>0</v>
      </c>
      <c r="E119" s="47">
        <v>677685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677685</v>
      </c>
      <c r="O119" s="48">
        <f t="shared" si="14"/>
        <v>0.90298643691546754</v>
      </c>
      <c r="P119" s="9"/>
    </row>
    <row r="120" spans="1:16">
      <c r="A120" s="12"/>
      <c r="B120" s="25">
        <v>348.88</v>
      </c>
      <c r="C120" s="20" t="s">
        <v>233</v>
      </c>
      <c r="D120" s="47">
        <v>0</v>
      </c>
      <c r="E120" s="47">
        <v>1000216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1000216</v>
      </c>
      <c r="O120" s="48">
        <f t="shared" si="14"/>
        <v>1.3327452754389448</v>
      </c>
      <c r="P120" s="9"/>
    </row>
    <row r="121" spans="1:16">
      <c r="A121" s="12"/>
      <c r="B121" s="25">
        <v>348.92099999999999</v>
      </c>
      <c r="C121" s="20" t="s">
        <v>234</v>
      </c>
      <c r="D121" s="47">
        <v>0</v>
      </c>
      <c r="E121" s="47">
        <v>88820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88820</v>
      </c>
      <c r="O121" s="48">
        <f t="shared" si="14"/>
        <v>0.11834887200813332</v>
      </c>
      <c r="P121" s="9"/>
    </row>
    <row r="122" spans="1:16">
      <c r="A122" s="12"/>
      <c r="B122" s="25">
        <v>348.92200000000003</v>
      </c>
      <c r="C122" s="20" t="s">
        <v>235</v>
      </c>
      <c r="D122" s="47">
        <v>0</v>
      </c>
      <c r="E122" s="47">
        <v>88809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1"/>
        <v>88809</v>
      </c>
      <c r="O122" s="48">
        <f t="shared" si="14"/>
        <v>0.11833421497602242</v>
      </c>
      <c r="P122" s="9"/>
    </row>
    <row r="123" spans="1:16">
      <c r="A123" s="12"/>
      <c r="B123" s="25">
        <v>348.923</v>
      </c>
      <c r="C123" s="20" t="s">
        <v>236</v>
      </c>
      <c r="D123" s="47">
        <v>0</v>
      </c>
      <c r="E123" s="47">
        <v>88804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1"/>
        <v>88804</v>
      </c>
      <c r="O123" s="48">
        <f t="shared" si="14"/>
        <v>0.11832755268869929</v>
      </c>
      <c r="P123" s="9"/>
    </row>
    <row r="124" spans="1:16">
      <c r="A124" s="12"/>
      <c r="B124" s="25">
        <v>348.92399999999998</v>
      </c>
      <c r="C124" s="20" t="s">
        <v>253</v>
      </c>
      <c r="D124" s="47">
        <v>0</v>
      </c>
      <c r="E124" s="47">
        <v>88809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1"/>
        <v>88809</v>
      </c>
      <c r="O124" s="48">
        <f t="shared" si="14"/>
        <v>0.11833421497602242</v>
      </c>
      <c r="P124" s="9"/>
    </row>
    <row r="125" spans="1:16">
      <c r="A125" s="12"/>
      <c r="B125" s="25">
        <v>348.93</v>
      </c>
      <c r="C125" s="20" t="s">
        <v>237</v>
      </c>
      <c r="D125" s="47">
        <v>0</v>
      </c>
      <c r="E125" s="47">
        <v>1261390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1"/>
        <v>1261390</v>
      </c>
      <c r="O125" s="48">
        <f t="shared" si="14"/>
        <v>1.6807485213053286</v>
      </c>
      <c r="P125" s="9"/>
    </row>
    <row r="126" spans="1:16">
      <c r="A126" s="12"/>
      <c r="B126" s="25">
        <v>349</v>
      </c>
      <c r="C126" s="20" t="s">
        <v>1</v>
      </c>
      <c r="D126" s="47">
        <v>1455</v>
      </c>
      <c r="E126" s="47">
        <v>3568977</v>
      </c>
      <c r="F126" s="47">
        <v>0</v>
      </c>
      <c r="G126" s="47">
        <v>0</v>
      </c>
      <c r="H126" s="47">
        <v>0</v>
      </c>
      <c r="I126" s="47">
        <v>-1480723</v>
      </c>
      <c r="J126" s="47">
        <v>1281</v>
      </c>
      <c r="K126" s="47">
        <v>0</v>
      </c>
      <c r="L126" s="47">
        <v>0</v>
      </c>
      <c r="M126" s="47">
        <v>0</v>
      </c>
      <c r="N126" s="47">
        <f t="shared" si="11"/>
        <v>2090990</v>
      </c>
      <c r="O126" s="48">
        <f t="shared" si="14"/>
        <v>2.7861552339595441</v>
      </c>
      <c r="P126" s="9"/>
    </row>
    <row r="127" spans="1:16" ht="15.75">
      <c r="A127" s="29" t="s">
        <v>68</v>
      </c>
      <c r="B127" s="30"/>
      <c r="C127" s="31"/>
      <c r="D127" s="32">
        <f t="shared" ref="D127:M127" si="15">SUM(D128:D135)</f>
        <v>369796</v>
      </c>
      <c r="E127" s="32">
        <f t="shared" si="15"/>
        <v>1368519</v>
      </c>
      <c r="F127" s="32">
        <f t="shared" si="15"/>
        <v>0</v>
      </c>
      <c r="G127" s="32">
        <f t="shared" si="15"/>
        <v>400</v>
      </c>
      <c r="H127" s="32">
        <f t="shared" si="15"/>
        <v>0</v>
      </c>
      <c r="I127" s="32">
        <f t="shared" si="15"/>
        <v>665397</v>
      </c>
      <c r="J127" s="32">
        <f t="shared" si="15"/>
        <v>412092</v>
      </c>
      <c r="K127" s="32">
        <f t="shared" si="15"/>
        <v>0</v>
      </c>
      <c r="L127" s="32">
        <f t="shared" si="15"/>
        <v>0</v>
      </c>
      <c r="M127" s="32">
        <f t="shared" si="15"/>
        <v>0</v>
      </c>
      <c r="N127" s="32">
        <f>SUM(D127:M127)</f>
        <v>2816204</v>
      </c>
      <c r="O127" s="46">
        <f t="shared" si="14"/>
        <v>3.7524720417112483</v>
      </c>
      <c r="P127" s="10"/>
    </row>
    <row r="128" spans="1:16">
      <c r="A128" s="13"/>
      <c r="B128" s="40">
        <v>351.1</v>
      </c>
      <c r="C128" s="21" t="s">
        <v>128</v>
      </c>
      <c r="D128" s="47">
        <v>0</v>
      </c>
      <c r="E128" s="47">
        <v>0</v>
      </c>
      <c r="F128" s="47">
        <v>0</v>
      </c>
      <c r="G128" s="47">
        <v>400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400</v>
      </c>
      <c r="O128" s="48">
        <f t="shared" si="14"/>
        <v>5.3298298585063419E-4</v>
      </c>
      <c r="P128" s="9"/>
    </row>
    <row r="129" spans="1:16">
      <c r="A129" s="13"/>
      <c r="B129" s="40">
        <v>351.2</v>
      </c>
      <c r="C129" s="21" t="s">
        <v>130</v>
      </c>
      <c r="D129" s="47">
        <v>0</v>
      </c>
      <c r="E129" s="47">
        <v>287730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ref="N129:N135" si="16">SUM(D129:M129)</f>
        <v>287730</v>
      </c>
      <c r="O129" s="48">
        <f t="shared" si="14"/>
        <v>0.38338798629700743</v>
      </c>
      <c r="P129" s="9"/>
    </row>
    <row r="130" spans="1:16">
      <c r="A130" s="13"/>
      <c r="B130" s="40">
        <v>351.5</v>
      </c>
      <c r="C130" s="21" t="s">
        <v>131</v>
      </c>
      <c r="D130" s="47">
        <v>101945</v>
      </c>
      <c r="E130" s="47">
        <v>0</v>
      </c>
      <c r="F130" s="47">
        <v>0</v>
      </c>
      <c r="G130" s="47">
        <v>0</v>
      </c>
      <c r="H130" s="47">
        <v>0</v>
      </c>
      <c r="I130" s="47">
        <v>665397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767342</v>
      </c>
      <c r="O130" s="48">
        <f t="shared" si="14"/>
        <v>1.0224505758214932</v>
      </c>
      <c r="P130" s="9"/>
    </row>
    <row r="131" spans="1:16">
      <c r="A131" s="13"/>
      <c r="B131" s="40">
        <v>351.8</v>
      </c>
      <c r="C131" s="21" t="s">
        <v>238</v>
      </c>
      <c r="D131" s="47">
        <v>0</v>
      </c>
      <c r="E131" s="47">
        <v>662863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662863</v>
      </c>
      <c r="O131" s="48">
        <f t="shared" si="14"/>
        <v>0.88323675237477228</v>
      </c>
      <c r="P131" s="9"/>
    </row>
    <row r="132" spans="1:16">
      <c r="A132" s="13"/>
      <c r="B132" s="40">
        <v>351.9</v>
      </c>
      <c r="C132" s="21" t="s">
        <v>293</v>
      </c>
      <c r="D132" s="47">
        <v>29986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29986</v>
      </c>
      <c r="O132" s="48">
        <f t="shared" si="14"/>
        <v>3.9955069534292793E-2</v>
      </c>
      <c r="P132" s="9"/>
    </row>
    <row r="133" spans="1:16">
      <c r="A133" s="13"/>
      <c r="B133" s="40">
        <v>352</v>
      </c>
      <c r="C133" s="21" t="s">
        <v>132</v>
      </c>
      <c r="D133" s="47">
        <v>0</v>
      </c>
      <c r="E133" s="47">
        <v>157961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157961</v>
      </c>
      <c r="O133" s="48">
        <f t="shared" ref="O133:O154" si="17">(N133/O$156)</f>
        <v>0.21047631356988006</v>
      </c>
      <c r="P133" s="9"/>
    </row>
    <row r="134" spans="1:16">
      <c r="A134" s="13"/>
      <c r="B134" s="40">
        <v>354</v>
      </c>
      <c r="C134" s="21" t="s">
        <v>133</v>
      </c>
      <c r="D134" s="47">
        <v>200931</v>
      </c>
      <c r="E134" s="47">
        <v>5235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6"/>
        <v>206166</v>
      </c>
      <c r="O134" s="48">
        <f t="shared" si="17"/>
        <v>0.27470742565220463</v>
      </c>
      <c r="P134" s="9"/>
    </row>
    <row r="135" spans="1:16">
      <c r="A135" s="13"/>
      <c r="B135" s="40">
        <v>359</v>
      </c>
      <c r="C135" s="21" t="s">
        <v>134</v>
      </c>
      <c r="D135" s="47">
        <v>36934</v>
      </c>
      <c r="E135" s="47">
        <v>254730</v>
      </c>
      <c r="F135" s="47">
        <v>0</v>
      </c>
      <c r="G135" s="47">
        <v>0</v>
      </c>
      <c r="H135" s="47">
        <v>0</v>
      </c>
      <c r="I135" s="47">
        <v>0</v>
      </c>
      <c r="J135" s="47">
        <v>412092</v>
      </c>
      <c r="K135" s="47">
        <v>0</v>
      </c>
      <c r="L135" s="47">
        <v>0</v>
      </c>
      <c r="M135" s="47">
        <v>0</v>
      </c>
      <c r="N135" s="47">
        <f t="shared" si="16"/>
        <v>703756</v>
      </c>
      <c r="O135" s="48">
        <f t="shared" si="17"/>
        <v>0.93772493547574731</v>
      </c>
      <c r="P135" s="9"/>
    </row>
    <row r="136" spans="1:16" ht="15.75">
      <c r="A136" s="29" t="s">
        <v>5</v>
      </c>
      <c r="B136" s="30"/>
      <c r="C136" s="31"/>
      <c r="D136" s="32">
        <f t="shared" ref="D136:M136" si="18">SUM(D137:D144)</f>
        <v>21896182</v>
      </c>
      <c r="E136" s="32">
        <f t="shared" si="18"/>
        <v>6242162</v>
      </c>
      <c r="F136" s="32">
        <f t="shared" si="18"/>
        <v>124798</v>
      </c>
      <c r="G136" s="32">
        <f t="shared" si="18"/>
        <v>6797276</v>
      </c>
      <c r="H136" s="32">
        <f t="shared" si="18"/>
        <v>0</v>
      </c>
      <c r="I136" s="32">
        <f t="shared" si="18"/>
        <v>3390188</v>
      </c>
      <c r="J136" s="32">
        <f t="shared" si="18"/>
        <v>402825</v>
      </c>
      <c r="K136" s="32">
        <f t="shared" si="18"/>
        <v>0</v>
      </c>
      <c r="L136" s="32">
        <f t="shared" si="18"/>
        <v>0</v>
      </c>
      <c r="M136" s="32">
        <f t="shared" si="18"/>
        <v>0</v>
      </c>
      <c r="N136" s="32">
        <f>SUM(D136:M136)</f>
        <v>38853431</v>
      </c>
      <c r="O136" s="46">
        <f t="shared" si="17"/>
        <v>51.770544162303977</v>
      </c>
      <c r="P136" s="10"/>
    </row>
    <row r="137" spans="1:16">
      <c r="A137" s="12"/>
      <c r="B137" s="25">
        <v>361.1</v>
      </c>
      <c r="C137" s="20" t="s">
        <v>135</v>
      </c>
      <c r="D137" s="47">
        <v>3320643</v>
      </c>
      <c r="E137" s="47">
        <v>2981703</v>
      </c>
      <c r="F137" s="47">
        <v>124798</v>
      </c>
      <c r="G137" s="47">
        <v>4277633</v>
      </c>
      <c r="H137" s="47">
        <v>0</v>
      </c>
      <c r="I137" s="47">
        <v>25000</v>
      </c>
      <c r="J137" s="47">
        <v>0</v>
      </c>
      <c r="K137" s="47">
        <v>0</v>
      </c>
      <c r="L137" s="47">
        <v>0</v>
      </c>
      <c r="M137" s="47">
        <v>0</v>
      </c>
      <c r="N137" s="47">
        <f>SUM(D137:M137)</f>
        <v>10729777</v>
      </c>
      <c r="O137" s="48">
        <f t="shared" si="17"/>
        <v>14.296971457428651</v>
      </c>
      <c r="P137" s="9"/>
    </row>
    <row r="138" spans="1:16">
      <c r="A138" s="12"/>
      <c r="B138" s="25">
        <v>361.3</v>
      </c>
      <c r="C138" s="20" t="s">
        <v>136</v>
      </c>
      <c r="D138" s="47">
        <v>-66842</v>
      </c>
      <c r="E138" s="47">
        <v>19069</v>
      </c>
      <c r="F138" s="47">
        <v>0</v>
      </c>
      <c r="G138" s="47">
        <v>-80995</v>
      </c>
      <c r="H138" s="47">
        <v>0</v>
      </c>
      <c r="I138" s="47">
        <v>2113</v>
      </c>
      <c r="J138" s="47">
        <v>-27844</v>
      </c>
      <c r="K138" s="47">
        <v>0</v>
      </c>
      <c r="L138" s="47">
        <v>0</v>
      </c>
      <c r="M138" s="47">
        <v>0</v>
      </c>
      <c r="N138" s="47">
        <f t="shared" ref="N138:N144" si="19">SUM(D138:M138)</f>
        <v>-154499</v>
      </c>
      <c r="O138" s="48">
        <f t="shared" si="17"/>
        <v>-0.20586334582734284</v>
      </c>
      <c r="P138" s="9"/>
    </row>
    <row r="139" spans="1:16">
      <c r="A139" s="12"/>
      <c r="B139" s="25">
        <v>362</v>
      </c>
      <c r="C139" s="20" t="s">
        <v>138</v>
      </c>
      <c r="D139" s="47">
        <v>394416</v>
      </c>
      <c r="E139" s="47">
        <v>0</v>
      </c>
      <c r="F139" s="47">
        <v>0</v>
      </c>
      <c r="G139" s="47">
        <v>0</v>
      </c>
      <c r="H139" s="47">
        <v>0</v>
      </c>
      <c r="I139" s="47">
        <v>386689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9"/>
        <v>781105</v>
      </c>
      <c r="O139" s="48">
        <f t="shared" si="17"/>
        <v>1.0407891879071491</v>
      </c>
      <c r="P139" s="9"/>
    </row>
    <row r="140" spans="1:16">
      <c r="A140" s="12"/>
      <c r="B140" s="25">
        <v>364</v>
      </c>
      <c r="C140" s="20" t="s">
        <v>239</v>
      </c>
      <c r="D140" s="47">
        <v>223846</v>
      </c>
      <c r="E140" s="47">
        <v>12500</v>
      </c>
      <c r="F140" s="47">
        <v>0</v>
      </c>
      <c r="G140" s="47">
        <v>0</v>
      </c>
      <c r="H140" s="47">
        <v>0</v>
      </c>
      <c r="I140" s="47">
        <v>470517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9"/>
        <v>706863</v>
      </c>
      <c r="O140" s="48">
        <f t="shared" si="17"/>
        <v>0.94186488081834208</v>
      </c>
      <c r="P140" s="9"/>
    </row>
    <row r="141" spans="1:16">
      <c r="A141" s="12"/>
      <c r="B141" s="25">
        <v>365</v>
      </c>
      <c r="C141" s="20" t="s">
        <v>240</v>
      </c>
      <c r="D141" s="47">
        <v>3718</v>
      </c>
      <c r="E141" s="47">
        <v>15064</v>
      </c>
      <c r="F141" s="47">
        <v>0</v>
      </c>
      <c r="G141" s="47">
        <v>132</v>
      </c>
      <c r="H141" s="47">
        <v>0</v>
      </c>
      <c r="I141" s="47">
        <v>12056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9"/>
        <v>30970</v>
      </c>
      <c r="O141" s="48">
        <f t="shared" si="17"/>
        <v>4.1266207679485349E-2</v>
      </c>
      <c r="P141" s="9"/>
    </row>
    <row r="142" spans="1:16">
      <c r="A142" s="12"/>
      <c r="B142" s="25">
        <v>366</v>
      </c>
      <c r="C142" s="20" t="s">
        <v>141</v>
      </c>
      <c r="D142" s="47">
        <v>108890</v>
      </c>
      <c r="E142" s="47">
        <v>603702</v>
      </c>
      <c r="F142" s="47">
        <v>0</v>
      </c>
      <c r="G142" s="47">
        <v>276216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9"/>
        <v>988808</v>
      </c>
      <c r="O142" s="48">
        <f t="shared" si="17"/>
        <v>1.3175446006824847</v>
      </c>
      <c r="P142" s="9"/>
    </row>
    <row r="143" spans="1:16">
      <c r="A143" s="12"/>
      <c r="B143" s="25">
        <v>369.3</v>
      </c>
      <c r="C143" s="20" t="s">
        <v>142</v>
      </c>
      <c r="D143" s="47">
        <v>185647</v>
      </c>
      <c r="E143" s="47">
        <v>255034</v>
      </c>
      <c r="F143" s="47">
        <v>0</v>
      </c>
      <c r="G143" s="47">
        <v>0</v>
      </c>
      <c r="H143" s="47">
        <v>0</v>
      </c>
      <c r="I143" s="47">
        <v>154408</v>
      </c>
      <c r="J143" s="47">
        <v>23489</v>
      </c>
      <c r="K143" s="47">
        <v>0</v>
      </c>
      <c r="L143" s="47">
        <v>0</v>
      </c>
      <c r="M143" s="47">
        <v>0</v>
      </c>
      <c r="N143" s="47">
        <f t="shared" si="19"/>
        <v>618578</v>
      </c>
      <c r="O143" s="48">
        <f t="shared" si="17"/>
        <v>0.82422887355378394</v>
      </c>
      <c r="P143" s="9"/>
    </row>
    <row r="144" spans="1:16">
      <c r="A144" s="12"/>
      <c r="B144" s="25">
        <v>369.9</v>
      </c>
      <c r="C144" s="20" t="s">
        <v>143</v>
      </c>
      <c r="D144" s="47">
        <v>17725864</v>
      </c>
      <c r="E144" s="47">
        <v>2355090</v>
      </c>
      <c r="F144" s="47">
        <v>0</v>
      </c>
      <c r="G144" s="47">
        <v>2324290</v>
      </c>
      <c r="H144" s="47">
        <v>0</v>
      </c>
      <c r="I144" s="47">
        <v>2339405</v>
      </c>
      <c r="J144" s="47">
        <v>407180</v>
      </c>
      <c r="K144" s="47">
        <v>0</v>
      </c>
      <c r="L144" s="47">
        <v>0</v>
      </c>
      <c r="M144" s="47">
        <v>0</v>
      </c>
      <c r="N144" s="47">
        <f t="shared" si="19"/>
        <v>25151829</v>
      </c>
      <c r="O144" s="48">
        <f t="shared" si="17"/>
        <v>33.513742300061423</v>
      </c>
      <c r="P144" s="9"/>
    </row>
    <row r="145" spans="1:119" ht="15.75">
      <c r="A145" s="29" t="s">
        <v>69</v>
      </c>
      <c r="B145" s="30"/>
      <c r="C145" s="31"/>
      <c r="D145" s="32">
        <f t="shared" ref="D145:M145" si="20">SUM(D146:D153)</f>
        <v>5710858</v>
      </c>
      <c r="E145" s="32">
        <f t="shared" si="20"/>
        <v>33181966</v>
      </c>
      <c r="F145" s="32">
        <f t="shared" si="20"/>
        <v>110395673</v>
      </c>
      <c r="G145" s="32">
        <f t="shared" si="20"/>
        <v>94292283</v>
      </c>
      <c r="H145" s="32">
        <f t="shared" si="20"/>
        <v>0</v>
      </c>
      <c r="I145" s="32">
        <f t="shared" si="20"/>
        <v>153871947</v>
      </c>
      <c r="J145" s="32">
        <f t="shared" si="20"/>
        <v>6010398</v>
      </c>
      <c r="K145" s="32">
        <f t="shared" si="20"/>
        <v>0</v>
      </c>
      <c r="L145" s="32">
        <f t="shared" si="20"/>
        <v>0</v>
      </c>
      <c r="M145" s="32">
        <f t="shared" si="20"/>
        <v>0</v>
      </c>
      <c r="N145" s="32">
        <f>SUM(D145:M145)</f>
        <v>403463125</v>
      </c>
      <c r="O145" s="46">
        <f t="shared" si="17"/>
        <v>537.59745260781915</v>
      </c>
      <c r="P145" s="9"/>
    </row>
    <row r="146" spans="1:119">
      <c r="A146" s="12"/>
      <c r="B146" s="25">
        <v>381</v>
      </c>
      <c r="C146" s="20" t="s">
        <v>144</v>
      </c>
      <c r="D146" s="47">
        <v>5710858</v>
      </c>
      <c r="E146" s="47">
        <v>33181966</v>
      </c>
      <c r="F146" s="47">
        <v>23949661</v>
      </c>
      <c r="G146" s="47">
        <v>94292283</v>
      </c>
      <c r="H146" s="47">
        <v>0</v>
      </c>
      <c r="I146" s="47">
        <v>14504501</v>
      </c>
      <c r="J146" s="47">
        <v>5000000</v>
      </c>
      <c r="K146" s="47">
        <v>0</v>
      </c>
      <c r="L146" s="47">
        <v>0</v>
      </c>
      <c r="M146" s="47">
        <v>0</v>
      </c>
      <c r="N146" s="47">
        <f>SUM(D146:M146)</f>
        <v>176639269</v>
      </c>
      <c r="O146" s="48">
        <f t="shared" si="17"/>
        <v>235.3643125252334</v>
      </c>
      <c r="P146" s="9"/>
    </row>
    <row r="147" spans="1:119">
      <c r="A147" s="12"/>
      <c r="B147" s="25">
        <v>384</v>
      </c>
      <c r="C147" s="20" t="s">
        <v>145</v>
      </c>
      <c r="D147" s="47">
        <v>0</v>
      </c>
      <c r="E147" s="47">
        <v>0</v>
      </c>
      <c r="F147" s="47">
        <v>449728</v>
      </c>
      <c r="G147" s="47">
        <v>0</v>
      </c>
      <c r="H147" s="47">
        <v>0</v>
      </c>
      <c r="I147" s="47">
        <v>11000000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ref="N147:N153" si="21">SUM(D147:M147)</f>
        <v>11449728</v>
      </c>
      <c r="O147" s="48">
        <f t="shared" si="17"/>
        <v>15.256275541544024</v>
      </c>
      <c r="P147" s="9"/>
    </row>
    <row r="148" spans="1:119">
      <c r="A148" s="12"/>
      <c r="B148" s="25">
        <v>385</v>
      </c>
      <c r="C148" s="20" t="s">
        <v>169</v>
      </c>
      <c r="D148" s="47">
        <v>0</v>
      </c>
      <c r="E148" s="47">
        <v>0</v>
      </c>
      <c r="F148" s="47">
        <v>85996284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1"/>
        <v>85996284</v>
      </c>
      <c r="O148" s="48">
        <f t="shared" si="17"/>
        <v>114.58639054594779</v>
      </c>
      <c r="P148" s="9"/>
    </row>
    <row r="149" spans="1:119">
      <c r="A149" s="12"/>
      <c r="B149" s="25">
        <v>388.1</v>
      </c>
      <c r="C149" s="20" t="s">
        <v>146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90270</v>
      </c>
      <c r="J149" s="47">
        <v>363437</v>
      </c>
      <c r="K149" s="47">
        <v>0</v>
      </c>
      <c r="L149" s="47">
        <v>0</v>
      </c>
      <c r="M149" s="47">
        <v>0</v>
      </c>
      <c r="N149" s="47">
        <f t="shared" si="21"/>
        <v>453707</v>
      </c>
      <c r="O149" s="48">
        <f t="shared" si="17"/>
        <v>0.6045452789033342</v>
      </c>
      <c r="P149" s="9"/>
    </row>
    <row r="150" spans="1:119">
      <c r="A150" s="12"/>
      <c r="B150" s="25">
        <v>389.1</v>
      </c>
      <c r="C150" s="20" t="s">
        <v>241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9439578</v>
      </c>
      <c r="J150" s="47">
        <v>646961</v>
      </c>
      <c r="K150" s="47">
        <v>0</v>
      </c>
      <c r="L150" s="47">
        <v>0</v>
      </c>
      <c r="M150" s="47">
        <v>0</v>
      </c>
      <c r="N150" s="47">
        <f t="shared" si="21"/>
        <v>10086539</v>
      </c>
      <c r="O150" s="48">
        <f t="shared" si="17"/>
        <v>13.439884182797174</v>
      </c>
      <c r="P150" s="9"/>
    </row>
    <row r="151" spans="1:119">
      <c r="A151" s="12"/>
      <c r="B151" s="25">
        <v>389.2</v>
      </c>
      <c r="C151" s="20" t="s">
        <v>242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273486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21"/>
        <v>273486</v>
      </c>
      <c r="O151" s="48">
        <f t="shared" si="17"/>
        <v>0.36440846217086637</v>
      </c>
      <c r="P151" s="9"/>
    </row>
    <row r="152" spans="1:119">
      <c r="A152" s="12"/>
      <c r="B152" s="25">
        <v>389.4</v>
      </c>
      <c r="C152" s="20" t="s">
        <v>243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13729112</v>
      </c>
      <c r="J152" s="47">
        <v>0</v>
      </c>
      <c r="K152" s="47">
        <v>0</v>
      </c>
      <c r="L152" s="47">
        <v>0</v>
      </c>
      <c r="M152" s="47">
        <v>0</v>
      </c>
      <c r="N152" s="47">
        <f t="shared" si="21"/>
        <v>13729112</v>
      </c>
      <c r="O152" s="48">
        <f t="shared" si="17"/>
        <v>18.293457767094431</v>
      </c>
      <c r="P152" s="9"/>
    </row>
    <row r="153" spans="1:119" ht="15.75" thickBot="1">
      <c r="A153" s="12"/>
      <c r="B153" s="25">
        <v>389.9</v>
      </c>
      <c r="C153" s="20" t="s">
        <v>244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104835000</v>
      </c>
      <c r="J153" s="47">
        <v>0</v>
      </c>
      <c r="K153" s="47">
        <v>0</v>
      </c>
      <c r="L153" s="47">
        <v>0</v>
      </c>
      <c r="M153" s="47">
        <v>0</v>
      </c>
      <c r="N153" s="47">
        <f t="shared" si="21"/>
        <v>104835000</v>
      </c>
      <c r="O153" s="48">
        <f t="shared" si="17"/>
        <v>139.68817830412809</v>
      </c>
      <c r="P153" s="9"/>
    </row>
    <row r="154" spans="1:119" ht="16.5" thickBot="1">
      <c r="A154" s="14" t="s">
        <v>111</v>
      </c>
      <c r="B154" s="23"/>
      <c r="C154" s="22"/>
      <c r="D154" s="15">
        <f t="shared" ref="D154:M154" si="22">SUM(D5,D13,D26,D61,D127,D136,D145)</f>
        <v>635011428</v>
      </c>
      <c r="E154" s="15">
        <f t="shared" si="22"/>
        <v>259155283</v>
      </c>
      <c r="F154" s="15">
        <f t="shared" si="22"/>
        <v>110624738</v>
      </c>
      <c r="G154" s="15">
        <f t="shared" si="22"/>
        <v>128516603</v>
      </c>
      <c r="H154" s="15">
        <f t="shared" si="22"/>
        <v>0</v>
      </c>
      <c r="I154" s="15">
        <f t="shared" si="22"/>
        <v>576314737</v>
      </c>
      <c r="J154" s="15">
        <f t="shared" si="22"/>
        <v>151514433</v>
      </c>
      <c r="K154" s="15">
        <f t="shared" si="22"/>
        <v>0</v>
      </c>
      <c r="L154" s="15">
        <f t="shared" si="22"/>
        <v>0</v>
      </c>
      <c r="M154" s="15">
        <f t="shared" si="22"/>
        <v>0</v>
      </c>
      <c r="N154" s="15">
        <f>SUM(D154:M154)</f>
        <v>1861137222</v>
      </c>
      <c r="O154" s="38">
        <f t="shared" si="17"/>
        <v>2479.8861841482867</v>
      </c>
      <c r="P154" s="6"/>
      <c r="Q154" s="2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</row>
    <row r="155" spans="1:119">
      <c r="A155" s="16"/>
      <c r="B155" s="18"/>
      <c r="C155" s="1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9"/>
    </row>
    <row r="156" spans="1:119">
      <c r="A156" s="41"/>
      <c r="B156" s="42"/>
      <c r="C156" s="42"/>
      <c r="D156" s="43"/>
      <c r="E156" s="43"/>
      <c r="F156" s="43"/>
      <c r="G156" s="43"/>
      <c r="H156" s="43"/>
      <c r="I156" s="43"/>
      <c r="J156" s="43"/>
      <c r="K156" s="43"/>
      <c r="L156" s="49" t="s">
        <v>300</v>
      </c>
      <c r="M156" s="49"/>
      <c r="N156" s="49"/>
      <c r="O156" s="44">
        <v>750493</v>
      </c>
    </row>
    <row r="157" spans="1:119">
      <c r="A157" s="50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2"/>
    </row>
    <row r="158" spans="1:119" ht="15.75" customHeight="1" thickBot="1">
      <c r="A158" s="53" t="s">
        <v>167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5"/>
    </row>
  </sheetData>
  <mergeCells count="10">
    <mergeCell ref="L156:N156"/>
    <mergeCell ref="A157:O157"/>
    <mergeCell ref="A158:O1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306367601</v>
      </c>
      <c r="E5" s="27">
        <f t="shared" si="0"/>
        <v>117356577</v>
      </c>
      <c r="F5" s="27">
        <f t="shared" si="0"/>
        <v>0</v>
      </c>
      <c r="G5" s="27">
        <f t="shared" si="0"/>
        <v>21448453</v>
      </c>
      <c r="H5" s="27">
        <f t="shared" si="0"/>
        <v>0</v>
      </c>
      <c r="I5" s="27">
        <f t="shared" si="0"/>
        <v>2102891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447275522</v>
      </c>
      <c r="O5" s="33">
        <f t="shared" ref="O5:O36" si="1">(N5/O$155)</f>
        <v>608.41561427086788</v>
      </c>
      <c r="P5" s="6"/>
    </row>
    <row r="6" spans="1:133">
      <c r="A6" s="12"/>
      <c r="B6" s="25">
        <v>311</v>
      </c>
      <c r="C6" s="20" t="s">
        <v>3</v>
      </c>
      <c r="D6" s="47">
        <v>306367601</v>
      </c>
      <c r="E6" s="47">
        <v>66488273</v>
      </c>
      <c r="F6" s="47">
        <v>0</v>
      </c>
      <c r="G6" s="47">
        <v>8605</v>
      </c>
      <c r="H6" s="47">
        <v>0</v>
      </c>
      <c r="I6" s="47">
        <v>2102891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374967370</v>
      </c>
      <c r="O6" s="48">
        <f t="shared" si="1"/>
        <v>510.05698172340806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42584071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42584071</v>
      </c>
      <c r="O7" s="48">
        <f t="shared" si="1"/>
        <v>57.925847584431978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3831900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3831900</v>
      </c>
      <c r="O8" s="48">
        <f t="shared" si="1"/>
        <v>5.212419812065054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0</v>
      </c>
      <c r="G9" s="47">
        <v>10174769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10174769</v>
      </c>
      <c r="O9" s="48">
        <f t="shared" si="1"/>
        <v>13.840436211483945</v>
      </c>
      <c r="P9" s="9"/>
    </row>
    <row r="10" spans="1:133">
      <c r="A10" s="12"/>
      <c r="B10" s="25">
        <v>312.42</v>
      </c>
      <c r="C10" s="20" t="s">
        <v>159</v>
      </c>
      <c r="D10" s="47">
        <v>0</v>
      </c>
      <c r="E10" s="47">
        <v>0</v>
      </c>
      <c r="F10" s="47">
        <v>0</v>
      </c>
      <c r="G10" s="47">
        <v>7433179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7433179</v>
      </c>
      <c r="O10" s="48">
        <f t="shared" si="1"/>
        <v>10.111132724294972</v>
      </c>
      <c r="P10" s="9"/>
    </row>
    <row r="11" spans="1:133">
      <c r="A11" s="12"/>
      <c r="B11" s="25">
        <v>315</v>
      </c>
      <c r="C11" s="20" t="s">
        <v>193</v>
      </c>
      <c r="D11" s="47">
        <v>0</v>
      </c>
      <c r="E11" s="47">
        <v>7299037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7299037</v>
      </c>
      <c r="O11" s="48">
        <f t="shared" si="1"/>
        <v>9.9286633439797161</v>
      </c>
      <c r="P11" s="9"/>
    </row>
    <row r="12" spans="1:133">
      <c r="A12" s="12"/>
      <c r="B12" s="25">
        <v>316</v>
      </c>
      <c r="C12" s="20" t="s">
        <v>194</v>
      </c>
      <c r="D12" s="47">
        <v>0</v>
      </c>
      <c r="E12" s="47">
        <v>985196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985196</v>
      </c>
      <c r="O12" s="48">
        <f t="shared" si="1"/>
        <v>1.3401328712041658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18944886</v>
      </c>
      <c r="E13" s="32">
        <f t="shared" si="3"/>
        <v>24633628</v>
      </c>
      <c r="F13" s="32">
        <f t="shared" si="3"/>
        <v>336801</v>
      </c>
      <c r="G13" s="32">
        <f t="shared" si="3"/>
        <v>905167</v>
      </c>
      <c r="H13" s="32">
        <f t="shared" si="3"/>
        <v>0</v>
      </c>
      <c r="I13" s="32">
        <f t="shared" si="3"/>
        <v>2444114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47264596</v>
      </c>
      <c r="O13" s="46">
        <f t="shared" si="1"/>
        <v>64.292626790795865</v>
      </c>
      <c r="P13" s="10"/>
    </row>
    <row r="14" spans="1:133">
      <c r="A14" s="12"/>
      <c r="B14" s="25">
        <v>322</v>
      </c>
      <c r="C14" s="20" t="s">
        <v>0</v>
      </c>
      <c r="D14" s="47">
        <v>480150</v>
      </c>
      <c r="E14" s="47">
        <v>10136242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10616392</v>
      </c>
      <c r="O14" s="48">
        <f t="shared" si="1"/>
        <v>14.441162867885106</v>
      </c>
      <c r="P14" s="9"/>
    </row>
    <row r="15" spans="1:133">
      <c r="A15" s="12"/>
      <c r="B15" s="25">
        <v>323.10000000000002</v>
      </c>
      <c r="C15" s="20" t="s">
        <v>18</v>
      </c>
      <c r="D15" s="47">
        <v>18362061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18362061</v>
      </c>
      <c r="O15" s="48">
        <f t="shared" si="1"/>
        <v>24.97736646226338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2366477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2366477</v>
      </c>
      <c r="O16" s="48">
        <f t="shared" si="1"/>
        <v>3.2190484092998961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177611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177611</v>
      </c>
      <c r="O17" s="48">
        <f t="shared" si="1"/>
        <v>0.24159897054742718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103311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103311</v>
      </c>
      <c r="O18" s="48">
        <f t="shared" si="1"/>
        <v>0.14053088629772509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7915033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7915033</v>
      </c>
      <c r="O19" s="48">
        <f t="shared" si="1"/>
        <v>10.766584415655078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2870173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2870173</v>
      </c>
      <c r="O20" s="48">
        <f t="shared" si="1"/>
        <v>3.9042111248347271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1983389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1983389</v>
      </c>
      <c r="O21" s="48">
        <f t="shared" si="1"/>
        <v>2.6979451756653083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372340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372340</v>
      </c>
      <c r="O22" s="48">
        <f t="shared" si="1"/>
        <v>0.50648304831136048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660513</v>
      </c>
      <c r="F23" s="47">
        <v>336801</v>
      </c>
      <c r="G23" s="47">
        <v>452800</v>
      </c>
      <c r="H23" s="47">
        <v>0</v>
      </c>
      <c r="I23" s="47">
        <v>75677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1525791</v>
      </c>
      <c r="O23" s="48">
        <f t="shared" si="1"/>
        <v>2.0754882010153057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226886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226886</v>
      </c>
      <c r="O24" s="48">
        <f t="shared" si="1"/>
        <v>0.30862629021639182</v>
      </c>
      <c r="P24" s="9"/>
    </row>
    <row r="25" spans="1:16">
      <c r="A25" s="12"/>
      <c r="B25" s="25">
        <v>329</v>
      </c>
      <c r="C25" s="20" t="s">
        <v>28</v>
      </c>
      <c r="D25" s="47">
        <v>102675</v>
      </c>
      <c r="E25" s="47">
        <v>188130</v>
      </c>
      <c r="F25" s="47">
        <v>0</v>
      </c>
      <c r="G25" s="47">
        <v>452367</v>
      </c>
      <c r="H25" s="47">
        <v>0</v>
      </c>
      <c r="I25" s="47">
        <v>1960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745132</v>
      </c>
      <c r="O25" s="48">
        <f t="shared" si="1"/>
        <v>1.0135809388041592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SUM(D27:D59)</f>
        <v>76826699</v>
      </c>
      <c r="E26" s="32">
        <f t="shared" si="5"/>
        <v>28832358</v>
      </c>
      <c r="F26" s="32">
        <f t="shared" si="5"/>
        <v>0</v>
      </c>
      <c r="G26" s="32">
        <f t="shared" si="5"/>
        <v>13062821</v>
      </c>
      <c r="H26" s="32">
        <f t="shared" si="5"/>
        <v>0</v>
      </c>
      <c r="I26" s="32">
        <f t="shared" si="5"/>
        <v>37142217</v>
      </c>
      <c r="J26" s="32">
        <f t="shared" si="5"/>
        <v>34363516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190227611</v>
      </c>
      <c r="O26" s="46">
        <f t="shared" si="1"/>
        <v>258.76097194034401</v>
      </c>
      <c r="P26" s="10"/>
    </row>
    <row r="27" spans="1:16">
      <c r="A27" s="12"/>
      <c r="B27" s="25">
        <v>331.1</v>
      </c>
      <c r="C27" s="20" t="s">
        <v>29</v>
      </c>
      <c r="D27" s="47">
        <v>159531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159531</v>
      </c>
      <c r="O27" s="48">
        <f t="shared" si="1"/>
        <v>0.21700528328989538</v>
      </c>
      <c r="P27" s="9"/>
    </row>
    <row r="28" spans="1:16">
      <c r="A28" s="12"/>
      <c r="B28" s="25">
        <v>331.2</v>
      </c>
      <c r="C28" s="20" t="s">
        <v>30</v>
      </c>
      <c r="D28" s="47">
        <v>323206</v>
      </c>
      <c r="E28" s="47">
        <v>646175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969381</v>
      </c>
      <c r="O28" s="48">
        <f t="shared" si="1"/>
        <v>1.3186201962053898</v>
      </c>
      <c r="P28" s="9"/>
    </row>
    <row r="29" spans="1:16">
      <c r="A29" s="12"/>
      <c r="B29" s="25">
        <v>331.39</v>
      </c>
      <c r="C29" s="20" t="s">
        <v>36</v>
      </c>
      <c r="D29" s="47">
        <v>119800</v>
      </c>
      <c r="E29" s="47">
        <v>1253037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9" si="6">SUM(D29:M29)</f>
        <v>1372837</v>
      </c>
      <c r="O29" s="48">
        <f t="shared" si="1"/>
        <v>1.8674294155734628</v>
      </c>
      <c r="P29" s="9"/>
    </row>
    <row r="30" spans="1:16">
      <c r="A30" s="12"/>
      <c r="B30" s="25">
        <v>331.41</v>
      </c>
      <c r="C30" s="20" t="s">
        <v>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6828891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6828891</v>
      </c>
      <c r="O30" s="48">
        <f t="shared" si="1"/>
        <v>9.2891376974432358</v>
      </c>
      <c r="P30" s="9"/>
    </row>
    <row r="31" spans="1:16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8437098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8437098</v>
      </c>
      <c r="O31" s="48">
        <f t="shared" si="1"/>
        <v>11.476733936567875</v>
      </c>
      <c r="P31" s="9"/>
    </row>
    <row r="32" spans="1:16">
      <c r="A32" s="12"/>
      <c r="B32" s="25">
        <v>331.49</v>
      </c>
      <c r="C32" s="20" t="s">
        <v>189</v>
      </c>
      <c r="D32" s="47">
        <v>0</v>
      </c>
      <c r="E32" s="47">
        <v>254971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254971</v>
      </c>
      <c r="O32" s="48">
        <f t="shared" si="1"/>
        <v>0.34682948195465402</v>
      </c>
      <c r="P32" s="9"/>
    </row>
    <row r="33" spans="1:16">
      <c r="A33" s="12"/>
      <c r="B33" s="25">
        <v>331.5</v>
      </c>
      <c r="C33" s="20" t="s">
        <v>32</v>
      </c>
      <c r="D33" s="47">
        <v>2184030</v>
      </c>
      <c r="E33" s="47">
        <v>6807675</v>
      </c>
      <c r="F33" s="47">
        <v>0</v>
      </c>
      <c r="G33" s="47">
        <v>285817</v>
      </c>
      <c r="H33" s="47">
        <v>0</v>
      </c>
      <c r="I33" s="47">
        <v>2419420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11696942</v>
      </c>
      <c r="O33" s="48">
        <f t="shared" si="1"/>
        <v>15.91100295450712</v>
      </c>
      <c r="P33" s="9"/>
    </row>
    <row r="34" spans="1:16">
      <c r="A34" s="12"/>
      <c r="B34" s="25">
        <v>331.62</v>
      </c>
      <c r="C34" s="20" t="s">
        <v>39</v>
      </c>
      <c r="D34" s="47">
        <v>1833974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1833974</v>
      </c>
      <c r="O34" s="48">
        <f t="shared" si="1"/>
        <v>2.494700386860877</v>
      </c>
      <c r="P34" s="9"/>
    </row>
    <row r="35" spans="1:16">
      <c r="A35" s="12"/>
      <c r="B35" s="25">
        <v>331.65</v>
      </c>
      <c r="C35" s="20" t="s">
        <v>160</v>
      </c>
      <c r="D35" s="47">
        <v>0</v>
      </c>
      <c r="E35" s="47">
        <v>1002986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1002986</v>
      </c>
      <c r="O35" s="48">
        <f t="shared" si="1"/>
        <v>1.3643320800709517</v>
      </c>
      <c r="P35" s="9"/>
    </row>
    <row r="36" spans="1:16">
      <c r="A36" s="12"/>
      <c r="B36" s="25">
        <v>331.9</v>
      </c>
      <c r="C36" s="20" t="s">
        <v>34</v>
      </c>
      <c r="D36" s="47">
        <v>2454</v>
      </c>
      <c r="E36" s="47">
        <v>0</v>
      </c>
      <c r="F36" s="47">
        <v>0</v>
      </c>
      <c r="G36" s="47">
        <v>6938584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6941038</v>
      </c>
      <c r="O36" s="48">
        <f t="shared" si="1"/>
        <v>9.4416879322258911</v>
      </c>
      <c r="P36" s="9"/>
    </row>
    <row r="37" spans="1:16">
      <c r="A37" s="12"/>
      <c r="B37" s="25">
        <v>333</v>
      </c>
      <c r="C37" s="20" t="s">
        <v>4</v>
      </c>
      <c r="D37" s="47">
        <v>68873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68873</v>
      </c>
      <c r="O37" s="48">
        <f t="shared" ref="O37:O68" si="7">(N37/O$155)</f>
        <v>9.3685897261503809E-2</v>
      </c>
      <c r="P37" s="9"/>
    </row>
    <row r="38" spans="1:16">
      <c r="A38" s="12"/>
      <c r="B38" s="25">
        <v>334.1</v>
      </c>
      <c r="C38" s="20" t="s">
        <v>256</v>
      </c>
      <c r="D38" s="47">
        <v>80816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80816</v>
      </c>
      <c r="O38" s="48">
        <f t="shared" si="7"/>
        <v>0.10993160560866655</v>
      </c>
      <c r="P38" s="9"/>
    </row>
    <row r="39" spans="1:16">
      <c r="A39" s="12"/>
      <c r="B39" s="25">
        <v>334.2</v>
      </c>
      <c r="C39" s="20" t="s">
        <v>35</v>
      </c>
      <c r="D39" s="47">
        <v>89116</v>
      </c>
      <c r="E39" s="47">
        <v>119637</v>
      </c>
      <c r="F39" s="47">
        <v>0</v>
      </c>
      <c r="G39" s="47">
        <v>0</v>
      </c>
      <c r="H39" s="47">
        <v>0</v>
      </c>
      <c r="I39" s="47">
        <v>0</v>
      </c>
      <c r="J39" s="47">
        <v>34363516</v>
      </c>
      <c r="K39" s="47">
        <v>0</v>
      </c>
      <c r="L39" s="47">
        <v>0</v>
      </c>
      <c r="M39" s="47">
        <v>0</v>
      </c>
      <c r="N39" s="47">
        <f t="shared" si="6"/>
        <v>34572269</v>
      </c>
      <c r="O39" s="48">
        <f t="shared" si="7"/>
        <v>47.027631170866272</v>
      </c>
      <c r="P39" s="9"/>
    </row>
    <row r="40" spans="1:16">
      <c r="A40" s="12"/>
      <c r="B40" s="25">
        <v>334.39</v>
      </c>
      <c r="C40" s="20" t="s">
        <v>40</v>
      </c>
      <c r="D40" s="47">
        <v>407037</v>
      </c>
      <c r="E40" s="47">
        <v>57400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8">SUM(D40:M40)</f>
        <v>464437</v>
      </c>
      <c r="O40" s="48">
        <f t="shared" si="7"/>
        <v>0.63175986332003897</v>
      </c>
      <c r="P40" s="9"/>
    </row>
    <row r="41" spans="1:16">
      <c r="A41" s="12"/>
      <c r="B41" s="25">
        <v>334.41</v>
      </c>
      <c r="C41" s="20" t="s">
        <v>41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15929509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15929509</v>
      </c>
      <c r="O41" s="48">
        <f t="shared" si="7"/>
        <v>21.66843819203752</v>
      </c>
      <c r="P41" s="9"/>
    </row>
    <row r="42" spans="1:16">
      <c r="A42" s="12"/>
      <c r="B42" s="25">
        <v>334.42</v>
      </c>
      <c r="C42" s="20" t="s">
        <v>42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3043019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3043019</v>
      </c>
      <c r="O42" s="48">
        <f t="shared" si="7"/>
        <v>4.1393284073411065</v>
      </c>
      <c r="P42" s="9"/>
    </row>
    <row r="43" spans="1:16">
      <c r="A43" s="12"/>
      <c r="B43" s="25">
        <v>334.49</v>
      </c>
      <c r="C43" s="20" t="s">
        <v>43</v>
      </c>
      <c r="D43" s="47">
        <v>0</v>
      </c>
      <c r="E43" s="47">
        <v>0</v>
      </c>
      <c r="F43" s="47">
        <v>0</v>
      </c>
      <c r="G43" s="47">
        <v>3935857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3935857</v>
      </c>
      <c r="O43" s="48">
        <f t="shared" si="7"/>
        <v>5.3538294329849228</v>
      </c>
      <c r="P43" s="9"/>
    </row>
    <row r="44" spans="1:16">
      <c r="A44" s="12"/>
      <c r="B44" s="25">
        <v>334.5</v>
      </c>
      <c r="C44" s="20" t="s">
        <v>44</v>
      </c>
      <c r="D44" s="47">
        <v>0</v>
      </c>
      <c r="E44" s="47">
        <v>123180</v>
      </c>
      <c r="F44" s="47">
        <v>0</v>
      </c>
      <c r="G44" s="47">
        <v>6392</v>
      </c>
      <c r="H44" s="47">
        <v>0</v>
      </c>
      <c r="I44" s="47">
        <v>129092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258664</v>
      </c>
      <c r="O44" s="48">
        <f t="shared" si="7"/>
        <v>0.35185296022025497</v>
      </c>
      <c r="P44" s="9"/>
    </row>
    <row r="45" spans="1:16">
      <c r="A45" s="12"/>
      <c r="B45" s="25">
        <v>334.69</v>
      </c>
      <c r="C45" s="20" t="s">
        <v>45</v>
      </c>
      <c r="D45" s="47">
        <v>434046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434046</v>
      </c>
      <c r="O45" s="48">
        <f t="shared" si="7"/>
        <v>0.59041988824019109</v>
      </c>
      <c r="P45" s="9"/>
    </row>
    <row r="46" spans="1:16">
      <c r="A46" s="12"/>
      <c r="B46" s="25">
        <v>334.7</v>
      </c>
      <c r="C46" s="20" t="s">
        <v>46</v>
      </c>
      <c r="D46" s="47">
        <v>59082</v>
      </c>
      <c r="E46" s="47">
        <v>1097732</v>
      </c>
      <c r="F46" s="47">
        <v>0</v>
      </c>
      <c r="G46" s="47">
        <v>224956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1381770</v>
      </c>
      <c r="O46" s="48">
        <f t="shared" si="7"/>
        <v>1.8795807102787465</v>
      </c>
      <c r="P46" s="9"/>
    </row>
    <row r="47" spans="1:16">
      <c r="A47" s="12"/>
      <c r="B47" s="25">
        <v>335.12</v>
      </c>
      <c r="C47" s="20" t="s">
        <v>195</v>
      </c>
      <c r="D47" s="47">
        <v>18220403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18220403</v>
      </c>
      <c r="O47" s="48">
        <f t="shared" si="7"/>
        <v>24.784673290276245</v>
      </c>
      <c r="P47" s="9"/>
    </row>
    <row r="48" spans="1:16">
      <c r="A48" s="12"/>
      <c r="B48" s="25">
        <v>335.13</v>
      </c>
      <c r="C48" s="20" t="s">
        <v>196</v>
      </c>
      <c r="D48" s="47">
        <v>151615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151615</v>
      </c>
      <c r="O48" s="48">
        <f t="shared" si="7"/>
        <v>0.2062373834928477</v>
      </c>
      <c r="P48" s="9"/>
    </row>
    <row r="49" spans="1:16">
      <c r="A49" s="12"/>
      <c r="B49" s="25">
        <v>335.14</v>
      </c>
      <c r="C49" s="20" t="s">
        <v>197</v>
      </c>
      <c r="D49" s="47">
        <v>0</v>
      </c>
      <c r="E49" s="47">
        <v>408020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408020</v>
      </c>
      <c r="O49" s="48">
        <f t="shared" si="7"/>
        <v>0.55501749307622406</v>
      </c>
      <c r="P49" s="9"/>
    </row>
    <row r="50" spans="1:16">
      <c r="A50" s="12"/>
      <c r="B50" s="25">
        <v>335.15</v>
      </c>
      <c r="C50" s="20" t="s">
        <v>198</v>
      </c>
      <c r="D50" s="47">
        <v>0</v>
      </c>
      <c r="E50" s="47">
        <v>331208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331208</v>
      </c>
      <c r="O50" s="48">
        <f t="shared" si="7"/>
        <v>0.45053240980047554</v>
      </c>
      <c r="P50" s="9"/>
    </row>
    <row r="51" spans="1:16">
      <c r="A51" s="12"/>
      <c r="B51" s="25">
        <v>335.16</v>
      </c>
      <c r="C51" s="20" t="s">
        <v>199</v>
      </c>
      <c r="D51" s="47">
        <v>0</v>
      </c>
      <c r="E51" s="47">
        <v>0</v>
      </c>
      <c r="F51" s="47">
        <v>0</v>
      </c>
      <c r="G51" s="47">
        <v>223250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223250</v>
      </c>
      <c r="O51" s="48">
        <f t="shared" si="7"/>
        <v>0.30368034735862709</v>
      </c>
      <c r="P51" s="9"/>
    </row>
    <row r="52" spans="1:16">
      <c r="A52" s="12"/>
      <c r="B52" s="25">
        <v>335.17</v>
      </c>
      <c r="C52" s="20" t="s">
        <v>200</v>
      </c>
      <c r="D52" s="47">
        <v>0</v>
      </c>
      <c r="E52" s="47">
        <v>0</v>
      </c>
      <c r="F52" s="47">
        <v>0</v>
      </c>
      <c r="G52" s="47">
        <v>107158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107158</v>
      </c>
      <c r="O52" s="48">
        <f t="shared" si="7"/>
        <v>0.14576384619151517</v>
      </c>
      <c r="P52" s="9"/>
    </row>
    <row r="53" spans="1:16">
      <c r="A53" s="12"/>
      <c r="B53" s="25">
        <v>335.18</v>
      </c>
      <c r="C53" s="20" t="s">
        <v>201</v>
      </c>
      <c r="D53" s="47">
        <v>51568241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51568241</v>
      </c>
      <c r="O53" s="48">
        <f t="shared" si="7"/>
        <v>70.146747321627757</v>
      </c>
      <c r="P53" s="9"/>
    </row>
    <row r="54" spans="1:16">
      <c r="A54" s="12"/>
      <c r="B54" s="25">
        <v>335.49</v>
      </c>
      <c r="C54" s="20" t="s">
        <v>55</v>
      </c>
      <c r="D54" s="47">
        <v>0</v>
      </c>
      <c r="E54" s="47">
        <v>9861712</v>
      </c>
      <c r="F54" s="47">
        <v>0</v>
      </c>
      <c r="G54" s="47">
        <v>18979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9880691</v>
      </c>
      <c r="O54" s="48">
        <f t="shared" si="7"/>
        <v>13.440410638402064</v>
      </c>
      <c r="P54" s="9"/>
    </row>
    <row r="55" spans="1:16">
      <c r="A55" s="12"/>
      <c r="B55" s="25">
        <v>335.5</v>
      </c>
      <c r="C55" s="20" t="s">
        <v>56</v>
      </c>
      <c r="D55" s="47">
        <v>0</v>
      </c>
      <c r="E55" s="47">
        <v>643460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643460</v>
      </c>
      <c r="O55" s="48">
        <f t="shared" si="7"/>
        <v>0.87527953554930438</v>
      </c>
      <c r="P55" s="9"/>
    </row>
    <row r="56" spans="1:16">
      <c r="A56" s="12"/>
      <c r="B56" s="25">
        <v>337.2</v>
      </c>
      <c r="C56" s="20" t="s">
        <v>58</v>
      </c>
      <c r="D56" s="47">
        <v>0</v>
      </c>
      <c r="E56" s="47">
        <v>5968665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1" si="9">SUM(D56:M56)</f>
        <v>5968665</v>
      </c>
      <c r="O56" s="48">
        <f t="shared" si="7"/>
        <v>8.1189978072442557</v>
      </c>
      <c r="P56" s="9"/>
    </row>
    <row r="57" spans="1:16">
      <c r="A57" s="12"/>
      <c r="B57" s="25">
        <v>337.3</v>
      </c>
      <c r="C57" s="20" t="s">
        <v>59</v>
      </c>
      <c r="D57" s="47">
        <v>1123391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1123391</v>
      </c>
      <c r="O57" s="48">
        <f t="shared" si="7"/>
        <v>1.5281154270976729</v>
      </c>
      <c r="P57" s="9"/>
    </row>
    <row r="58" spans="1:16">
      <c r="A58" s="12"/>
      <c r="B58" s="25">
        <v>337.4</v>
      </c>
      <c r="C58" s="20" t="s">
        <v>60</v>
      </c>
      <c r="D58" s="47">
        <v>0</v>
      </c>
      <c r="E58" s="47">
        <v>256500</v>
      </c>
      <c r="F58" s="47">
        <v>0</v>
      </c>
      <c r="G58" s="47">
        <v>1277964</v>
      </c>
      <c r="H58" s="47">
        <v>0</v>
      </c>
      <c r="I58" s="47">
        <v>355188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1889652</v>
      </c>
      <c r="O58" s="48">
        <f t="shared" si="7"/>
        <v>2.5704375173434464</v>
      </c>
      <c r="P58" s="9"/>
    </row>
    <row r="59" spans="1:16">
      <c r="A59" s="12"/>
      <c r="B59" s="25">
        <v>337.7</v>
      </c>
      <c r="C59" s="20" t="s">
        <v>61</v>
      </c>
      <c r="D59" s="47">
        <v>1084</v>
      </c>
      <c r="E59" s="47">
        <v>0</v>
      </c>
      <c r="F59" s="47">
        <v>0</v>
      </c>
      <c r="G59" s="47">
        <v>43864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44948</v>
      </c>
      <c r="O59" s="48">
        <f t="shared" si="7"/>
        <v>6.1141430024974561E-2</v>
      </c>
      <c r="P59" s="9"/>
    </row>
    <row r="60" spans="1:16" ht="15.75">
      <c r="A60" s="29" t="s">
        <v>67</v>
      </c>
      <c r="B60" s="30"/>
      <c r="C60" s="31"/>
      <c r="D60" s="32">
        <f t="shared" ref="D60:M60" si="10">SUM(D61:D125)</f>
        <v>53583398</v>
      </c>
      <c r="E60" s="32">
        <f t="shared" si="10"/>
        <v>42603887</v>
      </c>
      <c r="F60" s="32">
        <f t="shared" si="10"/>
        <v>0</v>
      </c>
      <c r="G60" s="32">
        <f t="shared" si="10"/>
        <v>153070</v>
      </c>
      <c r="H60" s="32">
        <f t="shared" si="10"/>
        <v>0</v>
      </c>
      <c r="I60" s="32">
        <f t="shared" si="10"/>
        <v>380555881</v>
      </c>
      <c r="J60" s="32">
        <f t="shared" si="10"/>
        <v>105373350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si="9"/>
        <v>582269586</v>
      </c>
      <c r="O60" s="46">
        <f t="shared" si="7"/>
        <v>792.04403195002908</v>
      </c>
      <c r="P60" s="10"/>
    </row>
    <row r="61" spans="1:16">
      <c r="A61" s="12"/>
      <c r="B61" s="25">
        <v>341.1</v>
      </c>
      <c r="C61" s="20" t="s">
        <v>202</v>
      </c>
      <c r="D61" s="47">
        <v>3530853</v>
      </c>
      <c r="E61" s="47">
        <v>515304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4046157</v>
      </c>
      <c r="O61" s="48">
        <f t="shared" si="7"/>
        <v>5.5038672484996223</v>
      </c>
      <c r="P61" s="9"/>
    </row>
    <row r="62" spans="1:16">
      <c r="A62" s="12"/>
      <c r="B62" s="25">
        <v>341.15</v>
      </c>
      <c r="C62" s="20" t="s">
        <v>203</v>
      </c>
      <c r="D62" s="47">
        <v>0</v>
      </c>
      <c r="E62" s="47">
        <v>1502248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25" si="11">SUM(D62:M62)</f>
        <v>1502248</v>
      </c>
      <c r="O62" s="48">
        <f t="shared" si="7"/>
        <v>2.0434633570383105</v>
      </c>
      <c r="P62" s="9"/>
    </row>
    <row r="63" spans="1:16">
      <c r="A63" s="12"/>
      <c r="B63" s="25">
        <v>341.16</v>
      </c>
      <c r="C63" s="20" t="s">
        <v>204</v>
      </c>
      <c r="D63" s="47">
        <v>0</v>
      </c>
      <c r="E63" s="47">
        <v>1581257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1581257</v>
      </c>
      <c r="O63" s="48">
        <f t="shared" si="7"/>
        <v>2.1509369541915371</v>
      </c>
      <c r="P63" s="9"/>
    </row>
    <row r="64" spans="1:16">
      <c r="A64" s="12"/>
      <c r="B64" s="25">
        <v>341.2</v>
      </c>
      <c r="C64" s="20" t="s">
        <v>205</v>
      </c>
      <c r="D64" s="47">
        <v>0</v>
      </c>
      <c r="E64" s="47">
        <v>107796</v>
      </c>
      <c r="F64" s="47">
        <v>0</v>
      </c>
      <c r="G64" s="47">
        <v>0</v>
      </c>
      <c r="H64" s="47">
        <v>0</v>
      </c>
      <c r="I64" s="47">
        <v>0</v>
      </c>
      <c r="J64" s="47">
        <v>102399316</v>
      </c>
      <c r="K64" s="47">
        <v>0</v>
      </c>
      <c r="L64" s="47">
        <v>0</v>
      </c>
      <c r="M64" s="47">
        <v>0</v>
      </c>
      <c r="N64" s="47">
        <f t="shared" si="11"/>
        <v>102507112</v>
      </c>
      <c r="O64" s="48">
        <f t="shared" si="7"/>
        <v>139.43738131641518</v>
      </c>
      <c r="P64" s="9"/>
    </row>
    <row r="65" spans="1:16">
      <c r="A65" s="12"/>
      <c r="B65" s="25">
        <v>341.3</v>
      </c>
      <c r="C65" s="20" t="s">
        <v>206</v>
      </c>
      <c r="D65" s="47">
        <v>37</v>
      </c>
      <c r="E65" s="47">
        <v>142810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142847</v>
      </c>
      <c r="O65" s="48">
        <f t="shared" si="7"/>
        <v>0.1943105333891951</v>
      </c>
      <c r="P65" s="9"/>
    </row>
    <row r="66" spans="1:16">
      <c r="A66" s="12"/>
      <c r="B66" s="25">
        <v>341.51</v>
      </c>
      <c r="C66" s="20" t="s">
        <v>207</v>
      </c>
      <c r="D66" s="47">
        <v>743482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743482</v>
      </c>
      <c r="O66" s="48">
        <f t="shared" si="7"/>
        <v>1.0113364927878468</v>
      </c>
      <c r="P66" s="9"/>
    </row>
    <row r="67" spans="1:16">
      <c r="A67" s="12"/>
      <c r="B67" s="25">
        <v>341.52</v>
      </c>
      <c r="C67" s="20" t="s">
        <v>208</v>
      </c>
      <c r="D67" s="47">
        <v>511308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511308</v>
      </c>
      <c r="O67" s="48">
        <f t="shared" si="7"/>
        <v>0.69551709315675214</v>
      </c>
      <c r="P67" s="9"/>
    </row>
    <row r="68" spans="1:16">
      <c r="A68" s="12"/>
      <c r="B68" s="25">
        <v>341.56</v>
      </c>
      <c r="C68" s="20" t="s">
        <v>210</v>
      </c>
      <c r="D68" s="47">
        <v>1632536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1632536</v>
      </c>
      <c r="O68" s="48">
        <f t="shared" si="7"/>
        <v>2.2206902555675865</v>
      </c>
      <c r="P68" s="9"/>
    </row>
    <row r="69" spans="1:16">
      <c r="A69" s="12"/>
      <c r="B69" s="25">
        <v>341.8</v>
      </c>
      <c r="C69" s="20" t="s">
        <v>211</v>
      </c>
      <c r="D69" s="47">
        <v>10213446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10213446</v>
      </c>
      <c r="O69" s="48">
        <f t="shared" ref="O69:O100" si="12">(N69/O$155)</f>
        <v>13.893047386376621</v>
      </c>
      <c r="P69" s="9"/>
    </row>
    <row r="70" spans="1:16">
      <c r="A70" s="12"/>
      <c r="B70" s="25">
        <v>341.9</v>
      </c>
      <c r="C70" s="20" t="s">
        <v>212</v>
      </c>
      <c r="D70" s="47">
        <v>9279381</v>
      </c>
      <c r="E70" s="47">
        <v>3402371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12681752</v>
      </c>
      <c r="O70" s="48">
        <f t="shared" si="12"/>
        <v>17.250610761370499</v>
      </c>
      <c r="P70" s="9"/>
    </row>
    <row r="71" spans="1:16">
      <c r="A71" s="12"/>
      <c r="B71" s="25">
        <v>342.1</v>
      </c>
      <c r="C71" s="20" t="s">
        <v>81</v>
      </c>
      <c r="D71" s="47">
        <v>0</v>
      </c>
      <c r="E71" s="47">
        <v>6566018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6566018</v>
      </c>
      <c r="O71" s="48">
        <f t="shared" si="12"/>
        <v>8.9315593594759157</v>
      </c>
      <c r="P71" s="9"/>
    </row>
    <row r="72" spans="1:16">
      <c r="A72" s="12"/>
      <c r="B72" s="25">
        <v>342.2</v>
      </c>
      <c r="C72" s="20" t="s">
        <v>190</v>
      </c>
      <c r="D72" s="47">
        <v>338769</v>
      </c>
      <c r="E72" s="47">
        <v>850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339619</v>
      </c>
      <c r="O72" s="48">
        <f t="shared" si="12"/>
        <v>0.46197364340241692</v>
      </c>
      <c r="P72" s="9"/>
    </row>
    <row r="73" spans="1:16">
      <c r="A73" s="12"/>
      <c r="B73" s="25">
        <v>342.3</v>
      </c>
      <c r="C73" s="20" t="s">
        <v>82</v>
      </c>
      <c r="D73" s="47">
        <v>483426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483426</v>
      </c>
      <c r="O73" s="48">
        <f t="shared" si="12"/>
        <v>0.65759003629201196</v>
      </c>
      <c r="P73" s="9"/>
    </row>
    <row r="74" spans="1:16">
      <c r="A74" s="12"/>
      <c r="B74" s="25">
        <v>342.5</v>
      </c>
      <c r="C74" s="20" t="s">
        <v>83</v>
      </c>
      <c r="D74" s="47">
        <v>0</v>
      </c>
      <c r="E74" s="47">
        <v>19215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19215</v>
      </c>
      <c r="O74" s="48">
        <f t="shared" si="12"/>
        <v>2.613759406269214E-2</v>
      </c>
      <c r="P74" s="9"/>
    </row>
    <row r="75" spans="1:16">
      <c r="A75" s="12"/>
      <c r="B75" s="25">
        <v>342.6</v>
      </c>
      <c r="C75" s="20" t="s">
        <v>84</v>
      </c>
      <c r="D75" s="47">
        <v>21618199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21618199</v>
      </c>
      <c r="O75" s="48">
        <f t="shared" si="12"/>
        <v>29.406594318422957</v>
      </c>
      <c r="P75" s="9"/>
    </row>
    <row r="76" spans="1:16">
      <c r="A76" s="12"/>
      <c r="B76" s="25">
        <v>342.9</v>
      </c>
      <c r="C76" s="20" t="s">
        <v>85</v>
      </c>
      <c r="D76" s="47">
        <v>0</v>
      </c>
      <c r="E76" s="47">
        <v>94788</v>
      </c>
      <c r="F76" s="47">
        <v>0</v>
      </c>
      <c r="G76" s="47">
        <v>0</v>
      </c>
      <c r="H76" s="47">
        <v>0</v>
      </c>
      <c r="I76" s="47">
        <v>0</v>
      </c>
      <c r="J76" s="47">
        <v>2964016</v>
      </c>
      <c r="K76" s="47">
        <v>0</v>
      </c>
      <c r="L76" s="47">
        <v>0</v>
      </c>
      <c r="M76" s="47">
        <v>0</v>
      </c>
      <c r="N76" s="47">
        <f t="shared" si="11"/>
        <v>3058804</v>
      </c>
      <c r="O76" s="48">
        <f t="shared" si="12"/>
        <v>4.1608002742304953</v>
      </c>
      <c r="P76" s="9"/>
    </row>
    <row r="77" spans="1:16">
      <c r="A77" s="12"/>
      <c r="B77" s="25">
        <v>343.1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9489326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9489326</v>
      </c>
      <c r="O77" s="48">
        <f t="shared" si="12"/>
        <v>12.908048447387465</v>
      </c>
      <c r="P77" s="9"/>
    </row>
    <row r="78" spans="1:16">
      <c r="A78" s="12"/>
      <c r="B78" s="25">
        <v>343.3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54641679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54641679</v>
      </c>
      <c r="O78" s="48">
        <f t="shared" si="12"/>
        <v>74.327453791617472</v>
      </c>
      <c r="P78" s="9"/>
    </row>
    <row r="79" spans="1:16">
      <c r="A79" s="12"/>
      <c r="B79" s="25">
        <v>343.4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83774004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83774004</v>
      </c>
      <c r="O79" s="48">
        <f t="shared" si="12"/>
        <v>113.95529063535506</v>
      </c>
      <c r="P79" s="9"/>
    </row>
    <row r="80" spans="1:16">
      <c r="A80" s="12"/>
      <c r="B80" s="25">
        <v>343.5</v>
      </c>
      <c r="C80" s="20" t="s">
        <v>89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60598003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60598003</v>
      </c>
      <c r="O80" s="48">
        <f t="shared" si="12"/>
        <v>82.429664502930024</v>
      </c>
      <c r="P80" s="9"/>
    </row>
    <row r="81" spans="1:16">
      <c r="A81" s="12"/>
      <c r="B81" s="25">
        <v>343.7</v>
      </c>
      <c r="C81" s="20" t="s">
        <v>90</v>
      </c>
      <c r="D81" s="47">
        <v>0</v>
      </c>
      <c r="E81" s="47">
        <v>102516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102516</v>
      </c>
      <c r="O81" s="48">
        <f t="shared" si="12"/>
        <v>0.13944947139895639</v>
      </c>
      <c r="P81" s="9"/>
    </row>
    <row r="82" spans="1:16">
      <c r="A82" s="12"/>
      <c r="B82" s="25">
        <v>343.8</v>
      </c>
      <c r="C82" s="20" t="s">
        <v>91</v>
      </c>
      <c r="D82" s="47">
        <v>247916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247916</v>
      </c>
      <c r="O82" s="48">
        <f t="shared" si="12"/>
        <v>0.33723277489702752</v>
      </c>
      <c r="P82" s="9"/>
    </row>
    <row r="83" spans="1:16">
      <c r="A83" s="12"/>
      <c r="B83" s="25">
        <v>343.9</v>
      </c>
      <c r="C83" s="20" t="s">
        <v>92</v>
      </c>
      <c r="D83" s="47">
        <v>720534</v>
      </c>
      <c r="E83" s="47">
        <v>1596798</v>
      </c>
      <c r="F83" s="47">
        <v>0</v>
      </c>
      <c r="G83" s="47">
        <v>0</v>
      </c>
      <c r="H83" s="47">
        <v>0</v>
      </c>
      <c r="I83" s="47">
        <v>215400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2532732</v>
      </c>
      <c r="O83" s="48">
        <f t="shared" si="12"/>
        <v>3.4452001501738425</v>
      </c>
      <c r="P83" s="9"/>
    </row>
    <row r="84" spans="1:16">
      <c r="A84" s="12"/>
      <c r="B84" s="25">
        <v>344.1</v>
      </c>
      <c r="C84" s="20" t="s">
        <v>213</v>
      </c>
      <c r="D84" s="47">
        <v>42000</v>
      </c>
      <c r="E84" s="47">
        <v>0</v>
      </c>
      <c r="F84" s="47">
        <v>0</v>
      </c>
      <c r="G84" s="47">
        <v>0</v>
      </c>
      <c r="H84" s="47">
        <v>0</v>
      </c>
      <c r="I84" s="47">
        <v>129070954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129112954</v>
      </c>
      <c r="O84" s="48">
        <f t="shared" si="12"/>
        <v>175.62851833916437</v>
      </c>
      <c r="P84" s="9"/>
    </row>
    <row r="85" spans="1:16">
      <c r="A85" s="12"/>
      <c r="B85" s="25">
        <v>344.3</v>
      </c>
      <c r="C85" s="20" t="s">
        <v>214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3969722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3969722</v>
      </c>
      <c r="O85" s="48">
        <f t="shared" si="12"/>
        <v>5.3998949871318427</v>
      </c>
      <c r="P85" s="9"/>
    </row>
    <row r="86" spans="1:16">
      <c r="A86" s="12"/>
      <c r="B86" s="25">
        <v>344.5</v>
      </c>
      <c r="C86" s="20" t="s">
        <v>215</v>
      </c>
      <c r="D86" s="47">
        <v>378171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378171</v>
      </c>
      <c r="O86" s="48">
        <f t="shared" si="12"/>
        <v>0.514414784505977</v>
      </c>
      <c r="P86" s="9"/>
    </row>
    <row r="87" spans="1:16">
      <c r="A87" s="12"/>
      <c r="B87" s="25">
        <v>344.6</v>
      </c>
      <c r="C87" s="20" t="s">
        <v>216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44691105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44691105</v>
      </c>
      <c r="O87" s="48">
        <f t="shared" si="12"/>
        <v>60.791983382937858</v>
      </c>
      <c r="P87" s="9"/>
    </row>
    <row r="88" spans="1:16">
      <c r="A88" s="12"/>
      <c r="B88" s="25">
        <v>344.9</v>
      </c>
      <c r="C88" s="20" t="s">
        <v>217</v>
      </c>
      <c r="D88" s="47">
        <v>0</v>
      </c>
      <c r="E88" s="47">
        <v>848816</v>
      </c>
      <c r="F88" s="47">
        <v>0</v>
      </c>
      <c r="G88" s="47">
        <v>0</v>
      </c>
      <c r="H88" s="47">
        <v>0</v>
      </c>
      <c r="I88" s="47">
        <v>75435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924251</v>
      </c>
      <c r="O88" s="48">
        <f t="shared" si="12"/>
        <v>1.2572311969834646</v>
      </c>
      <c r="P88" s="9"/>
    </row>
    <row r="89" spans="1:16">
      <c r="A89" s="12"/>
      <c r="B89" s="25">
        <v>345.9</v>
      </c>
      <c r="C89" s="20" t="s">
        <v>161</v>
      </c>
      <c r="D89" s="47">
        <v>170071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170071</v>
      </c>
      <c r="O89" s="48">
        <f t="shared" si="12"/>
        <v>0.23134253238803615</v>
      </c>
      <c r="P89" s="9"/>
    </row>
    <row r="90" spans="1:16">
      <c r="A90" s="12"/>
      <c r="B90" s="25">
        <v>346.4</v>
      </c>
      <c r="C90" s="20" t="s">
        <v>99</v>
      </c>
      <c r="D90" s="47">
        <v>15976</v>
      </c>
      <c r="E90" s="47">
        <v>1450286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1466262</v>
      </c>
      <c r="O90" s="48">
        <f t="shared" si="12"/>
        <v>1.9945126695576945</v>
      </c>
      <c r="P90" s="9"/>
    </row>
    <row r="91" spans="1:16">
      <c r="A91" s="12"/>
      <c r="B91" s="25">
        <v>347.2</v>
      </c>
      <c r="C91" s="20" t="s">
        <v>101</v>
      </c>
      <c r="D91" s="47">
        <v>2486502</v>
      </c>
      <c r="E91" s="47">
        <v>929695</v>
      </c>
      <c r="F91" s="47">
        <v>0</v>
      </c>
      <c r="G91" s="47">
        <v>30570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3446767</v>
      </c>
      <c r="O91" s="48">
        <f t="shared" si="12"/>
        <v>4.6885348256405512</v>
      </c>
      <c r="P91" s="9"/>
    </row>
    <row r="92" spans="1:16">
      <c r="A92" s="12"/>
      <c r="B92" s="25">
        <v>347.4</v>
      </c>
      <c r="C92" s="20" t="s">
        <v>102</v>
      </c>
      <c r="D92" s="47">
        <v>173775</v>
      </c>
      <c r="E92" s="47">
        <v>392634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566409</v>
      </c>
      <c r="O92" s="48">
        <f t="shared" si="12"/>
        <v>0.77046934766876873</v>
      </c>
      <c r="P92" s="9"/>
    </row>
    <row r="93" spans="1:16">
      <c r="A93" s="12"/>
      <c r="B93" s="25">
        <v>347.5</v>
      </c>
      <c r="C93" s="20" t="s">
        <v>103</v>
      </c>
      <c r="D93" s="47">
        <v>994460</v>
      </c>
      <c r="E93" s="47">
        <v>1061431</v>
      </c>
      <c r="F93" s="47">
        <v>0</v>
      </c>
      <c r="G93" s="47">
        <v>122500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2178391</v>
      </c>
      <c r="O93" s="48">
        <f t="shared" si="12"/>
        <v>2.9632006072246675</v>
      </c>
      <c r="P93" s="9"/>
    </row>
    <row r="94" spans="1:16">
      <c r="A94" s="12"/>
      <c r="B94" s="25">
        <v>348.11</v>
      </c>
      <c r="C94" s="20" t="s">
        <v>257</v>
      </c>
      <c r="D94" s="47">
        <v>0</v>
      </c>
      <c r="E94" s="47">
        <v>140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140</v>
      </c>
      <c r="O94" s="48">
        <f t="shared" si="12"/>
        <v>1.9043784380832159E-4</v>
      </c>
      <c r="P94" s="9"/>
    </row>
    <row r="95" spans="1:16">
      <c r="A95" s="12"/>
      <c r="B95" s="25">
        <v>348.12</v>
      </c>
      <c r="C95" s="20" t="s">
        <v>218</v>
      </c>
      <c r="D95" s="47">
        <v>0</v>
      </c>
      <c r="E95" s="47">
        <v>71639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17" si="13">SUM(D95:M95)</f>
        <v>71639</v>
      </c>
      <c r="O95" s="48">
        <f t="shared" si="12"/>
        <v>9.7448404947031081E-2</v>
      </c>
      <c r="P95" s="9"/>
    </row>
    <row r="96" spans="1:16">
      <c r="A96" s="12"/>
      <c r="B96" s="25">
        <v>348.13</v>
      </c>
      <c r="C96" s="20" t="s">
        <v>219</v>
      </c>
      <c r="D96" s="47">
        <v>0</v>
      </c>
      <c r="E96" s="47">
        <v>162076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162076</v>
      </c>
      <c r="O96" s="48">
        <f t="shared" si="12"/>
        <v>0.22046717123626808</v>
      </c>
      <c r="P96" s="9"/>
    </row>
    <row r="97" spans="1:16">
      <c r="A97" s="12"/>
      <c r="B97" s="25">
        <v>348.14</v>
      </c>
      <c r="C97" s="20" t="s">
        <v>250</v>
      </c>
      <c r="D97" s="47">
        <v>0</v>
      </c>
      <c r="E97" s="47">
        <v>465378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465378</v>
      </c>
      <c r="O97" s="48">
        <f t="shared" si="12"/>
        <v>0.63303987768449343</v>
      </c>
      <c r="P97" s="9"/>
    </row>
    <row r="98" spans="1:16">
      <c r="A98" s="12"/>
      <c r="B98" s="25">
        <v>348.21</v>
      </c>
      <c r="C98" s="20" t="s">
        <v>290</v>
      </c>
      <c r="D98" s="47">
        <v>0</v>
      </c>
      <c r="E98" s="47">
        <v>438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438</v>
      </c>
      <c r="O98" s="48">
        <f t="shared" si="12"/>
        <v>5.9579839705746322E-4</v>
      </c>
      <c r="P98" s="9"/>
    </row>
    <row r="99" spans="1:16">
      <c r="A99" s="12"/>
      <c r="B99" s="25">
        <v>348.22</v>
      </c>
      <c r="C99" s="20" t="s">
        <v>220</v>
      </c>
      <c r="D99" s="47">
        <v>0</v>
      </c>
      <c r="E99" s="47">
        <v>44284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44284</v>
      </c>
      <c r="O99" s="48">
        <f t="shared" si="12"/>
        <v>6.0238210537197953E-2</v>
      </c>
      <c r="P99" s="9"/>
    </row>
    <row r="100" spans="1:16">
      <c r="A100" s="12"/>
      <c r="B100" s="25">
        <v>348.23</v>
      </c>
      <c r="C100" s="20" t="s">
        <v>221</v>
      </c>
      <c r="D100" s="47">
        <v>0</v>
      </c>
      <c r="E100" s="47">
        <v>319194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319194</v>
      </c>
      <c r="O100" s="48">
        <f t="shared" si="12"/>
        <v>0.43419012226109571</v>
      </c>
      <c r="P100" s="9"/>
    </row>
    <row r="101" spans="1:16">
      <c r="A101" s="12"/>
      <c r="B101" s="25">
        <v>348.24</v>
      </c>
      <c r="C101" s="20" t="s">
        <v>251</v>
      </c>
      <c r="D101" s="47">
        <v>0</v>
      </c>
      <c r="E101" s="47">
        <v>581768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581768</v>
      </c>
      <c r="O101" s="48">
        <f t="shared" ref="O101:O132" si="14">(N101/O$155)</f>
        <v>0.79136173940485455</v>
      </c>
      <c r="P101" s="9"/>
    </row>
    <row r="102" spans="1:16">
      <c r="A102" s="12"/>
      <c r="B102" s="25">
        <v>348.31</v>
      </c>
      <c r="C102" s="20" t="s">
        <v>222</v>
      </c>
      <c r="D102" s="47">
        <v>0</v>
      </c>
      <c r="E102" s="47">
        <v>3076809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3076809</v>
      </c>
      <c r="O102" s="48">
        <f t="shared" si="14"/>
        <v>4.1852919412145582</v>
      </c>
      <c r="P102" s="9"/>
    </row>
    <row r="103" spans="1:16">
      <c r="A103" s="12"/>
      <c r="B103" s="25">
        <v>348.32</v>
      </c>
      <c r="C103" s="20" t="s">
        <v>223</v>
      </c>
      <c r="D103" s="47">
        <v>0</v>
      </c>
      <c r="E103" s="47">
        <v>178829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178829</v>
      </c>
      <c r="O103" s="48">
        <f t="shared" si="14"/>
        <v>0.24325577978855958</v>
      </c>
      <c r="P103" s="9"/>
    </row>
    <row r="104" spans="1:16">
      <c r="A104" s="12"/>
      <c r="B104" s="25">
        <v>348.34</v>
      </c>
      <c r="C104" s="20" t="s">
        <v>286</v>
      </c>
      <c r="D104" s="47">
        <v>0</v>
      </c>
      <c r="E104" s="47">
        <v>69554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69554</v>
      </c>
      <c r="O104" s="48">
        <f t="shared" si="14"/>
        <v>9.4612241344600001E-2</v>
      </c>
      <c r="P104" s="9"/>
    </row>
    <row r="105" spans="1:16">
      <c r="A105" s="12"/>
      <c r="B105" s="25">
        <v>348.41</v>
      </c>
      <c r="C105" s="20" t="s">
        <v>224</v>
      </c>
      <c r="D105" s="47">
        <v>0</v>
      </c>
      <c r="E105" s="47">
        <v>2582702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2582702</v>
      </c>
      <c r="O105" s="48">
        <f t="shared" si="14"/>
        <v>3.5131728577102841</v>
      </c>
      <c r="P105" s="9"/>
    </row>
    <row r="106" spans="1:16">
      <c r="A106" s="12"/>
      <c r="B106" s="25">
        <v>348.42</v>
      </c>
      <c r="C106" s="20" t="s">
        <v>225</v>
      </c>
      <c r="D106" s="47">
        <v>21</v>
      </c>
      <c r="E106" s="47">
        <v>749906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749927</v>
      </c>
      <c r="O106" s="48">
        <f t="shared" si="14"/>
        <v>1.0201034349545941</v>
      </c>
      <c r="P106" s="9"/>
    </row>
    <row r="107" spans="1:16">
      <c r="A107" s="12"/>
      <c r="B107" s="25">
        <v>348.44</v>
      </c>
      <c r="C107" s="20" t="s">
        <v>287</v>
      </c>
      <c r="D107" s="47">
        <v>0</v>
      </c>
      <c r="E107" s="47">
        <v>306505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306505</v>
      </c>
      <c r="O107" s="48">
        <f t="shared" si="14"/>
        <v>0.41692965226049722</v>
      </c>
      <c r="P107" s="9"/>
    </row>
    <row r="108" spans="1:16">
      <c r="A108" s="12"/>
      <c r="B108" s="25">
        <v>348.51</v>
      </c>
      <c r="C108" s="20" t="s">
        <v>282</v>
      </c>
      <c r="D108" s="47">
        <v>0</v>
      </c>
      <c r="E108" s="47">
        <v>636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636</v>
      </c>
      <c r="O108" s="48">
        <f t="shared" si="14"/>
        <v>8.651319190149466E-4</v>
      </c>
      <c r="P108" s="9"/>
    </row>
    <row r="109" spans="1:16">
      <c r="A109" s="12"/>
      <c r="B109" s="25">
        <v>348.52</v>
      </c>
      <c r="C109" s="20" t="s">
        <v>226</v>
      </c>
      <c r="D109" s="47">
        <v>0</v>
      </c>
      <c r="E109" s="47">
        <v>1653714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1653714</v>
      </c>
      <c r="O109" s="48">
        <f t="shared" si="14"/>
        <v>2.2494980602545338</v>
      </c>
      <c r="P109" s="9"/>
    </row>
    <row r="110" spans="1:16">
      <c r="A110" s="12"/>
      <c r="B110" s="25">
        <v>348.53</v>
      </c>
      <c r="C110" s="20" t="s">
        <v>227</v>
      </c>
      <c r="D110" s="47">
        <v>0</v>
      </c>
      <c r="E110" s="47">
        <v>1874463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1874463</v>
      </c>
      <c r="O110" s="48">
        <f t="shared" si="14"/>
        <v>2.5497763715605566</v>
      </c>
      <c r="P110" s="9"/>
    </row>
    <row r="111" spans="1:16">
      <c r="A111" s="12"/>
      <c r="B111" s="25">
        <v>348.54</v>
      </c>
      <c r="C111" s="20" t="s">
        <v>252</v>
      </c>
      <c r="D111" s="47">
        <v>0</v>
      </c>
      <c r="E111" s="47">
        <v>2317119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2317119</v>
      </c>
      <c r="O111" s="48">
        <f t="shared" si="14"/>
        <v>3.1519081871949592</v>
      </c>
      <c r="P111" s="9"/>
    </row>
    <row r="112" spans="1:16">
      <c r="A112" s="12"/>
      <c r="B112" s="25">
        <v>348.61</v>
      </c>
      <c r="C112" s="20" t="s">
        <v>228</v>
      </c>
      <c r="D112" s="47">
        <v>0</v>
      </c>
      <c r="E112" s="47">
        <v>27258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27258</v>
      </c>
      <c r="O112" s="48">
        <f t="shared" si="14"/>
        <v>3.707824818948021E-2</v>
      </c>
      <c r="P112" s="9"/>
    </row>
    <row r="113" spans="1:16">
      <c r="A113" s="12"/>
      <c r="B113" s="25">
        <v>348.62</v>
      </c>
      <c r="C113" s="20" t="s">
        <v>229</v>
      </c>
      <c r="D113" s="47">
        <v>0</v>
      </c>
      <c r="E113" s="47">
        <v>5086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5086</v>
      </c>
      <c r="O113" s="48">
        <f t="shared" si="14"/>
        <v>6.9183348114937402E-3</v>
      </c>
      <c r="P113" s="9"/>
    </row>
    <row r="114" spans="1:16">
      <c r="A114" s="12"/>
      <c r="B114" s="25">
        <v>348.63</v>
      </c>
      <c r="C114" s="20" t="s">
        <v>230</v>
      </c>
      <c r="D114" s="47">
        <v>0</v>
      </c>
      <c r="E114" s="47">
        <v>119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119</v>
      </c>
      <c r="O114" s="48">
        <f t="shared" si="14"/>
        <v>1.6187216723707336E-4</v>
      </c>
      <c r="P114" s="9"/>
    </row>
    <row r="115" spans="1:16">
      <c r="A115" s="12"/>
      <c r="B115" s="25">
        <v>348.64</v>
      </c>
      <c r="C115" s="20" t="s">
        <v>258</v>
      </c>
      <c r="D115" s="47">
        <v>0</v>
      </c>
      <c r="E115" s="47">
        <v>509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3"/>
        <v>509</v>
      </c>
      <c r="O115" s="48">
        <f t="shared" si="14"/>
        <v>6.9237758927454061E-4</v>
      </c>
      <c r="P115" s="9"/>
    </row>
    <row r="116" spans="1:16">
      <c r="A116" s="12"/>
      <c r="B116" s="25">
        <v>348.71</v>
      </c>
      <c r="C116" s="20" t="s">
        <v>231</v>
      </c>
      <c r="D116" s="47">
        <v>0</v>
      </c>
      <c r="E116" s="47">
        <v>615605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3"/>
        <v>615605</v>
      </c>
      <c r="O116" s="48">
        <f t="shared" si="14"/>
        <v>0.83738920598301292</v>
      </c>
      <c r="P116" s="9"/>
    </row>
    <row r="117" spans="1:16">
      <c r="A117" s="12"/>
      <c r="B117" s="25">
        <v>348.72</v>
      </c>
      <c r="C117" s="20" t="s">
        <v>232</v>
      </c>
      <c r="D117" s="47">
        <v>0</v>
      </c>
      <c r="E117" s="47">
        <v>53339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3"/>
        <v>53339</v>
      </c>
      <c r="O117" s="48">
        <f t="shared" si="14"/>
        <v>7.2555458220657607E-2</v>
      </c>
      <c r="P117" s="9"/>
    </row>
    <row r="118" spans="1:16">
      <c r="A118" s="12"/>
      <c r="B118" s="25">
        <v>348.85</v>
      </c>
      <c r="C118" s="20" t="s">
        <v>259</v>
      </c>
      <c r="D118" s="47">
        <v>0</v>
      </c>
      <c r="E118" s="47">
        <v>262213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262213</v>
      </c>
      <c r="O118" s="48">
        <f t="shared" si="14"/>
        <v>0.35668055956079592</v>
      </c>
      <c r="P118" s="9"/>
    </row>
    <row r="119" spans="1:16">
      <c r="A119" s="12"/>
      <c r="B119" s="25">
        <v>348.88</v>
      </c>
      <c r="C119" s="20" t="s">
        <v>233</v>
      </c>
      <c r="D119" s="47">
        <v>0</v>
      </c>
      <c r="E119" s="47">
        <v>1278184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1278184</v>
      </c>
      <c r="O119" s="48">
        <f t="shared" si="14"/>
        <v>1.7386757496449694</v>
      </c>
      <c r="P119" s="9"/>
    </row>
    <row r="120" spans="1:16">
      <c r="A120" s="12"/>
      <c r="B120" s="25">
        <v>348.92099999999999</v>
      </c>
      <c r="C120" s="20" t="s">
        <v>234</v>
      </c>
      <c r="D120" s="47">
        <v>0</v>
      </c>
      <c r="E120" s="47">
        <v>101802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101802</v>
      </c>
      <c r="O120" s="48">
        <f t="shared" si="14"/>
        <v>0.13847823839553397</v>
      </c>
      <c r="P120" s="9"/>
    </row>
    <row r="121" spans="1:16">
      <c r="A121" s="12"/>
      <c r="B121" s="25">
        <v>348.92200000000003</v>
      </c>
      <c r="C121" s="20" t="s">
        <v>235</v>
      </c>
      <c r="D121" s="47">
        <v>0</v>
      </c>
      <c r="E121" s="47">
        <v>101802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101802</v>
      </c>
      <c r="O121" s="48">
        <f t="shared" si="14"/>
        <v>0.13847823839553397</v>
      </c>
      <c r="P121" s="9"/>
    </row>
    <row r="122" spans="1:16">
      <c r="A122" s="12"/>
      <c r="B122" s="25">
        <v>348.923</v>
      </c>
      <c r="C122" s="20" t="s">
        <v>236</v>
      </c>
      <c r="D122" s="47">
        <v>0</v>
      </c>
      <c r="E122" s="47">
        <v>101802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1"/>
        <v>101802</v>
      </c>
      <c r="O122" s="48">
        <f t="shared" si="14"/>
        <v>0.13847823839553397</v>
      </c>
      <c r="P122" s="9"/>
    </row>
    <row r="123" spans="1:16">
      <c r="A123" s="12"/>
      <c r="B123" s="25">
        <v>348.92399999999998</v>
      </c>
      <c r="C123" s="20" t="s">
        <v>253</v>
      </c>
      <c r="D123" s="47">
        <v>0</v>
      </c>
      <c r="E123" s="47">
        <v>101813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1"/>
        <v>101813</v>
      </c>
      <c r="O123" s="48">
        <f t="shared" si="14"/>
        <v>0.13849320136897605</v>
      </c>
      <c r="P123" s="9"/>
    </row>
    <row r="124" spans="1:16">
      <c r="A124" s="12"/>
      <c r="B124" s="25">
        <v>348.93</v>
      </c>
      <c r="C124" s="20" t="s">
        <v>237</v>
      </c>
      <c r="D124" s="47">
        <v>0</v>
      </c>
      <c r="E124" s="47">
        <v>1902285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1"/>
        <v>1902285</v>
      </c>
      <c r="O124" s="48">
        <f t="shared" si="14"/>
        <v>2.5876218122065215</v>
      </c>
      <c r="P124" s="9"/>
    </row>
    <row r="125" spans="1:16">
      <c r="A125" s="12"/>
      <c r="B125" s="25">
        <v>349</v>
      </c>
      <c r="C125" s="20" t="s">
        <v>1</v>
      </c>
      <c r="D125" s="47">
        <v>2535</v>
      </c>
      <c r="E125" s="47">
        <v>3282083</v>
      </c>
      <c r="F125" s="47">
        <v>0</v>
      </c>
      <c r="G125" s="47">
        <v>0</v>
      </c>
      <c r="H125" s="47">
        <v>0</v>
      </c>
      <c r="I125" s="47">
        <v>-5969747</v>
      </c>
      <c r="J125" s="47">
        <v>10018</v>
      </c>
      <c r="K125" s="47">
        <v>0</v>
      </c>
      <c r="L125" s="47">
        <v>0</v>
      </c>
      <c r="M125" s="47">
        <v>0</v>
      </c>
      <c r="N125" s="47">
        <f t="shared" si="11"/>
        <v>-2675111</v>
      </c>
      <c r="O125" s="48">
        <f t="shared" si="14"/>
        <v>-3.6388740770565926</v>
      </c>
      <c r="P125" s="9"/>
    </row>
    <row r="126" spans="1:16" ht="15.75">
      <c r="A126" s="29" t="s">
        <v>68</v>
      </c>
      <c r="B126" s="30"/>
      <c r="C126" s="31"/>
      <c r="D126" s="32">
        <f t="shared" ref="D126:M126" si="15">SUM(D127:D134)</f>
        <v>425233</v>
      </c>
      <c r="E126" s="32">
        <f t="shared" si="15"/>
        <v>2632493</v>
      </c>
      <c r="F126" s="32">
        <f t="shared" si="15"/>
        <v>0</v>
      </c>
      <c r="G126" s="32">
        <f t="shared" si="15"/>
        <v>400</v>
      </c>
      <c r="H126" s="32">
        <f t="shared" si="15"/>
        <v>0</v>
      </c>
      <c r="I126" s="32">
        <f t="shared" si="15"/>
        <v>2038663</v>
      </c>
      <c r="J126" s="32">
        <f t="shared" si="15"/>
        <v>535840</v>
      </c>
      <c r="K126" s="32">
        <f t="shared" si="15"/>
        <v>0</v>
      </c>
      <c r="L126" s="32">
        <f t="shared" si="15"/>
        <v>0</v>
      </c>
      <c r="M126" s="32">
        <f t="shared" si="15"/>
        <v>0</v>
      </c>
      <c r="N126" s="32">
        <f>SUM(D126:M126)</f>
        <v>5632629</v>
      </c>
      <c r="O126" s="46">
        <f t="shared" si="14"/>
        <v>7.6618980123730189</v>
      </c>
      <c r="P126" s="10"/>
    </row>
    <row r="127" spans="1:16">
      <c r="A127" s="13"/>
      <c r="B127" s="40">
        <v>351.1</v>
      </c>
      <c r="C127" s="21" t="s">
        <v>128</v>
      </c>
      <c r="D127" s="47">
        <v>32737</v>
      </c>
      <c r="E127" s="47">
        <v>0</v>
      </c>
      <c r="F127" s="47">
        <v>0</v>
      </c>
      <c r="G127" s="47">
        <v>400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33137</v>
      </c>
      <c r="O127" s="48">
        <f t="shared" si="14"/>
        <v>4.5075277359116803E-2</v>
      </c>
      <c r="P127" s="9"/>
    </row>
    <row r="128" spans="1:16">
      <c r="A128" s="13"/>
      <c r="B128" s="40">
        <v>351.2</v>
      </c>
      <c r="C128" s="21" t="s">
        <v>130</v>
      </c>
      <c r="D128" s="47">
        <v>0</v>
      </c>
      <c r="E128" s="47">
        <v>1208469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ref="N128:N134" si="16">SUM(D128:M128)</f>
        <v>1208469</v>
      </c>
      <c r="O128" s="48">
        <f t="shared" si="14"/>
        <v>1.6438445047799899</v>
      </c>
      <c r="P128" s="9"/>
    </row>
    <row r="129" spans="1:16">
      <c r="A129" s="13"/>
      <c r="B129" s="40">
        <v>351.5</v>
      </c>
      <c r="C129" s="21" t="s">
        <v>131</v>
      </c>
      <c r="D129" s="47">
        <v>155052</v>
      </c>
      <c r="E129" s="47">
        <v>0</v>
      </c>
      <c r="F129" s="47">
        <v>0</v>
      </c>
      <c r="G129" s="47">
        <v>0</v>
      </c>
      <c r="H129" s="47">
        <v>0</v>
      </c>
      <c r="I129" s="47">
        <v>2038663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2193715</v>
      </c>
      <c r="O129" s="48">
        <f t="shared" si="14"/>
        <v>2.9840453894998014</v>
      </c>
      <c r="P129" s="9"/>
    </row>
    <row r="130" spans="1:16">
      <c r="A130" s="13"/>
      <c r="B130" s="40">
        <v>351.8</v>
      </c>
      <c r="C130" s="21" t="s">
        <v>238</v>
      </c>
      <c r="D130" s="47">
        <v>0</v>
      </c>
      <c r="E130" s="47">
        <v>778547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778547</v>
      </c>
      <c r="O130" s="48">
        <f t="shared" si="14"/>
        <v>1.0590343713102668</v>
      </c>
      <c r="P130" s="9"/>
    </row>
    <row r="131" spans="1:16">
      <c r="A131" s="13"/>
      <c r="B131" s="40">
        <v>351.9</v>
      </c>
      <c r="C131" s="21" t="s">
        <v>293</v>
      </c>
      <c r="D131" s="47">
        <v>233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233</v>
      </c>
      <c r="O131" s="48">
        <f t="shared" si="14"/>
        <v>3.1694298290956381E-4</v>
      </c>
      <c r="P131" s="9"/>
    </row>
    <row r="132" spans="1:16">
      <c r="A132" s="13"/>
      <c r="B132" s="40">
        <v>352</v>
      </c>
      <c r="C132" s="21" t="s">
        <v>132</v>
      </c>
      <c r="D132" s="47">
        <v>0</v>
      </c>
      <c r="E132" s="47">
        <v>286042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286042</v>
      </c>
      <c r="O132" s="48">
        <f t="shared" si="14"/>
        <v>0.38909444084728517</v>
      </c>
      <c r="P132" s="9"/>
    </row>
    <row r="133" spans="1:16">
      <c r="A133" s="13"/>
      <c r="B133" s="40">
        <v>354</v>
      </c>
      <c r="C133" s="21" t="s">
        <v>133</v>
      </c>
      <c r="D133" s="47">
        <v>224170</v>
      </c>
      <c r="E133" s="47">
        <v>5700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229870</v>
      </c>
      <c r="O133" s="48">
        <f t="shared" ref="O133:O153" si="17">(N133/O$155)</f>
        <v>0.31268533683013489</v>
      </c>
      <c r="P133" s="9"/>
    </row>
    <row r="134" spans="1:16">
      <c r="A134" s="13"/>
      <c r="B134" s="40">
        <v>359</v>
      </c>
      <c r="C134" s="21" t="s">
        <v>134</v>
      </c>
      <c r="D134" s="47">
        <v>13041</v>
      </c>
      <c r="E134" s="47">
        <v>353735</v>
      </c>
      <c r="F134" s="47">
        <v>0</v>
      </c>
      <c r="G134" s="47">
        <v>0</v>
      </c>
      <c r="H134" s="47">
        <v>0</v>
      </c>
      <c r="I134" s="47">
        <v>0</v>
      </c>
      <c r="J134" s="47">
        <v>535840</v>
      </c>
      <c r="K134" s="47">
        <v>0</v>
      </c>
      <c r="L134" s="47">
        <v>0</v>
      </c>
      <c r="M134" s="47">
        <v>0</v>
      </c>
      <c r="N134" s="47">
        <f t="shared" si="16"/>
        <v>902616</v>
      </c>
      <c r="O134" s="48">
        <f t="shared" si="17"/>
        <v>1.2278017487635142</v>
      </c>
      <c r="P134" s="9"/>
    </row>
    <row r="135" spans="1:16" ht="15.75">
      <c r="A135" s="29" t="s">
        <v>5</v>
      </c>
      <c r="B135" s="30"/>
      <c r="C135" s="31"/>
      <c r="D135" s="32">
        <f t="shared" ref="D135:M135" si="18">SUM(D136:D143)</f>
        <v>21514253</v>
      </c>
      <c r="E135" s="32">
        <f t="shared" si="18"/>
        <v>9119169</v>
      </c>
      <c r="F135" s="32">
        <f t="shared" si="18"/>
        <v>317879</v>
      </c>
      <c r="G135" s="32">
        <f t="shared" si="18"/>
        <v>8444621</v>
      </c>
      <c r="H135" s="32">
        <f t="shared" si="18"/>
        <v>0</v>
      </c>
      <c r="I135" s="32">
        <f t="shared" si="18"/>
        <v>5654440</v>
      </c>
      <c r="J135" s="32">
        <f t="shared" si="18"/>
        <v>840947</v>
      </c>
      <c r="K135" s="32">
        <f t="shared" si="18"/>
        <v>0</v>
      </c>
      <c r="L135" s="32">
        <f t="shared" si="18"/>
        <v>0</v>
      </c>
      <c r="M135" s="32">
        <f t="shared" si="18"/>
        <v>0</v>
      </c>
      <c r="N135" s="32">
        <f>SUM(D135:M135)</f>
        <v>45891309</v>
      </c>
      <c r="O135" s="46">
        <f t="shared" si="17"/>
        <v>62.42458525358159</v>
      </c>
      <c r="P135" s="10"/>
    </row>
    <row r="136" spans="1:16">
      <c r="A136" s="12"/>
      <c r="B136" s="25">
        <v>361.1</v>
      </c>
      <c r="C136" s="20" t="s">
        <v>135</v>
      </c>
      <c r="D136" s="47">
        <v>4915245</v>
      </c>
      <c r="E136" s="47">
        <v>4167857</v>
      </c>
      <c r="F136" s="47">
        <v>317879</v>
      </c>
      <c r="G136" s="47">
        <v>6251751</v>
      </c>
      <c r="H136" s="47">
        <v>0</v>
      </c>
      <c r="I136" s="47">
        <v>1</v>
      </c>
      <c r="J136" s="47">
        <v>0</v>
      </c>
      <c r="K136" s="47">
        <v>0</v>
      </c>
      <c r="L136" s="47">
        <v>0</v>
      </c>
      <c r="M136" s="47">
        <v>0</v>
      </c>
      <c r="N136" s="47">
        <f>SUM(D136:M136)</f>
        <v>15652733</v>
      </c>
      <c r="O136" s="48">
        <f t="shared" si="17"/>
        <v>21.291948015909721</v>
      </c>
      <c r="P136" s="9"/>
    </row>
    <row r="137" spans="1:16">
      <c r="A137" s="12"/>
      <c r="B137" s="25">
        <v>361.3</v>
      </c>
      <c r="C137" s="20" t="s">
        <v>136</v>
      </c>
      <c r="D137" s="47">
        <v>849880</v>
      </c>
      <c r="E137" s="47">
        <v>767726</v>
      </c>
      <c r="F137" s="47">
        <v>0</v>
      </c>
      <c r="G137" s="47">
        <v>1519974</v>
      </c>
      <c r="H137" s="47">
        <v>0</v>
      </c>
      <c r="I137" s="47">
        <v>1941723</v>
      </c>
      <c r="J137" s="47">
        <v>301840</v>
      </c>
      <c r="K137" s="47">
        <v>0</v>
      </c>
      <c r="L137" s="47">
        <v>0</v>
      </c>
      <c r="M137" s="47">
        <v>0</v>
      </c>
      <c r="N137" s="47">
        <f t="shared" ref="N137:N143" si="19">SUM(D137:M137)</f>
        <v>5381143</v>
      </c>
      <c r="O137" s="48">
        <f t="shared" si="17"/>
        <v>7.3198090724588791</v>
      </c>
      <c r="P137" s="9"/>
    </row>
    <row r="138" spans="1:16">
      <c r="A138" s="12"/>
      <c r="B138" s="25">
        <v>362</v>
      </c>
      <c r="C138" s="20" t="s">
        <v>138</v>
      </c>
      <c r="D138" s="47">
        <v>459890</v>
      </c>
      <c r="E138" s="47">
        <v>0</v>
      </c>
      <c r="F138" s="47">
        <v>0</v>
      </c>
      <c r="G138" s="47">
        <v>0</v>
      </c>
      <c r="H138" s="47">
        <v>0</v>
      </c>
      <c r="I138" s="47">
        <v>363147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823037</v>
      </c>
      <c r="O138" s="48">
        <f t="shared" si="17"/>
        <v>1.1195527975319255</v>
      </c>
      <c r="P138" s="9"/>
    </row>
    <row r="139" spans="1:16">
      <c r="A139" s="12"/>
      <c r="B139" s="25">
        <v>364</v>
      </c>
      <c r="C139" s="20" t="s">
        <v>239</v>
      </c>
      <c r="D139" s="47">
        <v>228406</v>
      </c>
      <c r="E139" s="47">
        <v>23370</v>
      </c>
      <c r="F139" s="47">
        <v>0</v>
      </c>
      <c r="G139" s="47">
        <v>0</v>
      </c>
      <c r="H139" s="47">
        <v>0</v>
      </c>
      <c r="I139" s="47">
        <v>196450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9"/>
        <v>448226</v>
      </c>
      <c r="O139" s="48">
        <f t="shared" si="17"/>
        <v>0.6097085212773482</v>
      </c>
      <c r="P139" s="9"/>
    </row>
    <row r="140" spans="1:16">
      <c r="A140" s="12"/>
      <c r="B140" s="25">
        <v>365</v>
      </c>
      <c r="C140" s="20" t="s">
        <v>240</v>
      </c>
      <c r="D140" s="47">
        <v>7114</v>
      </c>
      <c r="E140" s="47">
        <v>24576</v>
      </c>
      <c r="F140" s="47">
        <v>0</v>
      </c>
      <c r="G140" s="47">
        <v>43</v>
      </c>
      <c r="H140" s="47">
        <v>0</v>
      </c>
      <c r="I140" s="47">
        <v>22949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9"/>
        <v>54682</v>
      </c>
      <c r="O140" s="48">
        <f t="shared" si="17"/>
        <v>7.4382301250904587E-2</v>
      </c>
      <c r="P140" s="9"/>
    </row>
    <row r="141" spans="1:16">
      <c r="A141" s="12"/>
      <c r="B141" s="25">
        <v>366</v>
      </c>
      <c r="C141" s="20" t="s">
        <v>141</v>
      </c>
      <c r="D141" s="47">
        <v>33891</v>
      </c>
      <c r="E141" s="47">
        <v>391190</v>
      </c>
      <c r="F141" s="47">
        <v>0</v>
      </c>
      <c r="G141" s="47">
        <v>492598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9"/>
        <v>917679</v>
      </c>
      <c r="O141" s="48">
        <f t="shared" si="17"/>
        <v>1.2482915004869768</v>
      </c>
      <c r="P141" s="9"/>
    </row>
    <row r="142" spans="1:16">
      <c r="A142" s="12"/>
      <c r="B142" s="25">
        <v>369.3</v>
      </c>
      <c r="C142" s="20" t="s">
        <v>142</v>
      </c>
      <c r="D142" s="47">
        <v>2050</v>
      </c>
      <c r="E142" s="47">
        <v>467120</v>
      </c>
      <c r="F142" s="47">
        <v>0</v>
      </c>
      <c r="G142" s="47">
        <v>796</v>
      </c>
      <c r="H142" s="47">
        <v>0</v>
      </c>
      <c r="I142" s="47">
        <v>79580</v>
      </c>
      <c r="J142" s="47">
        <v>178886</v>
      </c>
      <c r="K142" s="47">
        <v>0</v>
      </c>
      <c r="L142" s="47">
        <v>0</v>
      </c>
      <c r="M142" s="47">
        <v>0</v>
      </c>
      <c r="N142" s="47">
        <f t="shared" si="19"/>
        <v>728432</v>
      </c>
      <c r="O142" s="48">
        <f t="shared" si="17"/>
        <v>0.99086442457845225</v>
      </c>
      <c r="P142" s="9"/>
    </row>
    <row r="143" spans="1:16">
      <c r="A143" s="12"/>
      <c r="B143" s="25">
        <v>369.9</v>
      </c>
      <c r="C143" s="20" t="s">
        <v>143</v>
      </c>
      <c r="D143" s="47">
        <v>15017777</v>
      </c>
      <c r="E143" s="47">
        <v>3277330</v>
      </c>
      <c r="F143" s="47">
        <v>0</v>
      </c>
      <c r="G143" s="47">
        <v>179459</v>
      </c>
      <c r="H143" s="47">
        <v>0</v>
      </c>
      <c r="I143" s="47">
        <v>3050590</v>
      </c>
      <c r="J143" s="47">
        <v>360221</v>
      </c>
      <c r="K143" s="47">
        <v>0</v>
      </c>
      <c r="L143" s="47">
        <v>0</v>
      </c>
      <c r="M143" s="47">
        <v>0</v>
      </c>
      <c r="N143" s="47">
        <f t="shared" si="19"/>
        <v>21885377</v>
      </c>
      <c r="O143" s="48">
        <f t="shared" si="17"/>
        <v>29.770028620087384</v>
      </c>
      <c r="P143" s="9"/>
    </row>
    <row r="144" spans="1:16" ht="15.75">
      <c r="A144" s="29" t="s">
        <v>69</v>
      </c>
      <c r="B144" s="30"/>
      <c r="C144" s="31"/>
      <c r="D144" s="32">
        <f t="shared" ref="D144:M144" si="20">SUM(D145:D152)</f>
        <v>9014097</v>
      </c>
      <c r="E144" s="32">
        <f t="shared" si="20"/>
        <v>27902225</v>
      </c>
      <c r="F144" s="32">
        <f t="shared" si="20"/>
        <v>26702845</v>
      </c>
      <c r="G144" s="32">
        <f t="shared" si="20"/>
        <v>64624307</v>
      </c>
      <c r="H144" s="32">
        <f t="shared" si="20"/>
        <v>0</v>
      </c>
      <c r="I144" s="32">
        <f t="shared" si="20"/>
        <v>49015583</v>
      </c>
      <c r="J144" s="32">
        <f t="shared" si="20"/>
        <v>5965366</v>
      </c>
      <c r="K144" s="32">
        <f t="shared" si="20"/>
        <v>0</v>
      </c>
      <c r="L144" s="32">
        <f t="shared" si="20"/>
        <v>0</v>
      </c>
      <c r="M144" s="32">
        <f t="shared" si="20"/>
        <v>0</v>
      </c>
      <c r="N144" s="32">
        <f>SUM(D144:M144)</f>
        <v>183224423</v>
      </c>
      <c r="O144" s="46">
        <f t="shared" si="17"/>
        <v>249.23474320817033</v>
      </c>
      <c r="P144" s="9"/>
    </row>
    <row r="145" spans="1:119">
      <c r="A145" s="12"/>
      <c r="B145" s="25">
        <v>381</v>
      </c>
      <c r="C145" s="20" t="s">
        <v>144</v>
      </c>
      <c r="D145" s="47">
        <v>9014097</v>
      </c>
      <c r="E145" s="47">
        <v>27676855</v>
      </c>
      <c r="F145" s="47">
        <v>26491583</v>
      </c>
      <c r="G145" s="47">
        <v>64218269</v>
      </c>
      <c r="H145" s="47">
        <v>0</v>
      </c>
      <c r="I145" s="47">
        <v>14397210</v>
      </c>
      <c r="J145" s="47">
        <v>4500000</v>
      </c>
      <c r="K145" s="47">
        <v>0</v>
      </c>
      <c r="L145" s="47">
        <v>0</v>
      </c>
      <c r="M145" s="47">
        <v>0</v>
      </c>
      <c r="N145" s="47">
        <f>SUM(D145:M145)</f>
        <v>146298014</v>
      </c>
      <c r="O145" s="48">
        <f t="shared" si="17"/>
        <v>199.0048452828546</v>
      </c>
      <c r="P145" s="9"/>
    </row>
    <row r="146" spans="1:119">
      <c r="A146" s="12"/>
      <c r="B146" s="25">
        <v>383</v>
      </c>
      <c r="C146" s="20" t="s">
        <v>260</v>
      </c>
      <c r="D146" s="47">
        <v>0</v>
      </c>
      <c r="E146" s="47">
        <v>225370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ref="N146:N152" si="21">SUM(D146:M146)</f>
        <v>225370</v>
      </c>
      <c r="O146" s="48">
        <f t="shared" si="17"/>
        <v>0.30656412042201026</v>
      </c>
      <c r="P146" s="9"/>
    </row>
    <row r="147" spans="1:119">
      <c r="A147" s="12"/>
      <c r="B147" s="25">
        <v>384</v>
      </c>
      <c r="C147" s="20" t="s">
        <v>145</v>
      </c>
      <c r="D147" s="47">
        <v>0</v>
      </c>
      <c r="E147" s="47">
        <v>0</v>
      </c>
      <c r="F147" s="47">
        <v>211262</v>
      </c>
      <c r="G147" s="47">
        <v>406038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1"/>
        <v>617300</v>
      </c>
      <c r="O147" s="48">
        <f t="shared" si="17"/>
        <v>0.83969486416340655</v>
      </c>
      <c r="P147" s="9"/>
    </row>
    <row r="148" spans="1:119">
      <c r="A148" s="12"/>
      <c r="B148" s="25">
        <v>388.1</v>
      </c>
      <c r="C148" s="20" t="s">
        <v>146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64893</v>
      </c>
      <c r="J148" s="47">
        <v>307332</v>
      </c>
      <c r="K148" s="47">
        <v>0</v>
      </c>
      <c r="L148" s="47">
        <v>0</v>
      </c>
      <c r="M148" s="47">
        <v>0</v>
      </c>
      <c r="N148" s="47">
        <f t="shared" si="21"/>
        <v>372225</v>
      </c>
      <c r="O148" s="48">
        <f t="shared" si="17"/>
        <v>0.50632661722537498</v>
      </c>
      <c r="P148" s="9"/>
    </row>
    <row r="149" spans="1:119">
      <c r="A149" s="12"/>
      <c r="B149" s="25">
        <v>389.1</v>
      </c>
      <c r="C149" s="20" t="s">
        <v>241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15213691</v>
      </c>
      <c r="J149" s="47">
        <v>1158034</v>
      </c>
      <c r="K149" s="47">
        <v>0</v>
      </c>
      <c r="L149" s="47">
        <v>0</v>
      </c>
      <c r="M149" s="47">
        <v>0</v>
      </c>
      <c r="N149" s="47">
        <f t="shared" si="21"/>
        <v>16371725</v>
      </c>
      <c r="O149" s="48">
        <f t="shared" si="17"/>
        <v>22.269971488734242</v>
      </c>
      <c r="P149" s="9"/>
    </row>
    <row r="150" spans="1:119">
      <c r="A150" s="12"/>
      <c r="B150" s="25">
        <v>389.2</v>
      </c>
      <c r="C150" s="20" t="s">
        <v>242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282711</v>
      </c>
      <c r="J150" s="47">
        <v>0</v>
      </c>
      <c r="K150" s="47">
        <v>0</v>
      </c>
      <c r="L150" s="47">
        <v>0</v>
      </c>
      <c r="M150" s="47">
        <v>0</v>
      </c>
      <c r="N150" s="47">
        <f t="shared" si="21"/>
        <v>282711</v>
      </c>
      <c r="O150" s="48">
        <f t="shared" si="17"/>
        <v>0.38456338043496002</v>
      </c>
      <c r="P150" s="9"/>
    </row>
    <row r="151" spans="1:119">
      <c r="A151" s="12"/>
      <c r="B151" s="25">
        <v>389.4</v>
      </c>
      <c r="C151" s="20" t="s">
        <v>243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14411975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21"/>
        <v>14411975</v>
      </c>
      <c r="O151" s="48">
        <f t="shared" si="17"/>
        <v>19.604181742995969</v>
      </c>
      <c r="P151" s="9"/>
    </row>
    <row r="152" spans="1:119" ht="15.75" thickBot="1">
      <c r="A152" s="12"/>
      <c r="B152" s="25">
        <v>389.9</v>
      </c>
      <c r="C152" s="20" t="s">
        <v>244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4645103</v>
      </c>
      <c r="J152" s="47">
        <v>0</v>
      </c>
      <c r="K152" s="47">
        <v>0</v>
      </c>
      <c r="L152" s="47">
        <v>0</v>
      </c>
      <c r="M152" s="47">
        <v>0</v>
      </c>
      <c r="N152" s="47">
        <f t="shared" si="21"/>
        <v>4645103</v>
      </c>
      <c r="O152" s="48">
        <f t="shared" si="17"/>
        <v>6.3185957113397571</v>
      </c>
      <c r="P152" s="9"/>
    </row>
    <row r="153" spans="1:119" ht="16.5" thickBot="1">
      <c r="A153" s="14" t="s">
        <v>111</v>
      </c>
      <c r="B153" s="23"/>
      <c r="C153" s="22"/>
      <c r="D153" s="15">
        <f t="shared" ref="D153:M153" si="22">SUM(D5,D13,D26,D60,D126,D135,D144)</f>
        <v>486676167</v>
      </c>
      <c r="E153" s="15">
        <f t="shared" si="22"/>
        <v>253080337</v>
      </c>
      <c r="F153" s="15">
        <f t="shared" si="22"/>
        <v>27357525</v>
      </c>
      <c r="G153" s="15">
        <f t="shared" si="22"/>
        <v>108638839</v>
      </c>
      <c r="H153" s="15">
        <f t="shared" si="22"/>
        <v>0</v>
      </c>
      <c r="I153" s="15">
        <f t="shared" si="22"/>
        <v>478953789</v>
      </c>
      <c r="J153" s="15">
        <f t="shared" si="22"/>
        <v>147079019</v>
      </c>
      <c r="K153" s="15">
        <f t="shared" si="22"/>
        <v>0</v>
      </c>
      <c r="L153" s="15">
        <f t="shared" si="22"/>
        <v>0</v>
      </c>
      <c r="M153" s="15">
        <f t="shared" si="22"/>
        <v>0</v>
      </c>
      <c r="N153" s="15">
        <f>SUM(D153:M153)</f>
        <v>1501785676</v>
      </c>
      <c r="O153" s="38">
        <f t="shared" si="17"/>
        <v>2042.8344714261618</v>
      </c>
      <c r="P153" s="6"/>
      <c r="Q153" s="2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</row>
    <row r="154" spans="1:119">
      <c r="A154" s="16"/>
      <c r="B154" s="18"/>
      <c r="C154" s="1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9"/>
    </row>
    <row r="155" spans="1:119">
      <c r="A155" s="41"/>
      <c r="B155" s="42"/>
      <c r="C155" s="42"/>
      <c r="D155" s="43"/>
      <c r="E155" s="43"/>
      <c r="F155" s="43"/>
      <c r="G155" s="43"/>
      <c r="H155" s="43"/>
      <c r="I155" s="43"/>
      <c r="J155" s="43"/>
      <c r="K155" s="43"/>
      <c r="L155" s="49" t="s">
        <v>294</v>
      </c>
      <c r="M155" s="49"/>
      <c r="N155" s="49"/>
      <c r="O155" s="44">
        <v>735148</v>
      </c>
    </row>
    <row r="156" spans="1:119">
      <c r="A156" s="50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2"/>
    </row>
    <row r="157" spans="1:119" ht="15.75" customHeight="1" thickBot="1">
      <c r="A157" s="53" t="s">
        <v>167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5"/>
    </row>
  </sheetData>
  <mergeCells count="10">
    <mergeCell ref="L155:N155"/>
    <mergeCell ref="A156:O156"/>
    <mergeCell ref="A157:O1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288059580</v>
      </c>
      <c r="E5" s="27">
        <f t="shared" si="0"/>
        <v>119521931</v>
      </c>
      <c r="F5" s="27">
        <f t="shared" si="0"/>
        <v>0</v>
      </c>
      <c r="G5" s="27">
        <f t="shared" si="0"/>
        <v>21255840</v>
      </c>
      <c r="H5" s="27">
        <f t="shared" si="0"/>
        <v>0</v>
      </c>
      <c r="I5" s="27">
        <f t="shared" si="0"/>
        <v>2142178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430979529</v>
      </c>
      <c r="O5" s="33">
        <f t="shared" ref="O5:O36" si="1">(N5/O$155)</f>
        <v>603.69480027398686</v>
      </c>
      <c r="P5" s="6"/>
    </row>
    <row r="6" spans="1:133">
      <c r="A6" s="12"/>
      <c r="B6" s="25">
        <v>311</v>
      </c>
      <c r="C6" s="20" t="s">
        <v>3</v>
      </c>
      <c r="D6" s="47">
        <v>288059580</v>
      </c>
      <c r="E6" s="47">
        <v>68777866</v>
      </c>
      <c r="F6" s="47">
        <v>0</v>
      </c>
      <c r="G6" s="47">
        <v>12042</v>
      </c>
      <c r="H6" s="47">
        <v>0</v>
      </c>
      <c r="I6" s="47">
        <v>2142178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358991666</v>
      </c>
      <c r="O6" s="48">
        <f t="shared" si="1"/>
        <v>502.85776358973141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42345976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42345976</v>
      </c>
      <c r="O7" s="48">
        <f t="shared" si="1"/>
        <v>59.316147992094166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3794018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3794018</v>
      </c>
      <c r="O8" s="48">
        <f t="shared" si="1"/>
        <v>5.3144726944696972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0</v>
      </c>
      <c r="G9" s="47">
        <v>10081842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10081842</v>
      </c>
      <c r="O9" s="48">
        <f t="shared" si="1"/>
        <v>14.122145445529714</v>
      </c>
      <c r="P9" s="9"/>
    </row>
    <row r="10" spans="1:133">
      <c r="A10" s="12"/>
      <c r="B10" s="25">
        <v>312.42</v>
      </c>
      <c r="C10" s="20" t="s">
        <v>159</v>
      </c>
      <c r="D10" s="47">
        <v>0</v>
      </c>
      <c r="E10" s="47">
        <v>0</v>
      </c>
      <c r="F10" s="47">
        <v>0</v>
      </c>
      <c r="G10" s="47">
        <v>7367938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7367938</v>
      </c>
      <c r="O10" s="48">
        <f t="shared" si="1"/>
        <v>10.320643000519679</v>
      </c>
      <c r="P10" s="9"/>
    </row>
    <row r="11" spans="1:133">
      <c r="A11" s="12"/>
      <c r="B11" s="25">
        <v>315</v>
      </c>
      <c r="C11" s="20" t="s">
        <v>193</v>
      </c>
      <c r="D11" s="47">
        <v>0</v>
      </c>
      <c r="E11" s="47">
        <v>7426277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7426277</v>
      </c>
      <c r="O11" s="48">
        <f t="shared" si="1"/>
        <v>10.402361385230206</v>
      </c>
      <c r="P11" s="9"/>
    </row>
    <row r="12" spans="1:133">
      <c r="A12" s="12"/>
      <c r="B12" s="25">
        <v>316</v>
      </c>
      <c r="C12" s="20" t="s">
        <v>194</v>
      </c>
      <c r="D12" s="47">
        <v>0</v>
      </c>
      <c r="E12" s="47">
        <v>971812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971812</v>
      </c>
      <c r="O12" s="48">
        <f t="shared" si="1"/>
        <v>1.3612661664119636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18018400</v>
      </c>
      <c r="E13" s="32">
        <f t="shared" si="3"/>
        <v>22494165</v>
      </c>
      <c r="F13" s="32">
        <f t="shared" si="3"/>
        <v>0</v>
      </c>
      <c r="G13" s="32">
        <f t="shared" si="3"/>
        <v>506707</v>
      </c>
      <c r="H13" s="32">
        <f t="shared" si="3"/>
        <v>0</v>
      </c>
      <c r="I13" s="32">
        <f t="shared" si="3"/>
        <v>2390377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43409649</v>
      </c>
      <c r="O13" s="46">
        <f t="shared" si="1"/>
        <v>60.806088502219488</v>
      </c>
      <c r="P13" s="10"/>
    </row>
    <row r="14" spans="1:133">
      <c r="A14" s="12"/>
      <c r="B14" s="25">
        <v>322</v>
      </c>
      <c r="C14" s="20" t="s">
        <v>0</v>
      </c>
      <c r="D14" s="47">
        <v>430930</v>
      </c>
      <c r="E14" s="47">
        <v>11023058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11453988</v>
      </c>
      <c r="O14" s="48">
        <f t="shared" si="1"/>
        <v>16.044179671467973</v>
      </c>
      <c r="P14" s="9"/>
    </row>
    <row r="15" spans="1:133">
      <c r="A15" s="12"/>
      <c r="B15" s="25">
        <v>323.10000000000002</v>
      </c>
      <c r="C15" s="20" t="s">
        <v>18</v>
      </c>
      <c r="D15" s="47">
        <v>17494038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17494038</v>
      </c>
      <c r="O15" s="48">
        <f t="shared" si="1"/>
        <v>24.504782862657812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2328269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2328269</v>
      </c>
      <c r="O16" s="48">
        <f t="shared" si="1"/>
        <v>3.2613240174085276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143203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143203</v>
      </c>
      <c r="O17" s="48">
        <f t="shared" si="1"/>
        <v>0.20059167702054762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77595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77595</v>
      </c>
      <c r="O18" s="48">
        <f t="shared" si="1"/>
        <v>0.1086912367646585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5393658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5393658</v>
      </c>
      <c r="O19" s="48">
        <f t="shared" si="1"/>
        <v>7.5551692596893414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2715163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2715163</v>
      </c>
      <c r="O20" s="48">
        <f t="shared" si="1"/>
        <v>3.8032659899173979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1665042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1665042</v>
      </c>
      <c r="O21" s="48">
        <f t="shared" si="1"/>
        <v>2.3323084508679752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193124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193124</v>
      </c>
      <c r="O22" s="48">
        <f t="shared" si="1"/>
        <v>0.27051854383578722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979222</v>
      </c>
      <c r="F23" s="47">
        <v>0</v>
      </c>
      <c r="G23" s="47">
        <v>75200</v>
      </c>
      <c r="H23" s="47">
        <v>0</v>
      </c>
      <c r="I23" s="47">
        <v>59768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1114190</v>
      </c>
      <c r="O23" s="48">
        <f t="shared" si="1"/>
        <v>1.5607022242517541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189931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189931</v>
      </c>
      <c r="O24" s="48">
        <f t="shared" si="1"/>
        <v>0.26604594741862692</v>
      </c>
      <c r="P24" s="9"/>
    </row>
    <row r="25" spans="1:16">
      <c r="A25" s="12"/>
      <c r="B25" s="25">
        <v>329</v>
      </c>
      <c r="C25" s="20" t="s">
        <v>28</v>
      </c>
      <c r="D25" s="47">
        <v>93432</v>
      </c>
      <c r="E25" s="47">
        <v>114169</v>
      </c>
      <c r="F25" s="47">
        <v>0</v>
      </c>
      <c r="G25" s="47">
        <v>431507</v>
      </c>
      <c r="H25" s="47">
        <v>0</v>
      </c>
      <c r="I25" s="47">
        <v>2340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641448</v>
      </c>
      <c r="O25" s="48">
        <f t="shared" si="1"/>
        <v>0.89850862091908845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SUM(D27:D59)</f>
        <v>73435939</v>
      </c>
      <c r="E26" s="32">
        <f t="shared" si="5"/>
        <v>31245419</v>
      </c>
      <c r="F26" s="32">
        <f t="shared" si="5"/>
        <v>0</v>
      </c>
      <c r="G26" s="32">
        <f t="shared" si="5"/>
        <v>4785472</v>
      </c>
      <c r="H26" s="32">
        <f t="shared" si="5"/>
        <v>0</v>
      </c>
      <c r="I26" s="32">
        <f t="shared" si="5"/>
        <v>26778726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136245556</v>
      </c>
      <c r="O26" s="46">
        <f t="shared" si="1"/>
        <v>190.84603370485905</v>
      </c>
      <c r="P26" s="10"/>
    </row>
    <row r="27" spans="1:16">
      <c r="A27" s="12"/>
      <c r="B27" s="25">
        <v>331.1</v>
      </c>
      <c r="C27" s="20" t="s">
        <v>29</v>
      </c>
      <c r="D27" s="47">
        <v>404673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404673</v>
      </c>
      <c r="O27" s="48">
        <f t="shared" si="1"/>
        <v>0.56684591604181522</v>
      </c>
      <c r="P27" s="9"/>
    </row>
    <row r="28" spans="1:16">
      <c r="A28" s="12"/>
      <c r="B28" s="25">
        <v>331.2</v>
      </c>
      <c r="C28" s="20" t="s">
        <v>30</v>
      </c>
      <c r="D28" s="47">
        <v>275695</v>
      </c>
      <c r="E28" s="47">
        <v>591940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867635</v>
      </c>
      <c r="O28" s="48">
        <f t="shared" si="1"/>
        <v>1.2153401792680518</v>
      </c>
      <c r="P28" s="9"/>
    </row>
    <row r="29" spans="1:16">
      <c r="A29" s="12"/>
      <c r="B29" s="25">
        <v>331.41</v>
      </c>
      <c r="C29" s="20" t="s">
        <v>37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13680289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8" si="6">SUM(D29:M29)</f>
        <v>13680289</v>
      </c>
      <c r="O29" s="48">
        <f t="shared" si="1"/>
        <v>19.162671959635972</v>
      </c>
      <c r="P29" s="9"/>
    </row>
    <row r="30" spans="1:16">
      <c r="A30" s="12"/>
      <c r="B30" s="25">
        <v>331.42</v>
      </c>
      <c r="C30" s="20" t="s">
        <v>38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5279401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5279401</v>
      </c>
      <c r="O30" s="48">
        <f t="shared" si="1"/>
        <v>7.3951237072823615</v>
      </c>
      <c r="P30" s="9"/>
    </row>
    <row r="31" spans="1:16">
      <c r="A31" s="12"/>
      <c r="B31" s="25">
        <v>331.49</v>
      </c>
      <c r="C31" s="20" t="s">
        <v>189</v>
      </c>
      <c r="D31" s="47">
        <v>0</v>
      </c>
      <c r="E31" s="47">
        <v>75053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75053</v>
      </c>
      <c r="O31" s="48">
        <f t="shared" si="1"/>
        <v>0.10513052893740465</v>
      </c>
      <c r="P31" s="9"/>
    </row>
    <row r="32" spans="1:16">
      <c r="A32" s="12"/>
      <c r="B32" s="25">
        <v>331.5</v>
      </c>
      <c r="C32" s="20" t="s">
        <v>32</v>
      </c>
      <c r="D32" s="47">
        <v>812364</v>
      </c>
      <c r="E32" s="47">
        <v>7339422</v>
      </c>
      <c r="F32" s="47">
        <v>0</v>
      </c>
      <c r="G32" s="47">
        <v>316344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8468130</v>
      </c>
      <c r="O32" s="48">
        <f t="shared" si="1"/>
        <v>11.861737518962661</v>
      </c>
      <c r="P32" s="9"/>
    </row>
    <row r="33" spans="1:16">
      <c r="A33" s="12"/>
      <c r="B33" s="25">
        <v>331.62</v>
      </c>
      <c r="C33" s="20" t="s">
        <v>39</v>
      </c>
      <c r="D33" s="47">
        <v>1404937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1404937</v>
      </c>
      <c r="O33" s="48">
        <f t="shared" si="1"/>
        <v>1.9679662363094146</v>
      </c>
      <c r="P33" s="9"/>
    </row>
    <row r="34" spans="1:16">
      <c r="A34" s="12"/>
      <c r="B34" s="25">
        <v>331.65</v>
      </c>
      <c r="C34" s="20" t="s">
        <v>160</v>
      </c>
      <c r="D34" s="47">
        <v>0</v>
      </c>
      <c r="E34" s="47">
        <v>995448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995448</v>
      </c>
      <c r="O34" s="48">
        <f t="shared" si="1"/>
        <v>1.3943743057530225</v>
      </c>
      <c r="P34" s="9"/>
    </row>
    <row r="35" spans="1:16">
      <c r="A35" s="12"/>
      <c r="B35" s="25">
        <v>331.9</v>
      </c>
      <c r="C35" s="20" t="s">
        <v>34</v>
      </c>
      <c r="D35" s="47">
        <v>11365</v>
      </c>
      <c r="E35" s="47">
        <v>0</v>
      </c>
      <c r="F35" s="47">
        <v>0</v>
      </c>
      <c r="G35" s="47">
        <v>1749023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1760388</v>
      </c>
      <c r="O35" s="48">
        <f t="shared" si="1"/>
        <v>2.4658644101509588</v>
      </c>
      <c r="P35" s="9"/>
    </row>
    <row r="36" spans="1:16">
      <c r="A36" s="12"/>
      <c r="B36" s="25">
        <v>333</v>
      </c>
      <c r="C36" s="20" t="s">
        <v>4</v>
      </c>
      <c r="D36" s="47">
        <v>56957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56957</v>
      </c>
      <c r="O36" s="48">
        <f t="shared" si="1"/>
        <v>7.9782547488944575E-2</v>
      </c>
      <c r="P36" s="9"/>
    </row>
    <row r="37" spans="1:16">
      <c r="A37" s="12"/>
      <c r="B37" s="25">
        <v>334.2</v>
      </c>
      <c r="C37" s="20" t="s">
        <v>35</v>
      </c>
      <c r="D37" s="47">
        <v>102829</v>
      </c>
      <c r="E37" s="47">
        <v>75159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177988</v>
      </c>
      <c r="O37" s="48">
        <f t="shared" ref="O37:O68" si="7">(N37/O$155)</f>
        <v>0.24931678393283122</v>
      </c>
      <c r="P37" s="9"/>
    </row>
    <row r="38" spans="1:16">
      <c r="A38" s="12"/>
      <c r="B38" s="25">
        <v>334.31</v>
      </c>
      <c r="C38" s="20" t="s">
        <v>176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267000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267000</v>
      </c>
      <c r="O38" s="48">
        <f t="shared" si="7"/>
        <v>0.37400038940864516</v>
      </c>
      <c r="P38" s="9"/>
    </row>
    <row r="39" spans="1:16">
      <c r="A39" s="12"/>
      <c r="B39" s="25">
        <v>334.39</v>
      </c>
      <c r="C39" s="20" t="s">
        <v>40</v>
      </c>
      <c r="D39" s="47">
        <v>3947296</v>
      </c>
      <c r="E39" s="47">
        <v>0</v>
      </c>
      <c r="F39" s="47">
        <v>0</v>
      </c>
      <c r="G39" s="47">
        <v>1000448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4" si="8">SUM(D39:M39)</f>
        <v>4947744</v>
      </c>
      <c r="O39" s="48">
        <f t="shared" si="7"/>
        <v>6.9305549913643727</v>
      </c>
      <c r="P39" s="9"/>
    </row>
    <row r="40" spans="1:16">
      <c r="A40" s="12"/>
      <c r="B40" s="25">
        <v>334.41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2697803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2697803</v>
      </c>
      <c r="O40" s="48">
        <f t="shared" si="7"/>
        <v>3.7789489608532252</v>
      </c>
      <c r="P40" s="9"/>
    </row>
    <row r="41" spans="1:16">
      <c r="A41" s="12"/>
      <c r="B41" s="25">
        <v>334.42</v>
      </c>
      <c r="C41" s="20" t="s">
        <v>42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4535258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4535258</v>
      </c>
      <c r="O41" s="48">
        <f t="shared" si="7"/>
        <v>6.3527650114931582</v>
      </c>
      <c r="P41" s="9"/>
    </row>
    <row r="42" spans="1:16">
      <c r="A42" s="12"/>
      <c r="B42" s="25">
        <v>334.49</v>
      </c>
      <c r="C42" s="20" t="s">
        <v>43</v>
      </c>
      <c r="D42" s="47">
        <v>0</v>
      </c>
      <c r="E42" s="47">
        <v>0</v>
      </c>
      <c r="F42" s="47">
        <v>0</v>
      </c>
      <c r="G42" s="47">
        <v>389769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389769</v>
      </c>
      <c r="O42" s="48">
        <f t="shared" si="7"/>
        <v>0.54596913025999327</v>
      </c>
      <c r="P42" s="9"/>
    </row>
    <row r="43" spans="1:16">
      <c r="A43" s="12"/>
      <c r="B43" s="25">
        <v>334.5</v>
      </c>
      <c r="C43" s="20" t="s">
        <v>44</v>
      </c>
      <c r="D43" s="47">
        <v>27104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27104</v>
      </c>
      <c r="O43" s="48">
        <f t="shared" si="7"/>
        <v>3.7965942151804939E-2</v>
      </c>
      <c r="P43" s="9"/>
    </row>
    <row r="44" spans="1:16">
      <c r="A44" s="12"/>
      <c r="B44" s="25">
        <v>334.69</v>
      </c>
      <c r="C44" s="20" t="s">
        <v>45</v>
      </c>
      <c r="D44" s="47">
        <v>424785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424785</v>
      </c>
      <c r="O44" s="48">
        <f t="shared" si="7"/>
        <v>0.59501781054288883</v>
      </c>
      <c r="P44" s="9"/>
    </row>
    <row r="45" spans="1:16">
      <c r="A45" s="12"/>
      <c r="B45" s="25">
        <v>334.7</v>
      </c>
      <c r="C45" s="20" t="s">
        <v>46</v>
      </c>
      <c r="D45" s="47">
        <v>71478</v>
      </c>
      <c r="E45" s="47">
        <v>1231050</v>
      </c>
      <c r="F45" s="47">
        <v>0</v>
      </c>
      <c r="G45" s="47">
        <v>728072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2030600</v>
      </c>
      <c r="O45" s="48">
        <f t="shared" si="7"/>
        <v>2.8443640102366849</v>
      </c>
      <c r="P45" s="9"/>
    </row>
    <row r="46" spans="1:16">
      <c r="A46" s="12"/>
      <c r="B46" s="25">
        <v>335.12</v>
      </c>
      <c r="C46" s="20" t="s">
        <v>195</v>
      </c>
      <c r="D46" s="47">
        <v>13244447</v>
      </c>
      <c r="E46" s="47">
        <v>4000000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17244447</v>
      </c>
      <c r="O46" s="48">
        <f t="shared" si="7"/>
        <v>24.155168139088925</v>
      </c>
      <c r="P46" s="9"/>
    </row>
    <row r="47" spans="1:16">
      <c r="A47" s="12"/>
      <c r="B47" s="25">
        <v>335.13</v>
      </c>
      <c r="C47" s="20" t="s">
        <v>196</v>
      </c>
      <c r="D47" s="47">
        <v>121294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121294</v>
      </c>
      <c r="O47" s="48">
        <f t="shared" si="7"/>
        <v>0.16990263383120677</v>
      </c>
      <c r="P47" s="9"/>
    </row>
    <row r="48" spans="1:16">
      <c r="A48" s="12"/>
      <c r="B48" s="25">
        <v>335.14</v>
      </c>
      <c r="C48" s="20" t="s">
        <v>197</v>
      </c>
      <c r="D48" s="47">
        <v>0</v>
      </c>
      <c r="E48" s="47">
        <v>390706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390706</v>
      </c>
      <c r="O48" s="48">
        <f t="shared" si="7"/>
        <v>0.54728163349922887</v>
      </c>
      <c r="P48" s="9"/>
    </row>
    <row r="49" spans="1:16">
      <c r="A49" s="12"/>
      <c r="B49" s="25">
        <v>335.15</v>
      </c>
      <c r="C49" s="20" t="s">
        <v>198</v>
      </c>
      <c r="D49" s="47">
        <v>0</v>
      </c>
      <c r="E49" s="47">
        <v>320127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320127</v>
      </c>
      <c r="O49" s="48">
        <f t="shared" si="7"/>
        <v>0.44841806239783277</v>
      </c>
      <c r="P49" s="9"/>
    </row>
    <row r="50" spans="1:16">
      <c r="A50" s="12"/>
      <c r="B50" s="25">
        <v>335.16</v>
      </c>
      <c r="C50" s="20" t="s">
        <v>199</v>
      </c>
      <c r="D50" s="47">
        <v>0</v>
      </c>
      <c r="E50" s="47">
        <v>0</v>
      </c>
      <c r="F50" s="47">
        <v>0</v>
      </c>
      <c r="G50" s="47">
        <v>223250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0.31271755406546825</v>
      </c>
      <c r="P50" s="9"/>
    </row>
    <row r="51" spans="1:16">
      <c r="A51" s="12"/>
      <c r="B51" s="25">
        <v>335.17</v>
      </c>
      <c r="C51" s="20" t="s">
        <v>200</v>
      </c>
      <c r="D51" s="47">
        <v>0</v>
      </c>
      <c r="E51" s="47">
        <v>0</v>
      </c>
      <c r="F51" s="47">
        <v>0</v>
      </c>
      <c r="G51" s="47">
        <v>100312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100312</v>
      </c>
      <c r="O51" s="48">
        <f t="shared" si="7"/>
        <v>0.1405120863758802</v>
      </c>
      <c r="P51" s="9"/>
    </row>
    <row r="52" spans="1:16">
      <c r="A52" s="12"/>
      <c r="B52" s="25">
        <v>335.18</v>
      </c>
      <c r="C52" s="20" t="s">
        <v>201</v>
      </c>
      <c r="D52" s="47">
        <v>50740927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50740927</v>
      </c>
      <c r="O52" s="48">
        <f t="shared" si="7"/>
        <v>71.075379988597888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9562828</v>
      </c>
      <c r="F53" s="47">
        <v>0</v>
      </c>
      <c r="G53" s="47">
        <v>29986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9592814</v>
      </c>
      <c r="O53" s="48">
        <f t="shared" si="7"/>
        <v>13.437139219193645</v>
      </c>
      <c r="P53" s="9"/>
    </row>
    <row r="54" spans="1:16">
      <c r="A54" s="12"/>
      <c r="B54" s="25">
        <v>335.5</v>
      </c>
      <c r="C54" s="20" t="s">
        <v>56</v>
      </c>
      <c r="D54" s="47">
        <v>0</v>
      </c>
      <c r="E54" s="47">
        <v>2020896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2020896</v>
      </c>
      <c r="O54" s="48">
        <f t="shared" si="7"/>
        <v>2.8307711271699376</v>
      </c>
      <c r="P54" s="9"/>
    </row>
    <row r="55" spans="1:16">
      <c r="A55" s="12"/>
      <c r="B55" s="25">
        <v>337.2</v>
      </c>
      <c r="C55" s="20" t="s">
        <v>58</v>
      </c>
      <c r="D55" s="47">
        <v>0</v>
      </c>
      <c r="E55" s="47">
        <v>4590184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1" si="9">SUM(D55:M55)</f>
        <v>4590184</v>
      </c>
      <c r="O55" s="48">
        <f t="shared" si="7"/>
        <v>6.4297026346716573</v>
      </c>
      <c r="P55" s="9"/>
    </row>
    <row r="56" spans="1:16">
      <c r="A56" s="12"/>
      <c r="B56" s="25">
        <v>337.3</v>
      </c>
      <c r="C56" s="20" t="s">
        <v>59</v>
      </c>
      <c r="D56" s="47">
        <v>1778630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1778630</v>
      </c>
      <c r="O56" s="48">
        <f t="shared" si="7"/>
        <v>2.4914169011756497</v>
      </c>
      <c r="P56" s="9"/>
    </row>
    <row r="57" spans="1:16">
      <c r="A57" s="12"/>
      <c r="B57" s="25">
        <v>337.4</v>
      </c>
      <c r="C57" s="20" t="s">
        <v>60</v>
      </c>
      <c r="D57" s="47">
        <v>0</v>
      </c>
      <c r="E57" s="47">
        <v>0</v>
      </c>
      <c r="F57" s="47">
        <v>0</v>
      </c>
      <c r="G57" s="47">
        <v>13231</v>
      </c>
      <c r="H57" s="47">
        <v>0</v>
      </c>
      <c r="I57" s="47">
        <v>318975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332206</v>
      </c>
      <c r="O57" s="48">
        <f t="shared" si="7"/>
        <v>0.46533772795463807</v>
      </c>
      <c r="P57" s="9"/>
    </row>
    <row r="58" spans="1:16">
      <c r="A58" s="12"/>
      <c r="B58" s="25">
        <v>337.7</v>
      </c>
      <c r="C58" s="20" t="s">
        <v>61</v>
      </c>
      <c r="D58" s="47">
        <v>11158</v>
      </c>
      <c r="E58" s="47">
        <v>0</v>
      </c>
      <c r="F58" s="47">
        <v>0</v>
      </c>
      <c r="G58" s="47">
        <v>235037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246195</v>
      </c>
      <c r="O58" s="48">
        <f t="shared" si="7"/>
        <v>0.34485777479573554</v>
      </c>
      <c r="P58" s="9"/>
    </row>
    <row r="59" spans="1:16">
      <c r="A59" s="12"/>
      <c r="B59" s="25">
        <v>337.9</v>
      </c>
      <c r="C59" s="20" t="s">
        <v>62</v>
      </c>
      <c r="D59" s="47">
        <v>0</v>
      </c>
      <c r="E59" s="47">
        <v>52606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52606</v>
      </c>
      <c r="O59" s="48">
        <f t="shared" si="7"/>
        <v>7.3687881967158003E-2</v>
      </c>
      <c r="P59" s="9"/>
    </row>
    <row r="60" spans="1:16" ht="15.75">
      <c r="A60" s="29" t="s">
        <v>67</v>
      </c>
      <c r="B60" s="30"/>
      <c r="C60" s="31"/>
      <c r="D60" s="32">
        <f t="shared" ref="D60:M60" si="10">SUM(D61:D126)</f>
        <v>52906529</v>
      </c>
      <c r="E60" s="32">
        <f t="shared" si="10"/>
        <v>40481971</v>
      </c>
      <c r="F60" s="32">
        <f t="shared" si="10"/>
        <v>0</v>
      </c>
      <c r="G60" s="32">
        <f t="shared" si="10"/>
        <v>147048</v>
      </c>
      <c r="H60" s="32">
        <f t="shared" si="10"/>
        <v>0</v>
      </c>
      <c r="I60" s="32">
        <f t="shared" si="10"/>
        <v>371082298</v>
      </c>
      <c r="J60" s="32">
        <f t="shared" si="10"/>
        <v>129371193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si="9"/>
        <v>593989039</v>
      </c>
      <c r="O60" s="46">
        <f t="shared" si="7"/>
        <v>832.0304565186027</v>
      </c>
      <c r="P60" s="10"/>
    </row>
    <row r="61" spans="1:16">
      <c r="A61" s="12"/>
      <c r="B61" s="25">
        <v>341.1</v>
      </c>
      <c r="C61" s="20" t="s">
        <v>202</v>
      </c>
      <c r="D61" s="47">
        <v>3577418</v>
      </c>
      <c r="E61" s="47">
        <v>522090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4099508</v>
      </c>
      <c r="O61" s="48">
        <f t="shared" si="7"/>
        <v>5.7423879714751163</v>
      </c>
      <c r="P61" s="9"/>
    </row>
    <row r="62" spans="1:16">
      <c r="A62" s="12"/>
      <c r="B62" s="25">
        <v>341.15</v>
      </c>
      <c r="C62" s="20" t="s">
        <v>203</v>
      </c>
      <c r="D62" s="47">
        <v>0</v>
      </c>
      <c r="E62" s="47">
        <v>1512073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26" si="11">SUM(D62:M62)</f>
        <v>1512073</v>
      </c>
      <c r="O62" s="48">
        <f t="shared" si="7"/>
        <v>2.1180370442483083</v>
      </c>
      <c r="P62" s="9"/>
    </row>
    <row r="63" spans="1:16">
      <c r="A63" s="12"/>
      <c r="B63" s="25">
        <v>341.16</v>
      </c>
      <c r="C63" s="20" t="s">
        <v>204</v>
      </c>
      <c r="D63" s="47">
        <v>0</v>
      </c>
      <c r="E63" s="47">
        <v>1591594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1591594</v>
      </c>
      <c r="O63" s="48">
        <f t="shared" si="7"/>
        <v>2.2294261265185886</v>
      </c>
      <c r="P63" s="9"/>
    </row>
    <row r="64" spans="1:16">
      <c r="A64" s="12"/>
      <c r="B64" s="25">
        <v>341.2</v>
      </c>
      <c r="C64" s="20" t="s">
        <v>205</v>
      </c>
      <c r="D64" s="47">
        <v>18</v>
      </c>
      <c r="E64" s="47">
        <v>115239</v>
      </c>
      <c r="F64" s="47">
        <v>0</v>
      </c>
      <c r="G64" s="47">
        <v>0</v>
      </c>
      <c r="H64" s="47">
        <v>0</v>
      </c>
      <c r="I64" s="47">
        <v>0</v>
      </c>
      <c r="J64" s="47">
        <v>126967546</v>
      </c>
      <c r="K64" s="47">
        <v>0</v>
      </c>
      <c r="L64" s="47">
        <v>0</v>
      </c>
      <c r="M64" s="47">
        <v>0</v>
      </c>
      <c r="N64" s="47">
        <f t="shared" si="11"/>
        <v>127082803</v>
      </c>
      <c r="O64" s="48">
        <f t="shared" si="7"/>
        <v>178.01130265596308</v>
      </c>
      <c r="P64" s="9"/>
    </row>
    <row r="65" spans="1:16">
      <c r="A65" s="12"/>
      <c r="B65" s="25">
        <v>341.3</v>
      </c>
      <c r="C65" s="20" t="s">
        <v>206</v>
      </c>
      <c r="D65" s="47">
        <v>215</v>
      </c>
      <c r="E65" s="47">
        <v>99144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99359</v>
      </c>
      <c r="O65" s="48">
        <f t="shared" si="7"/>
        <v>0.13917717112829053</v>
      </c>
      <c r="P65" s="9"/>
    </row>
    <row r="66" spans="1:16">
      <c r="A66" s="12"/>
      <c r="B66" s="25">
        <v>341.51</v>
      </c>
      <c r="C66" s="20" t="s">
        <v>207</v>
      </c>
      <c r="D66" s="47">
        <v>716028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716028</v>
      </c>
      <c r="O66" s="48">
        <f t="shared" si="7"/>
        <v>1.0029765948595257</v>
      </c>
      <c r="P66" s="9"/>
    </row>
    <row r="67" spans="1:16">
      <c r="A67" s="12"/>
      <c r="B67" s="25">
        <v>341.52</v>
      </c>
      <c r="C67" s="20" t="s">
        <v>208</v>
      </c>
      <c r="D67" s="47">
        <v>517096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517096</v>
      </c>
      <c r="O67" s="48">
        <f t="shared" si="7"/>
        <v>0.72432249199120891</v>
      </c>
      <c r="P67" s="9"/>
    </row>
    <row r="68" spans="1:16">
      <c r="A68" s="12"/>
      <c r="B68" s="25">
        <v>341.55</v>
      </c>
      <c r="C68" s="20" t="s">
        <v>209</v>
      </c>
      <c r="D68" s="47">
        <v>10233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10233</v>
      </c>
      <c r="O68" s="48">
        <f t="shared" si="7"/>
        <v>1.4333880092953805E-2</v>
      </c>
      <c r="P68" s="9"/>
    </row>
    <row r="69" spans="1:16">
      <c r="A69" s="12"/>
      <c r="B69" s="25">
        <v>341.56</v>
      </c>
      <c r="C69" s="20" t="s">
        <v>210</v>
      </c>
      <c r="D69" s="47">
        <v>1454902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1454902</v>
      </c>
      <c r="O69" s="48">
        <f t="shared" ref="O69:O100" si="12">(N69/O$155)</f>
        <v>2.0379547361476278</v>
      </c>
      <c r="P69" s="9"/>
    </row>
    <row r="70" spans="1:16">
      <c r="A70" s="12"/>
      <c r="B70" s="25">
        <v>341.8</v>
      </c>
      <c r="C70" s="20" t="s">
        <v>211</v>
      </c>
      <c r="D70" s="47">
        <v>26338797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26338797</v>
      </c>
      <c r="O70" s="48">
        <f t="shared" si="12"/>
        <v>36.894083650019681</v>
      </c>
      <c r="P70" s="9"/>
    </row>
    <row r="71" spans="1:16">
      <c r="A71" s="12"/>
      <c r="B71" s="25">
        <v>341.9</v>
      </c>
      <c r="C71" s="20" t="s">
        <v>212</v>
      </c>
      <c r="D71" s="47">
        <v>8644923</v>
      </c>
      <c r="E71" s="47">
        <v>3322178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11967101</v>
      </c>
      <c r="O71" s="48">
        <f t="shared" si="12"/>
        <v>16.762922974129538</v>
      </c>
      <c r="P71" s="9"/>
    </row>
    <row r="72" spans="1:16">
      <c r="A72" s="12"/>
      <c r="B72" s="25">
        <v>342.1</v>
      </c>
      <c r="C72" s="20" t="s">
        <v>81</v>
      </c>
      <c r="D72" s="47">
        <v>0</v>
      </c>
      <c r="E72" s="47">
        <v>5804296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5804296</v>
      </c>
      <c r="O72" s="48">
        <f t="shared" si="12"/>
        <v>8.1303706525956603</v>
      </c>
      <c r="P72" s="9"/>
    </row>
    <row r="73" spans="1:16">
      <c r="A73" s="12"/>
      <c r="B73" s="25">
        <v>342.2</v>
      </c>
      <c r="C73" s="20" t="s">
        <v>190</v>
      </c>
      <c r="D73" s="47">
        <v>335927</v>
      </c>
      <c r="E73" s="47">
        <v>1144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337071</v>
      </c>
      <c r="O73" s="48">
        <f t="shared" si="12"/>
        <v>0.47215237924479936</v>
      </c>
      <c r="P73" s="9"/>
    </row>
    <row r="74" spans="1:16">
      <c r="A74" s="12"/>
      <c r="B74" s="25">
        <v>342.3</v>
      </c>
      <c r="C74" s="20" t="s">
        <v>82</v>
      </c>
      <c r="D74" s="47">
        <v>532861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532861</v>
      </c>
      <c r="O74" s="48">
        <f t="shared" si="12"/>
        <v>0.74640532397258452</v>
      </c>
      <c r="P74" s="9"/>
    </row>
    <row r="75" spans="1:16">
      <c r="A75" s="12"/>
      <c r="B75" s="25">
        <v>342.5</v>
      </c>
      <c r="C75" s="20" t="s">
        <v>83</v>
      </c>
      <c r="D75" s="47">
        <v>0</v>
      </c>
      <c r="E75" s="47">
        <v>19775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19775</v>
      </c>
      <c r="O75" s="48">
        <f t="shared" si="12"/>
        <v>2.7699841575115947E-2</v>
      </c>
      <c r="P75" s="9"/>
    </row>
    <row r="76" spans="1:16">
      <c r="A76" s="12"/>
      <c r="B76" s="25">
        <v>342.6</v>
      </c>
      <c r="C76" s="20" t="s">
        <v>84</v>
      </c>
      <c r="D76" s="47">
        <v>5369150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5369150</v>
      </c>
      <c r="O76" s="48">
        <f t="shared" si="12"/>
        <v>7.5208396658929857</v>
      </c>
      <c r="P76" s="9"/>
    </row>
    <row r="77" spans="1:16">
      <c r="A77" s="12"/>
      <c r="B77" s="25">
        <v>342.9</v>
      </c>
      <c r="C77" s="20" t="s">
        <v>85</v>
      </c>
      <c r="D77" s="47">
        <v>0</v>
      </c>
      <c r="E77" s="47">
        <v>90546</v>
      </c>
      <c r="F77" s="47">
        <v>0</v>
      </c>
      <c r="G77" s="47">
        <v>0</v>
      </c>
      <c r="H77" s="47">
        <v>0</v>
      </c>
      <c r="I77" s="47">
        <v>0</v>
      </c>
      <c r="J77" s="47">
        <v>2397033</v>
      </c>
      <c r="K77" s="47">
        <v>0</v>
      </c>
      <c r="L77" s="47">
        <v>0</v>
      </c>
      <c r="M77" s="47">
        <v>0</v>
      </c>
      <c r="N77" s="47">
        <f t="shared" si="11"/>
        <v>2487579</v>
      </c>
      <c r="O77" s="48">
        <f t="shared" si="12"/>
        <v>3.4844775830890189</v>
      </c>
      <c r="P77" s="9"/>
    </row>
    <row r="78" spans="1:16">
      <c r="A78" s="12"/>
      <c r="B78" s="25">
        <v>343.1</v>
      </c>
      <c r="C78" s="20" t="s">
        <v>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9324700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9324700</v>
      </c>
      <c r="O78" s="48">
        <f t="shared" si="12"/>
        <v>13.061578393703346</v>
      </c>
      <c r="P78" s="9"/>
    </row>
    <row r="79" spans="1:16">
      <c r="A79" s="12"/>
      <c r="B79" s="25">
        <v>343.3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53440723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53440723</v>
      </c>
      <c r="O79" s="48">
        <f t="shared" si="12"/>
        <v>74.857120645241721</v>
      </c>
      <c r="P79" s="9"/>
    </row>
    <row r="80" spans="1:16">
      <c r="A80" s="12"/>
      <c r="B80" s="25">
        <v>343.4</v>
      </c>
      <c r="C80" s="20" t="s">
        <v>88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81314566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81314566</v>
      </c>
      <c r="O80" s="48">
        <f t="shared" si="12"/>
        <v>113.9014207812546</v>
      </c>
      <c r="P80" s="9"/>
    </row>
    <row r="81" spans="1:16">
      <c r="A81" s="12"/>
      <c r="B81" s="25">
        <v>343.5</v>
      </c>
      <c r="C81" s="20" t="s">
        <v>89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58938104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58938104</v>
      </c>
      <c r="O81" s="48">
        <f t="shared" si="12"/>
        <v>82.557579951337928</v>
      </c>
      <c r="P81" s="9"/>
    </row>
    <row r="82" spans="1:16">
      <c r="A82" s="12"/>
      <c r="B82" s="25">
        <v>343.7</v>
      </c>
      <c r="C82" s="20" t="s">
        <v>90</v>
      </c>
      <c r="D82" s="47">
        <v>0</v>
      </c>
      <c r="E82" s="47">
        <v>114528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114528</v>
      </c>
      <c r="O82" s="48">
        <f t="shared" si="12"/>
        <v>0.16042515579847683</v>
      </c>
      <c r="P82" s="9"/>
    </row>
    <row r="83" spans="1:16">
      <c r="A83" s="12"/>
      <c r="B83" s="25">
        <v>343.8</v>
      </c>
      <c r="C83" s="20" t="s">
        <v>91</v>
      </c>
      <c r="D83" s="47">
        <v>236315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236315</v>
      </c>
      <c r="O83" s="48">
        <f t="shared" si="12"/>
        <v>0.33101835963709353</v>
      </c>
      <c r="P83" s="9"/>
    </row>
    <row r="84" spans="1:16">
      <c r="A84" s="12"/>
      <c r="B84" s="25">
        <v>343.9</v>
      </c>
      <c r="C84" s="20" t="s">
        <v>92</v>
      </c>
      <c r="D84" s="47">
        <v>591794</v>
      </c>
      <c r="E84" s="47">
        <v>1746352</v>
      </c>
      <c r="F84" s="47">
        <v>0</v>
      </c>
      <c r="G84" s="47">
        <v>0</v>
      </c>
      <c r="H84" s="47">
        <v>0</v>
      </c>
      <c r="I84" s="47">
        <v>230097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2568243</v>
      </c>
      <c r="O84" s="48">
        <f t="shared" si="12"/>
        <v>3.5974677232060936</v>
      </c>
      <c r="P84" s="9"/>
    </row>
    <row r="85" spans="1:16">
      <c r="A85" s="12"/>
      <c r="B85" s="25">
        <v>344.1</v>
      </c>
      <c r="C85" s="20" t="s">
        <v>213</v>
      </c>
      <c r="D85" s="47">
        <v>42000</v>
      </c>
      <c r="E85" s="47">
        <v>0</v>
      </c>
      <c r="F85" s="47">
        <v>0</v>
      </c>
      <c r="G85" s="47">
        <v>0</v>
      </c>
      <c r="H85" s="47">
        <v>0</v>
      </c>
      <c r="I85" s="47">
        <v>124495836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124537836</v>
      </c>
      <c r="O85" s="48">
        <f t="shared" si="12"/>
        <v>174.44643880191006</v>
      </c>
      <c r="P85" s="9"/>
    </row>
    <row r="86" spans="1:16">
      <c r="A86" s="12"/>
      <c r="B86" s="25">
        <v>344.3</v>
      </c>
      <c r="C86" s="20" t="s">
        <v>214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3908675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3908675</v>
      </c>
      <c r="O86" s="48">
        <f t="shared" si="12"/>
        <v>5.4750785470855288</v>
      </c>
      <c r="P86" s="9"/>
    </row>
    <row r="87" spans="1:16">
      <c r="A87" s="12"/>
      <c r="B87" s="25">
        <v>344.5</v>
      </c>
      <c r="C87" s="20" t="s">
        <v>215</v>
      </c>
      <c r="D87" s="47">
        <v>386311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386311</v>
      </c>
      <c r="O87" s="48">
        <f t="shared" si="12"/>
        <v>0.54112533495446857</v>
      </c>
      <c r="P87" s="9"/>
    </row>
    <row r="88" spans="1:16">
      <c r="A88" s="12"/>
      <c r="B88" s="25">
        <v>344.6</v>
      </c>
      <c r="C88" s="20" t="s">
        <v>216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43951982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43951982</v>
      </c>
      <c r="O88" s="48">
        <f t="shared" si="12"/>
        <v>61.565761735137684</v>
      </c>
      <c r="P88" s="9"/>
    </row>
    <row r="89" spans="1:16">
      <c r="A89" s="12"/>
      <c r="B89" s="25">
        <v>344.9</v>
      </c>
      <c r="C89" s="20" t="s">
        <v>217</v>
      </c>
      <c r="D89" s="47">
        <v>0</v>
      </c>
      <c r="E89" s="47">
        <v>884298</v>
      </c>
      <c r="F89" s="47">
        <v>0</v>
      </c>
      <c r="G89" s="47">
        <v>0</v>
      </c>
      <c r="H89" s="47">
        <v>0</v>
      </c>
      <c r="I89" s="47">
        <v>28194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912492</v>
      </c>
      <c r="O89" s="48">
        <f t="shared" si="12"/>
        <v>1.2781736454392263</v>
      </c>
      <c r="P89" s="9"/>
    </row>
    <row r="90" spans="1:16">
      <c r="A90" s="12"/>
      <c r="B90" s="25">
        <v>345.9</v>
      </c>
      <c r="C90" s="20" t="s">
        <v>161</v>
      </c>
      <c r="D90" s="47">
        <v>632963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632963</v>
      </c>
      <c r="O90" s="48">
        <f t="shared" si="12"/>
        <v>0.88662325273881748</v>
      </c>
      <c r="P90" s="9"/>
    </row>
    <row r="91" spans="1:16">
      <c r="A91" s="12"/>
      <c r="B91" s="25">
        <v>346.4</v>
      </c>
      <c r="C91" s="20" t="s">
        <v>99</v>
      </c>
      <c r="D91" s="47">
        <v>16913</v>
      </c>
      <c r="E91" s="47">
        <v>1436695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1453608</v>
      </c>
      <c r="O91" s="48">
        <f t="shared" si="12"/>
        <v>2.036142164971992</v>
      </c>
      <c r="P91" s="9"/>
    </row>
    <row r="92" spans="1:16">
      <c r="A92" s="12"/>
      <c r="B92" s="25">
        <v>347.2</v>
      </c>
      <c r="C92" s="20" t="s">
        <v>101</v>
      </c>
      <c r="D92" s="47">
        <v>2359774</v>
      </c>
      <c r="E92" s="47">
        <v>920711</v>
      </c>
      <c r="F92" s="47">
        <v>0</v>
      </c>
      <c r="G92" s="47">
        <v>24548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3305033</v>
      </c>
      <c r="O92" s="48">
        <f t="shared" si="12"/>
        <v>4.6295267004060774</v>
      </c>
      <c r="P92" s="9"/>
    </row>
    <row r="93" spans="1:16">
      <c r="A93" s="12"/>
      <c r="B93" s="25">
        <v>347.4</v>
      </c>
      <c r="C93" s="20" t="s">
        <v>102</v>
      </c>
      <c r="D93" s="47">
        <v>173345</v>
      </c>
      <c r="E93" s="47">
        <v>383963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557308</v>
      </c>
      <c r="O93" s="48">
        <f t="shared" si="12"/>
        <v>0.78064947198709067</v>
      </c>
      <c r="P93" s="9"/>
    </row>
    <row r="94" spans="1:16">
      <c r="A94" s="12"/>
      <c r="B94" s="25">
        <v>347.5</v>
      </c>
      <c r="C94" s="20" t="s">
        <v>103</v>
      </c>
      <c r="D94" s="47">
        <v>964176</v>
      </c>
      <c r="E94" s="47">
        <v>1049090</v>
      </c>
      <c r="F94" s="47">
        <v>0</v>
      </c>
      <c r="G94" s="47">
        <v>122500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2135766</v>
      </c>
      <c r="O94" s="48">
        <f t="shared" si="12"/>
        <v>2.9916753396469828</v>
      </c>
      <c r="P94" s="9"/>
    </row>
    <row r="95" spans="1:16">
      <c r="A95" s="12"/>
      <c r="B95" s="25">
        <v>348.11</v>
      </c>
      <c r="C95" s="20" t="s">
        <v>257</v>
      </c>
      <c r="D95" s="47">
        <v>0</v>
      </c>
      <c r="E95" s="47">
        <v>280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280</v>
      </c>
      <c r="O95" s="48">
        <f t="shared" si="12"/>
        <v>3.9221014619633199E-4</v>
      </c>
      <c r="P95" s="9"/>
    </row>
    <row r="96" spans="1:16">
      <c r="A96" s="12"/>
      <c r="B96" s="25">
        <v>348.12</v>
      </c>
      <c r="C96" s="20" t="s">
        <v>218</v>
      </c>
      <c r="D96" s="47">
        <v>0</v>
      </c>
      <c r="E96" s="47">
        <v>63674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18" si="13">SUM(D96:M96)</f>
        <v>63674</v>
      </c>
      <c r="O96" s="48">
        <f t="shared" si="12"/>
        <v>8.9191388746090158E-2</v>
      </c>
      <c r="P96" s="9"/>
    </row>
    <row r="97" spans="1:16">
      <c r="A97" s="12"/>
      <c r="B97" s="25">
        <v>348.13</v>
      </c>
      <c r="C97" s="20" t="s">
        <v>219</v>
      </c>
      <c r="D97" s="47">
        <v>0</v>
      </c>
      <c r="E97" s="47">
        <v>151731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151731</v>
      </c>
      <c r="O97" s="48">
        <f t="shared" si="12"/>
        <v>0.21253727747327017</v>
      </c>
      <c r="P97" s="9"/>
    </row>
    <row r="98" spans="1:16">
      <c r="A98" s="12"/>
      <c r="B98" s="25">
        <v>348.14</v>
      </c>
      <c r="C98" s="20" t="s">
        <v>250</v>
      </c>
      <c r="D98" s="47">
        <v>0</v>
      </c>
      <c r="E98" s="47">
        <v>435501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435501</v>
      </c>
      <c r="O98" s="48">
        <f t="shared" si="12"/>
        <v>0.61002825313803133</v>
      </c>
      <c r="P98" s="9"/>
    </row>
    <row r="99" spans="1:16">
      <c r="A99" s="12"/>
      <c r="B99" s="25">
        <v>348.21</v>
      </c>
      <c r="C99" s="20" t="s">
        <v>290</v>
      </c>
      <c r="D99" s="47">
        <v>0</v>
      </c>
      <c r="E99" s="47">
        <v>497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497</v>
      </c>
      <c r="O99" s="48">
        <f t="shared" si="12"/>
        <v>6.9617300949848925E-4</v>
      </c>
      <c r="P99" s="9"/>
    </row>
    <row r="100" spans="1:16">
      <c r="A100" s="12"/>
      <c r="B100" s="25">
        <v>348.22</v>
      </c>
      <c r="C100" s="20" t="s">
        <v>220</v>
      </c>
      <c r="D100" s="47">
        <v>0</v>
      </c>
      <c r="E100" s="47">
        <v>41577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41577</v>
      </c>
      <c r="O100" s="48">
        <f t="shared" si="12"/>
        <v>5.8239004458588914E-2</v>
      </c>
      <c r="P100" s="9"/>
    </row>
    <row r="101" spans="1:16">
      <c r="A101" s="12"/>
      <c r="B101" s="25">
        <v>348.23</v>
      </c>
      <c r="C101" s="20" t="s">
        <v>221</v>
      </c>
      <c r="D101" s="47">
        <v>0</v>
      </c>
      <c r="E101" s="47">
        <v>318290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318290</v>
      </c>
      <c r="O101" s="48">
        <f t="shared" ref="O101:O132" si="14">(N101/O$155)</f>
        <v>0.44584488368868042</v>
      </c>
      <c r="P101" s="9"/>
    </row>
    <row r="102" spans="1:16">
      <c r="A102" s="12"/>
      <c r="B102" s="25">
        <v>348.24</v>
      </c>
      <c r="C102" s="20" t="s">
        <v>251</v>
      </c>
      <c r="D102" s="47">
        <v>0</v>
      </c>
      <c r="E102" s="47">
        <v>484515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484515</v>
      </c>
      <c r="O102" s="48">
        <f t="shared" si="14"/>
        <v>0.67868463922969924</v>
      </c>
      <c r="P102" s="9"/>
    </row>
    <row r="103" spans="1:16">
      <c r="A103" s="12"/>
      <c r="B103" s="25">
        <v>348.31</v>
      </c>
      <c r="C103" s="20" t="s">
        <v>222</v>
      </c>
      <c r="D103" s="47">
        <v>0</v>
      </c>
      <c r="E103" s="47">
        <v>2638935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2638935</v>
      </c>
      <c r="O103" s="48">
        <f t="shared" si="14"/>
        <v>3.6964895791164905</v>
      </c>
      <c r="P103" s="9"/>
    </row>
    <row r="104" spans="1:16">
      <c r="A104" s="12"/>
      <c r="B104" s="25">
        <v>348.32</v>
      </c>
      <c r="C104" s="20" t="s">
        <v>223</v>
      </c>
      <c r="D104" s="47">
        <v>0</v>
      </c>
      <c r="E104" s="47">
        <v>172484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172484</v>
      </c>
      <c r="O104" s="48">
        <f t="shared" si="14"/>
        <v>0.24160705305902902</v>
      </c>
      <c r="P104" s="9"/>
    </row>
    <row r="105" spans="1:16">
      <c r="A105" s="12"/>
      <c r="B105" s="25">
        <v>348.34</v>
      </c>
      <c r="C105" s="20" t="s">
        <v>286</v>
      </c>
      <c r="D105" s="47">
        <v>0</v>
      </c>
      <c r="E105" s="47">
        <v>9353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9353</v>
      </c>
      <c r="O105" s="48">
        <f t="shared" si="14"/>
        <v>1.3101219633479618E-2</v>
      </c>
      <c r="P105" s="9"/>
    </row>
    <row r="106" spans="1:16">
      <c r="A106" s="12"/>
      <c r="B106" s="25">
        <v>348.41</v>
      </c>
      <c r="C106" s="20" t="s">
        <v>224</v>
      </c>
      <c r="D106" s="47">
        <v>0</v>
      </c>
      <c r="E106" s="47">
        <v>2087238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2087238</v>
      </c>
      <c r="O106" s="48">
        <f t="shared" si="14"/>
        <v>2.9236997183090701</v>
      </c>
      <c r="P106" s="9"/>
    </row>
    <row r="107" spans="1:16">
      <c r="A107" s="12"/>
      <c r="B107" s="25">
        <v>348.42</v>
      </c>
      <c r="C107" s="20" t="s">
        <v>225</v>
      </c>
      <c r="D107" s="47">
        <v>210</v>
      </c>
      <c r="E107" s="47">
        <v>711637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711847</v>
      </c>
      <c r="O107" s="48">
        <f t="shared" si="14"/>
        <v>0.99712005692650119</v>
      </c>
      <c r="P107" s="9"/>
    </row>
    <row r="108" spans="1:16">
      <c r="A108" s="12"/>
      <c r="B108" s="25">
        <v>348.44</v>
      </c>
      <c r="C108" s="20" t="s">
        <v>287</v>
      </c>
      <c r="D108" s="47">
        <v>0</v>
      </c>
      <c r="E108" s="47">
        <v>23903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23903</v>
      </c>
      <c r="O108" s="48">
        <f t="shared" si="14"/>
        <v>3.3482139730467583E-2</v>
      </c>
      <c r="P108" s="9"/>
    </row>
    <row r="109" spans="1:16">
      <c r="A109" s="12"/>
      <c r="B109" s="25">
        <v>348.51</v>
      </c>
      <c r="C109" s="20" t="s">
        <v>282</v>
      </c>
      <c r="D109" s="47">
        <v>0</v>
      </c>
      <c r="E109" s="47">
        <v>1145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1145</v>
      </c>
      <c r="O109" s="48">
        <f t="shared" si="14"/>
        <v>1.603859347838572E-3</v>
      </c>
      <c r="P109" s="9"/>
    </row>
    <row r="110" spans="1:16">
      <c r="A110" s="12"/>
      <c r="B110" s="25">
        <v>348.52</v>
      </c>
      <c r="C110" s="20" t="s">
        <v>226</v>
      </c>
      <c r="D110" s="47">
        <v>0</v>
      </c>
      <c r="E110" s="47">
        <v>1701149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1701149</v>
      </c>
      <c r="O110" s="48">
        <f t="shared" si="14"/>
        <v>2.3828853499705143</v>
      </c>
      <c r="P110" s="9"/>
    </row>
    <row r="111" spans="1:16">
      <c r="A111" s="12"/>
      <c r="B111" s="25">
        <v>348.53</v>
      </c>
      <c r="C111" s="20" t="s">
        <v>227</v>
      </c>
      <c r="D111" s="47">
        <v>0</v>
      </c>
      <c r="E111" s="47">
        <v>1737471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1737471</v>
      </c>
      <c r="O111" s="48">
        <f t="shared" si="14"/>
        <v>2.4337634104353114</v>
      </c>
      <c r="P111" s="9"/>
    </row>
    <row r="112" spans="1:16">
      <c r="A112" s="12"/>
      <c r="B112" s="25">
        <v>348.54</v>
      </c>
      <c r="C112" s="20" t="s">
        <v>252</v>
      </c>
      <c r="D112" s="47">
        <v>0</v>
      </c>
      <c r="E112" s="47">
        <v>2425527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2425527</v>
      </c>
      <c r="O112" s="48">
        <f t="shared" si="14"/>
        <v>3.3975582116898235</v>
      </c>
      <c r="P112" s="9"/>
    </row>
    <row r="113" spans="1:16">
      <c r="A113" s="12"/>
      <c r="B113" s="25">
        <v>348.61</v>
      </c>
      <c r="C113" s="20" t="s">
        <v>228</v>
      </c>
      <c r="D113" s="47">
        <v>0</v>
      </c>
      <c r="E113" s="47">
        <v>17559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17559</v>
      </c>
      <c r="O113" s="48">
        <f t="shared" si="14"/>
        <v>2.4595778418076406E-2</v>
      </c>
      <c r="P113" s="9"/>
    </row>
    <row r="114" spans="1:16">
      <c r="A114" s="12"/>
      <c r="B114" s="25">
        <v>348.62</v>
      </c>
      <c r="C114" s="20" t="s">
        <v>229</v>
      </c>
      <c r="D114" s="47">
        <v>0</v>
      </c>
      <c r="E114" s="47">
        <v>8396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8396</v>
      </c>
      <c r="O114" s="48">
        <f t="shared" si="14"/>
        <v>1.176070138380144E-2</v>
      </c>
      <c r="P114" s="9"/>
    </row>
    <row r="115" spans="1:16">
      <c r="A115" s="12"/>
      <c r="B115" s="25">
        <v>348.63</v>
      </c>
      <c r="C115" s="20" t="s">
        <v>230</v>
      </c>
      <c r="D115" s="47">
        <v>0</v>
      </c>
      <c r="E115" s="47">
        <v>156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3"/>
        <v>156</v>
      </c>
      <c r="O115" s="48">
        <f t="shared" si="14"/>
        <v>2.1851708145224211E-4</v>
      </c>
      <c r="P115" s="9"/>
    </row>
    <row r="116" spans="1:16">
      <c r="A116" s="12"/>
      <c r="B116" s="25">
        <v>348.64</v>
      </c>
      <c r="C116" s="20" t="s">
        <v>258</v>
      </c>
      <c r="D116" s="47">
        <v>0</v>
      </c>
      <c r="E116" s="47">
        <v>150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3"/>
        <v>150</v>
      </c>
      <c r="O116" s="48">
        <f t="shared" si="14"/>
        <v>2.1011257831946356E-4</v>
      </c>
      <c r="P116" s="9"/>
    </row>
    <row r="117" spans="1:16">
      <c r="A117" s="12"/>
      <c r="B117" s="25">
        <v>348.71</v>
      </c>
      <c r="C117" s="20" t="s">
        <v>231</v>
      </c>
      <c r="D117" s="47">
        <v>0</v>
      </c>
      <c r="E117" s="47">
        <v>651530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3"/>
        <v>651530</v>
      </c>
      <c r="O117" s="48">
        <f t="shared" si="14"/>
        <v>0.91263098768320061</v>
      </c>
      <c r="P117" s="9"/>
    </row>
    <row r="118" spans="1:16">
      <c r="A118" s="12"/>
      <c r="B118" s="25">
        <v>348.72</v>
      </c>
      <c r="C118" s="20" t="s">
        <v>232</v>
      </c>
      <c r="D118" s="47">
        <v>0</v>
      </c>
      <c r="E118" s="47">
        <v>48271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3"/>
        <v>48271</v>
      </c>
      <c r="O118" s="48">
        <f t="shared" si="14"/>
        <v>6.7615628453725513E-2</v>
      </c>
      <c r="P118" s="9"/>
    </row>
    <row r="119" spans="1:16">
      <c r="A119" s="12"/>
      <c r="B119" s="25">
        <v>348.85</v>
      </c>
      <c r="C119" s="20" t="s">
        <v>259</v>
      </c>
      <c r="D119" s="47">
        <v>0</v>
      </c>
      <c r="E119" s="47">
        <v>241414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241414</v>
      </c>
      <c r="O119" s="48">
        <f t="shared" si="14"/>
        <v>0.33816078654943321</v>
      </c>
      <c r="P119" s="9"/>
    </row>
    <row r="120" spans="1:16">
      <c r="A120" s="12"/>
      <c r="B120" s="25">
        <v>348.88</v>
      </c>
      <c r="C120" s="20" t="s">
        <v>233</v>
      </c>
      <c r="D120" s="47">
        <v>0</v>
      </c>
      <c r="E120" s="47">
        <v>1353433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1353433</v>
      </c>
      <c r="O120" s="48">
        <f t="shared" si="14"/>
        <v>1.8958219814176436</v>
      </c>
      <c r="P120" s="9"/>
    </row>
    <row r="121" spans="1:16">
      <c r="A121" s="12"/>
      <c r="B121" s="25">
        <v>348.92099999999999</v>
      </c>
      <c r="C121" s="20" t="s">
        <v>234</v>
      </c>
      <c r="D121" s="47">
        <v>0</v>
      </c>
      <c r="E121" s="47">
        <v>110406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110406</v>
      </c>
      <c r="O121" s="48">
        <f t="shared" si="14"/>
        <v>0.15465126214625796</v>
      </c>
      <c r="P121" s="9"/>
    </row>
    <row r="122" spans="1:16">
      <c r="A122" s="12"/>
      <c r="B122" s="25">
        <v>348.92200000000003</v>
      </c>
      <c r="C122" s="20" t="s">
        <v>235</v>
      </c>
      <c r="D122" s="47">
        <v>0</v>
      </c>
      <c r="E122" s="47">
        <v>110424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1"/>
        <v>110424</v>
      </c>
      <c r="O122" s="48">
        <f t="shared" si="14"/>
        <v>0.15467647565565629</v>
      </c>
      <c r="P122" s="9"/>
    </row>
    <row r="123" spans="1:16">
      <c r="A123" s="12"/>
      <c r="B123" s="25">
        <v>348.923</v>
      </c>
      <c r="C123" s="20" t="s">
        <v>236</v>
      </c>
      <c r="D123" s="47">
        <v>0</v>
      </c>
      <c r="E123" s="47">
        <v>110422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1"/>
        <v>110422</v>
      </c>
      <c r="O123" s="48">
        <f t="shared" si="14"/>
        <v>0.15467367415461203</v>
      </c>
      <c r="P123" s="9"/>
    </row>
    <row r="124" spans="1:16">
      <c r="A124" s="12"/>
      <c r="B124" s="25">
        <v>348.92399999999998</v>
      </c>
      <c r="C124" s="20" t="s">
        <v>253</v>
      </c>
      <c r="D124" s="47">
        <v>0</v>
      </c>
      <c r="E124" s="47">
        <v>110436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1"/>
        <v>110436</v>
      </c>
      <c r="O124" s="48">
        <f t="shared" si="14"/>
        <v>0.15469328466192186</v>
      </c>
      <c r="P124" s="9"/>
    </row>
    <row r="125" spans="1:16">
      <c r="A125" s="12"/>
      <c r="B125" s="25">
        <v>348.93</v>
      </c>
      <c r="C125" s="20" t="s">
        <v>237</v>
      </c>
      <c r="D125" s="47">
        <v>0</v>
      </c>
      <c r="E125" s="47">
        <v>1994117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1"/>
        <v>1994117</v>
      </c>
      <c r="O125" s="48">
        <f t="shared" si="14"/>
        <v>2.7932604289378249</v>
      </c>
      <c r="P125" s="9"/>
    </row>
    <row r="126" spans="1:16">
      <c r="A126" s="12"/>
      <c r="B126" s="25">
        <v>349</v>
      </c>
      <c r="C126" s="20" t="s">
        <v>1</v>
      </c>
      <c r="D126" s="47">
        <v>5160</v>
      </c>
      <c r="E126" s="47">
        <v>3106634</v>
      </c>
      <c r="F126" s="47">
        <v>0</v>
      </c>
      <c r="G126" s="47">
        <v>0</v>
      </c>
      <c r="H126" s="47">
        <v>0</v>
      </c>
      <c r="I126" s="47">
        <v>-4550579</v>
      </c>
      <c r="J126" s="47">
        <v>6614</v>
      </c>
      <c r="K126" s="47">
        <v>0</v>
      </c>
      <c r="L126" s="47">
        <v>0</v>
      </c>
      <c r="M126" s="47">
        <v>0</v>
      </c>
      <c r="N126" s="47">
        <f t="shared" si="11"/>
        <v>-1432171</v>
      </c>
      <c r="O126" s="48">
        <f t="shared" si="14"/>
        <v>-2.0061142760290962</v>
      </c>
      <c r="P126" s="9"/>
    </row>
    <row r="127" spans="1:16" ht="15.75">
      <c r="A127" s="29" t="s">
        <v>68</v>
      </c>
      <c r="B127" s="30"/>
      <c r="C127" s="31"/>
      <c r="D127" s="32">
        <f t="shared" ref="D127:M127" si="15">SUM(D128:D134)</f>
        <v>447073</v>
      </c>
      <c r="E127" s="32">
        <f t="shared" si="15"/>
        <v>3442776</v>
      </c>
      <c r="F127" s="32">
        <f t="shared" si="15"/>
        <v>0</v>
      </c>
      <c r="G127" s="32">
        <f t="shared" si="15"/>
        <v>0</v>
      </c>
      <c r="H127" s="32">
        <f t="shared" si="15"/>
        <v>0</v>
      </c>
      <c r="I127" s="32">
        <f t="shared" si="15"/>
        <v>1698387</v>
      </c>
      <c r="J127" s="32">
        <f t="shared" si="15"/>
        <v>473712</v>
      </c>
      <c r="K127" s="32">
        <f t="shared" si="15"/>
        <v>0</v>
      </c>
      <c r="L127" s="32">
        <f t="shared" si="15"/>
        <v>0</v>
      </c>
      <c r="M127" s="32">
        <f t="shared" si="15"/>
        <v>0</v>
      </c>
      <c r="N127" s="32">
        <f>SUM(D127:M127)</f>
        <v>6061948</v>
      </c>
      <c r="O127" s="46">
        <f t="shared" si="14"/>
        <v>8.4912768261234373</v>
      </c>
      <c r="P127" s="10"/>
    </row>
    <row r="128" spans="1:16">
      <c r="A128" s="13"/>
      <c r="B128" s="40">
        <v>351.1</v>
      </c>
      <c r="C128" s="21" t="s">
        <v>128</v>
      </c>
      <c r="D128" s="47">
        <v>26563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26563</v>
      </c>
      <c r="O128" s="48">
        <f t="shared" si="14"/>
        <v>3.7208136119332741E-2</v>
      </c>
      <c r="P128" s="9"/>
    </row>
    <row r="129" spans="1:16">
      <c r="A129" s="13"/>
      <c r="B129" s="40">
        <v>351.2</v>
      </c>
      <c r="C129" s="21" t="s">
        <v>130</v>
      </c>
      <c r="D129" s="47">
        <v>0</v>
      </c>
      <c r="E129" s="47">
        <v>1986834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ref="N129:N134" si="16">SUM(D129:M129)</f>
        <v>1986834</v>
      </c>
      <c r="O129" s="48">
        <f t="shared" si="14"/>
        <v>2.7830587628851537</v>
      </c>
      <c r="P129" s="9"/>
    </row>
    <row r="130" spans="1:16">
      <c r="A130" s="13"/>
      <c r="B130" s="40">
        <v>351.5</v>
      </c>
      <c r="C130" s="21" t="s">
        <v>131</v>
      </c>
      <c r="D130" s="47">
        <v>162039</v>
      </c>
      <c r="E130" s="47">
        <v>0</v>
      </c>
      <c r="F130" s="47">
        <v>0</v>
      </c>
      <c r="G130" s="47">
        <v>0</v>
      </c>
      <c r="H130" s="47">
        <v>0</v>
      </c>
      <c r="I130" s="47">
        <v>1698387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1860426</v>
      </c>
      <c r="O130" s="48">
        <f t="shared" si="14"/>
        <v>2.6059926908837756</v>
      </c>
      <c r="P130" s="9"/>
    </row>
    <row r="131" spans="1:16">
      <c r="A131" s="13"/>
      <c r="B131" s="40">
        <v>351.8</v>
      </c>
      <c r="C131" s="21" t="s">
        <v>238</v>
      </c>
      <c r="D131" s="47">
        <v>0</v>
      </c>
      <c r="E131" s="47">
        <v>734500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734500</v>
      </c>
      <c r="O131" s="48">
        <f t="shared" si="14"/>
        <v>1.0288512585043066</v>
      </c>
      <c r="P131" s="9"/>
    </row>
    <row r="132" spans="1:16">
      <c r="A132" s="13"/>
      <c r="B132" s="40">
        <v>352</v>
      </c>
      <c r="C132" s="21" t="s">
        <v>132</v>
      </c>
      <c r="D132" s="47">
        <v>0</v>
      </c>
      <c r="E132" s="47">
        <v>314827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314827</v>
      </c>
      <c r="O132" s="48">
        <f t="shared" si="14"/>
        <v>0.44099408463054507</v>
      </c>
      <c r="P132" s="9"/>
    </row>
    <row r="133" spans="1:16">
      <c r="A133" s="13"/>
      <c r="B133" s="40">
        <v>354</v>
      </c>
      <c r="C133" s="21" t="s">
        <v>133</v>
      </c>
      <c r="D133" s="47">
        <v>231979</v>
      </c>
      <c r="E133" s="47">
        <v>7950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239929</v>
      </c>
      <c r="O133" s="48">
        <f t="shared" ref="O133:O153" si="17">(N133/O$155)</f>
        <v>0.33608067202407049</v>
      </c>
      <c r="P133" s="9"/>
    </row>
    <row r="134" spans="1:16">
      <c r="A134" s="13"/>
      <c r="B134" s="40">
        <v>359</v>
      </c>
      <c r="C134" s="21" t="s">
        <v>134</v>
      </c>
      <c r="D134" s="47">
        <v>26492</v>
      </c>
      <c r="E134" s="47">
        <v>398665</v>
      </c>
      <c r="F134" s="47">
        <v>0</v>
      </c>
      <c r="G134" s="47">
        <v>0</v>
      </c>
      <c r="H134" s="47">
        <v>0</v>
      </c>
      <c r="I134" s="47">
        <v>0</v>
      </c>
      <c r="J134" s="47">
        <v>473712</v>
      </c>
      <c r="K134" s="47">
        <v>0</v>
      </c>
      <c r="L134" s="47">
        <v>0</v>
      </c>
      <c r="M134" s="47">
        <v>0</v>
      </c>
      <c r="N134" s="47">
        <f t="shared" si="16"/>
        <v>898869</v>
      </c>
      <c r="O134" s="48">
        <f t="shared" si="17"/>
        <v>1.2590912210762526</v>
      </c>
      <c r="P134" s="9"/>
    </row>
    <row r="135" spans="1:16" ht="15.75">
      <c r="A135" s="29" t="s">
        <v>5</v>
      </c>
      <c r="B135" s="30"/>
      <c r="C135" s="31"/>
      <c r="D135" s="32">
        <f t="shared" ref="D135:M135" si="18">SUM(D136:D143)</f>
        <v>24449780</v>
      </c>
      <c r="E135" s="32">
        <f t="shared" si="18"/>
        <v>7341871</v>
      </c>
      <c r="F135" s="32">
        <f t="shared" si="18"/>
        <v>241259</v>
      </c>
      <c r="G135" s="32">
        <f t="shared" si="18"/>
        <v>6448696</v>
      </c>
      <c r="H135" s="32">
        <f t="shared" si="18"/>
        <v>0</v>
      </c>
      <c r="I135" s="32">
        <f t="shared" si="18"/>
        <v>3054352</v>
      </c>
      <c r="J135" s="32">
        <f t="shared" si="18"/>
        <v>264825</v>
      </c>
      <c r="K135" s="32">
        <f t="shared" si="18"/>
        <v>0</v>
      </c>
      <c r="L135" s="32">
        <f t="shared" si="18"/>
        <v>0</v>
      </c>
      <c r="M135" s="32">
        <f t="shared" si="18"/>
        <v>0</v>
      </c>
      <c r="N135" s="32">
        <f>SUM(D135:M135)</f>
        <v>41800783</v>
      </c>
      <c r="O135" s="46">
        <f t="shared" si="17"/>
        <v>58.552468612682674</v>
      </c>
      <c r="P135" s="10"/>
    </row>
    <row r="136" spans="1:16">
      <c r="A136" s="12"/>
      <c r="B136" s="25">
        <v>361.1</v>
      </c>
      <c r="C136" s="20" t="s">
        <v>135</v>
      </c>
      <c r="D136" s="47">
        <v>3056013</v>
      </c>
      <c r="E136" s="47">
        <v>2869027</v>
      </c>
      <c r="F136" s="47">
        <v>241259</v>
      </c>
      <c r="G136" s="47">
        <v>4298601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>SUM(D136:M136)</f>
        <v>10464900</v>
      </c>
      <c r="O136" s="48">
        <f t="shared" si="17"/>
        <v>14.658714139035695</v>
      </c>
      <c r="P136" s="9"/>
    </row>
    <row r="137" spans="1:16">
      <c r="A137" s="12"/>
      <c r="B137" s="25">
        <v>361.3</v>
      </c>
      <c r="C137" s="20" t="s">
        <v>136</v>
      </c>
      <c r="D137" s="47">
        <v>-402998</v>
      </c>
      <c r="E137" s="47">
        <v>-266720</v>
      </c>
      <c r="F137" s="47">
        <v>0</v>
      </c>
      <c r="G137" s="47">
        <v>-511662</v>
      </c>
      <c r="H137" s="47">
        <v>0</v>
      </c>
      <c r="I137" s="47">
        <v>-647314</v>
      </c>
      <c r="J137" s="47">
        <v>-102055</v>
      </c>
      <c r="K137" s="47">
        <v>0</v>
      </c>
      <c r="L137" s="47">
        <v>0</v>
      </c>
      <c r="M137" s="47">
        <v>0</v>
      </c>
      <c r="N137" s="47">
        <f t="shared" ref="N137:N143" si="19">SUM(D137:M137)</f>
        <v>-1930749</v>
      </c>
      <c r="O137" s="48">
        <f t="shared" si="17"/>
        <v>-2.7044976698515066</v>
      </c>
      <c r="P137" s="9"/>
    </row>
    <row r="138" spans="1:16">
      <c r="A138" s="12"/>
      <c r="B138" s="25">
        <v>362</v>
      </c>
      <c r="C138" s="20" t="s">
        <v>138</v>
      </c>
      <c r="D138" s="47">
        <v>546613</v>
      </c>
      <c r="E138" s="47">
        <v>0</v>
      </c>
      <c r="F138" s="47">
        <v>0</v>
      </c>
      <c r="G138" s="47">
        <v>0</v>
      </c>
      <c r="H138" s="47">
        <v>0</v>
      </c>
      <c r="I138" s="47">
        <v>351977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898590</v>
      </c>
      <c r="O138" s="48">
        <f t="shared" si="17"/>
        <v>1.2587004116805784</v>
      </c>
      <c r="P138" s="9"/>
    </row>
    <row r="139" spans="1:16">
      <c r="A139" s="12"/>
      <c r="B139" s="25">
        <v>364</v>
      </c>
      <c r="C139" s="20" t="s">
        <v>239</v>
      </c>
      <c r="D139" s="47">
        <v>6354367</v>
      </c>
      <c r="E139" s="47">
        <v>2000</v>
      </c>
      <c r="F139" s="47">
        <v>0</v>
      </c>
      <c r="G139" s="47">
        <v>57916</v>
      </c>
      <c r="H139" s="47">
        <v>0</v>
      </c>
      <c r="I139" s="47">
        <v>247702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9"/>
        <v>6661985</v>
      </c>
      <c r="O139" s="48">
        <f t="shared" si="17"/>
        <v>9.3317789671706102</v>
      </c>
      <c r="P139" s="9"/>
    </row>
    <row r="140" spans="1:16">
      <c r="A140" s="12"/>
      <c r="B140" s="25">
        <v>365</v>
      </c>
      <c r="C140" s="20" t="s">
        <v>240</v>
      </c>
      <c r="D140" s="47">
        <v>11299</v>
      </c>
      <c r="E140" s="47">
        <v>25628</v>
      </c>
      <c r="F140" s="47">
        <v>0</v>
      </c>
      <c r="G140" s="47">
        <v>664</v>
      </c>
      <c r="H140" s="47">
        <v>0</v>
      </c>
      <c r="I140" s="47">
        <v>36092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9"/>
        <v>73683</v>
      </c>
      <c r="O140" s="48">
        <f t="shared" si="17"/>
        <v>0.10321150072208689</v>
      </c>
      <c r="P140" s="9"/>
    </row>
    <row r="141" spans="1:16">
      <c r="A141" s="12"/>
      <c r="B141" s="25">
        <v>366</v>
      </c>
      <c r="C141" s="20" t="s">
        <v>141</v>
      </c>
      <c r="D141" s="47">
        <v>512652</v>
      </c>
      <c r="E141" s="47">
        <v>958773</v>
      </c>
      <c r="F141" s="47">
        <v>0</v>
      </c>
      <c r="G141" s="47">
        <v>679013</v>
      </c>
      <c r="H141" s="47">
        <v>0</v>
      </c>
      <c r="I141" s="47">
        <v>50980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9"/>
        <v>2201418</v>
      </c>
      <c r="O141" s="48">
        <f t="shared" si="17"/>
        <v>3.0836374129258455</v>
      </c>
      <c r="P141" s="9"/>
    </row>
    <row r="142" spans="1:16">
      <c r="A142" s="12"/>
      <c r="B142" s="25">
        <v>369.3</v>
      </c>
      <c r="C142" s="20" t="s">
        <v>142</v>
      </c>
      <c r="D142" s="47">
        <v>16941</v>
      </c>
      <c r="E142" s="47">
        <v>152139</v>
      </c>
      <c r="F142" s="47">
        <v>0</v>
      </c>
      <c r="G142" s="47">
        <v>0</v>
      </c>
      <c r="H142" s="47">
        <v>0</v>
      </c>
      <c r="I142" s="47">
        <v>145073</v>
      </c>
      <c r="J142" s="47">
        <v>11057</v>
      </c>
      <c r="K142" s="47">
        <v>0</v>
      </c>
      <c r="L142" s="47">
        <v>0</v>
      </c>
      <c r="M142" s="47">
        <v>0</v>
      </c>
      <c r="N142" s="47">
        <f t="shared" si="19"/>
        <v>325210</v>
      </c>
      <c r="O142" s="48">
        <f t="shared" si="17"/>
        <v>0.45553807730181833</v>
      </c>
      <c r="P142" s="9"/>
    </row>
    <row r="143" spans="1:16">
      <c r="A143" s="12"/>
      <c r="B143" s="25">
        <v>369.9</v>
      </c>
      <c r="C143" s="20" t="s">
        <v>143</v>
      </c>
      <c r="D143" s="47">
        <v>14354893</v>
      </c>
      <c r="E143" s="47">
        <v>3601024</v>
      </c>
      <c r="F143" s="47">
        <v>0</v>
      </c>
      <c r="G143" s="47">
        <v>1924164</v>
      </c>
      <c r="H143" s="47">
        <v>0</v>
      </c>
      <c r="I143" s="47">
        <v>2869842</v>
      </c>
      <c r="J143" s="47">
        <v>355823</v>
      </c>
      <c r="K143" s="47">
        <v>0</v>
      </c>
      <c r="L143" s="47">
        <v>0</v>
      </c>
      <c r="M143" s="47">
        <v>0</v>
      </c>
      <c r="N143" s="47">
        <f t="shared" si="19"/>
        <v>23105746</v>
      </c>
      <c r="O143" s="48">
        <f t="shared" si="17"/>
        <v>32.365385773697547</v>
      </c>
      <c r="P143" s="9"/>
    </row>
    <row r="144" spans="1:16" ht="15.75">
      <c r="A144" s="29" t="s">
        <v>69</v>
      </c>
      <c r="B144" s="30"/>
      <c r="C144" s="31"/>
      <c r="D144" s="32">
        <f t="shared" ref="D144:M144" si="20">SUM(D145:D152)</f>
        <v>6179201</v>
      </c>
      <c r="E144" s="32">
        <f t="shared" si="20"/>
        <v>19334294</v>
      </c>
      <c r="F144" s="32">
        <f t="shared" si="20"/>
        <v>26323505</v>
      </c>
      <c r="G144" s="32">
        <f t="shared" si="20"/>
        <v>55906157</v>
      </c>
      <c r="H144" s="32">
        <f t="shared" si="20"/>
        <v>0</v>
      </c>
      <c r="I144" s="32">
        <f t="shared" si="20"/>
        <v>62657753</v>
      </c>
      <c r="J144" s="32">
        <f t="shared" si="20"/>
        <v>5278279</v>
      </c>
      <c r="K144" s="32">
        <f t="shared" si="20"/>
        <v>0</v>
      </c>
      <c r="L144" s="32">
        <f t="shared" si="20"/>
        <v>0</v>
      </c>
      <c r="M144" s="32">
        <f t="shared" si="20"/>
        <v>0</v>
      </c>
      <c r="N144" s="32">
        <f>SUM(D144:M144)</f>
        <v>175679189</v>
      </c>
      <c r="O144" s="46">
        <f t="shared" si="17"/>
        <v>246.08271571908227</v>
      </c>
      <c r="P144" s="9"/>
    </row>
    <row r="145" spans="1:119">
      <c r="A145" s="12"/>
      <c r="B145" s="25">
        <v>381</v>
      </c>
      <c r="C145" s="20" t="s">
        <v>144</v>
      </c>
      <c r="D145" s="47">
        <v>6179201</v>
      </c>
      <c r="E145" s="47">
        <v>18791155</v>
      </c>
      <c r="F145" s="47">
        <v>26323505</v>
      </c>
      <c r="G145" s="47">
        <v>55472806</v>
      </c>
      <c r="H145" s="47">
        <v>0</v>
      </c>
      <c r="I145" s="47">
        <v>13364603</v>
      </c>
      <c r="J145" s="47">
        <v>4000000</v>
      </c>
      <c r="K145" s="47">
        <v>0</v>
      </c>
      <c r="L145" s="47">
        <v>0</v>
      </c>
      <c r="M145" s="47">
        <v>0</v>
      </c>
      <c r="N145" s="47">
        <f>SUM(D145:M145)</f>
        <v>124131270</v>
      </c>
      <c r="O145" s="48">
        <f t="shared" si="17"/>
        <v>173.87694126512986</v>
      </c>
      <c r="P145" s="9"/>
    </row>
    <row r="146" spans="1:119">
      <c r="A146" s="12"/>
      <c r="B146" s="25">
        <v>383</v>
      </c>
      <c r="C146" s="20" t="s">
        <v>260</v>
      </c>
      <c r="D146" s="47">
        <v>0</v>
      </c>
      <c r="E146" s="47">
        <v>543139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ref="N146:N152" si="21">SUM(D146:M146)</f>
        <v>543139</v>
      </c>
      <c r="O146" s="48">
        <f t="shared" si="17"/>
        <v>0.76080223783903411</v>
      </c>
      <c r="P146" s="9"/>
    </row>
    <row r="147" spans="1:119">
      <c r="A147" s="12"/>
      <c r="B147" s="25">
        <v>384</v>
      </c>
      <c r="C147" s="20" t="s">
        <v>145</v>
      </c>
      <c r="D147" s="47">
        <v>0</v>
      </c>
      <c r="E147" s="47">
        <v>0</v>
      </c>
      <c r="F147" s="47">
        <v>0</v>
      </c>
      <c r="G147" s="47">
        <v>433351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1"/>
        <v>433351</v>
      </c>
      <c r="O147" s="48">
        <f t="shared" si="17"/>
        <v>0.60701663951545237</v>
      </c>
      <c r="P147" s="9"/>
    </row>
    <row r="148" spans="1:119">
      <c r="A148" s="12"/>
      <c r="B148" s="25">
        <v>388.1</v>
      </c>
      <c r="C148" s="20" t="s">
        <v>146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88347</v>
      </c>
      <c r="J148" s="47">
        <v>239175</v>
      </c>
      <c r="K148" s="47">
        <v>0</v>
      </c>
      <c r="L148" s="47">
        <v>0</v>
      </c>
      <c r="M148" s="47">
        <v>0</v>
      </c>
      <c r="N148" s="47">
        <f t="shared" si="21"/>
        <v>327522</v>
      </c>
      <c r="O148" s="48">
        <f t="shared" si="17"/>
        <v>0.45877661250898233</v>
      </c>
      <c r="P148" s="9"/>
    </row>
    <row r="149" spans="1:119">
      <c r="A149" s="12"/>
      <c r="B149" s="25">
        <v>389.1</v>
      </c>
      <c r="C149" s="20" t="s">
        <v>241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10205348</v>
      </c>
      <c r="J149" s="47">
        <v>1039104</v>
      </c>
      <c r="K149" s="47">
        <v>0</v>
      </c>
      <c r="L149" s="47">
        <v>0</v>
      </c>
      <c r="M149" s="47">
        <v>0</v>
      </c>
      <c r="N149" s="47">
        <f t="shared" si="21"/>
        <v>11244452</v>
      </c>
      <c r="O149" s="48">
        <f t="shared" si="17"/>
        <v>15.750672010062992</v>
      </c>
      <c r="P149" s="9"/>
    </row>
    <row r="150" spans="1:119">
      <c r="A150" s="12"/>
      <c r="B150" s="25">
        <v>389.2</v>
      </c>
      <c r="C150" s="20" t="s">
        <v>242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287142</v>
      </c>
      <c r="J150" s="47">
        <v>0</v>
      </c>
      <c r="K150" s="47">
        <v>0</v>
      </c>
      <c r="L150" s="47">
        <v>0</v>
      </c>
      <c r="M150" s="47">
        <v>0</v>
      </c>
      <c r="N150" s="47">
        <f t="shared" si="21"/>
        <v>287142</v>
      </c>
      <c r="O150" s="48">
        <f t="shared" si="17"/>
        <v>0.40221430642538269</v>
      </c>
      <c r="P150" s="9"/>
    </row>
    <row r="151" spans="1:119">
      <c r="A151" s="12"/>
      <c r="B151" s="25">
        <v>389.4</v>
      </c>
      <c r="C151" s="20" t="s">
        <v>243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13134898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21"/>
        <v>13134898</v>
      </c>
      <c r="O151" s="48">
        <f t="shared" si="17"/>
        <v>18.398715231621104</v>
      </c>
      <c r="P151" s="9"/>
    </row>
    <row r="152" spans="1:119" ht="15.75" thickBot="1">
      <c r="A152" s="12"/>
      <c r="B152" s="25">
        <v>389.9</v>
      </c>
      <c r="C152" s="20" t="s">
        <v>244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25577415</v>
      </c>
      <c r="J152" s="47">
        <v>0</v>
      </c>
      <c r="K152" s="47">
        <v>0</v>
      </c>
      <c r="L152" s="47">
        <v>0</v>
      </c>
      <c r="M152" s="47">
        <v>0</v>
      </c>
      <c r="N152" s="47">
        <f t="shared" si="21"/>
        <v>25577415</v>
      </c>
      <c r="O152" s="48">
        <f t="shared" si="17"/>
        <v>35.827577415979484</v>
      </c>
      <c r="P152" s="9"/>
    </row>
    <row r="153" spans="1:119" ht="16.5" thickBot="1">
      <c r="A153" s="14" t="s">
        <v>111</v>
      </c>
      <c r="B153" s="23"/>
      <c r="C153" s="22"/>
      <c r="D153" s="15">
        <f t="shared" ref="D153:M153" si="22">SUM(D5,D13,D26,D60,D127,D135,D144)</f>
        <v>463496502</v>
      </c>
      <c r="E153" s="15">
        <f t="shared" si="22"/>
        <v>243862427</v>
      </c>
      <c r="F153" s="15">
        <f t="shared" si="22"/>
        <v>26564764</v>
      </c>
      <c r="G153" s="15">
        <f t="shared" si="22"/>
        <v>89049920</v>
      </c>
      <c r="H153" s="15">
        <f t="shared" si="22"/>
        <v>0</v>
      </c>
      <c r="I153" s="15">
        <f t="shared" si="22"/>
        <v>469804071</v>
      </c>
      <c r="J153" s="15">
        <f t="shared" si="22"/>
        <v>135388009</v>
      </c>
      <c r="K153" s="15">
        <f t="shared" si="22"/>
        <v>0</v>
      </c>
      <c r="L153" s="15">
        <f t="shared" si="22"/>
        <v>0</v>
      </c>
      <c r="M153" s="15">
        <f t="shared" si="22"/>
        <v>0</v>
      </c>
      <c r="N153" s="15">
        <f>SUM(D153:M153)</f>
        <v>1428165693</v>
      </c>
      <c r="O153" s="38">
        <f t="shared" si="17"/>
        <v>2000.5038401575564</v>
      </c>
      <c r="P153" s="6"/>
      <c r="Q153" s="2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</row>
    <row r="154" spans="1:119">
      <c r="A154" s="16"/>
      <c r="B154" s="18"/>
      <c r="C154" s="1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9"/>
    </row>
    <row r="155" spans="1:119">
      <c r="A155" s="41"/>
      <c r="B155" s="42"/>
      <c r="C155" s="42"/>
      <c r="D155" s="43"/>
      <c r="E155" s="43"/>
      <c r="F155" s="43"/>
      <c r="G155" s="43"/>
      <c r="H155" s="43"/>
      <c r="I155" s="43"/>
      <c r="J155" s="43"/>
      <c r="K155" s="43"/>
      <c r="L155" s="49" t="s">
        <v>291</v>
      </c>
      <c r="M155" s="49"/>
      <c r="N155" s="49"/>
      <c r="O155" s="44">
        <v>713903</v>
      </c>
    </row>
    <row r="156" spans="1:119">
      <c r="A156" s="50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2"/>
    </row>
    <row r="157" spans="1:119" ht="15.75" customHeight="1" thickBot="1">
      <c r="A157" s="53" t="s">
        <v>167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5"/>
    </row>
  </sheetData>
  <mergeCells count="10">
    <mergeCell ref="L155:N155"/>
    <mergeCell ref="A156:O156"/>
    <mergeCell ref="A157:O1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265473082</v>
      </c>
      <c r="E5" s="27">
        <f t="shared" si="0"/>
        <v>113214463</v>
      </c>
      <c r="F5" s="27">
        <f t="shared" si="0"/>
        <v>0</v>
      </c>
      <c r="G5" s="27">
        <f t="shared" si="0"/>
        <v>20878026</v>
      </c>
      <c r="H5" s="27">
        <f t="shared" si="0"/>
        <v>0</v>
      </c>
      <c r="I5" s="27">
        <f t="shared" si="0"/>
        <v>1863771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401429342</v>
      </c>
      <c r="O5" s="33">
        <f t="shared" ref="O5:O36" si="1">(N5/O$151)</f>
        <v>574.72832255736841</v>
      </c>
      <c r="P5" s="6"/>
    </row>
    <row r="6" spans="1:133">
      <c r="A6" s="12"/>
      <c r="B6" s="25">
        <v>311</v>
      </c>
      <c r="C6" s="20" t="s">
        <v>3</v>
      </c>
      <c r="D6" s="47">
        <v>265473082</v>
      </c>
      <c r="E6" s="47">
        <v>63205814</v>
      </c>
      <c r="F6" s="47">
        <v>0</v>
      </c>
      <c r="G6" s="47">
        <v>17717</v>
      </c>
      <c r="H6" s="47">
        <v>0</v>
      </c>
      <c r="I6" s="47">
        <v>1863771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330560384</v>
      </c>
      <c r="O6" s="48">
        <f t="shared" si="1"/>
        <v>473.26489402520946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39651087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39651087</v>
      </c>
      <c r="O7" s="48">
        <f t="shared" si="1"/>
        <v>56.768652250353632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3714486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3714486</v>
      </c>
      <c r="O8" s="48">
        <f t="shared" si="1"/>
        <v>5.3180474982390029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0</v>
      </c>
      <c r="G9" s="47">
        <v>9871195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9871195</v>
      </c>
      <c r="O9" s="48">
        <f t="shared" si="1"/>
        <v>14.132637429345367</v>
      </c>
      <c r="P9" s="9"/>
    </row>
    <row r="10" spans="1:133">
      <c r="A10" s="12"/>
      <c r="B10" s="25">
        <v>312.42</v>
      </c>
      <c r="C10" s="20" t="s">
        <v>159</v>
      </c>
      <c r="D10" s="47">
        <v>0</v>
      </c>
      <c r="E10" s="47">
        <v>0</v>
      </c>
      <c r="F10" s="47">
        <v>0</v>
      </c>
      <c r="G10" s="47">
        <v>7274628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7274628</v>
      </c>
      <c r="O10" s="48">
        <f t="shared" si="1"/>
        <v>10.415119948229554</v>
      </c>
      <c r="P10" s="9"/>
    </row>
    <row r="11" spans="1:133">
      <c r="A11" s="12"/>
      <c r="B11" s="25">
        <v>315</v>
      </c>
      <c r="C11" s="20" t="s">
        <v>193</v>
      </c>
      <c r="D11" s="47">
        <v>0</v>
      </c>
      <c r="E11" s="47">
        <v>9470001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9470001</v>
      </c>
      <c r="O11" s="48">
        <f t="shared" si="1"/>
        <v>13.558246047063001</v>
      </c>
      <c r="P11" s="9"/>
    </row>
    <row r="12" spans="1:133">
      <c r="A12" s="12"/>
      <c r="B12" s="25">
        <v>316</v>
      </c>
      <c r="C12" s="20" t="s">
        <v>194</v>
      </c>
      <c r="D12" s="47">
        <v>0</v>
      </c>
      <c r="E12" s="47">
        <v>887561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887561</v>
      </c>
      <c r="O12" s="48">
        <f t="shared" si="1"/>
        <v>1.2707253589283976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17595509</v>
      </c>
      <c r="E13" s="32">
        <f t="shared" si="3"/>
        <v>16116483</v>
      </c>
      <c r="F13" s="32">
        <f t="shared" si="3"/>
        <v>0</v>
      </c>
      <c r="G13" s="32">
        <f t="shared" si="3"/>
        <v>514576</v>
      </c>
      <c r="H13" s="32">
        <f t="shared" si="3"/>
        <v>0</v>
      </c>
      <c r="I13" s="32">
        <f t="shared" si="3"/>
        <v>2582391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36808959</v>
      </c>
      <c r="O13" s="46">
        <f t="shared" si="1"/>
        <v>52.699563902712796</v>
      </c>
      <c r="P13" s="10"/>
    </row>
    <row r="14" spans="1:133">
      <c r="A14" s="12"/>
      <c r="B14" s="25">
        <v>322</v>
      </c>
      <c r="C14" s="20" t="s">
        <v>0</v>
      </c>
      <c r="D14" s="47">
        <v>290390</v>
      </c>
      <c r="E14" s="47">
        <v>8379587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8669977</v>
      </c>
      <c r="O14" s="48">
        <f t="shared" si="1"/>
        <v>12.412847832685248</v>
      </c>
      <c r="P14" s="9"/>
    </row>
    <row r="15" spans="1:133">
      <c r="A15" s="12"/>
      <c r="B15" s="25">
        <v>323.10000000000002</v>
      </c>
      <c r="C15" s="20" t="s">
        <v>18</v>
      </c>
      <c r="D15" s="47">
        <v>17208709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17208709</v>
      </c>
      <c r="O15" s="48">
        <f t="shared" si="1"/>
        <v>24.637791566685948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2463877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2463877</v>
      </c>
      <c r="O16" s="48">
        <f t="shared" si="1"/>
        <v>3.5275445689709479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148645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148645</v>
      </c>
      <c r="O17" s="48">
        <f t="shared" si="1"/>
        <v>0.21281576249735135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94950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94950</v>
      </c>
      <c r="O18" s="48">
        <f t="shared" si="1"/>
        <v>0.13594037235778875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2625926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2625926</v>
      </c>
      <c r="O19" s="48">
        <f t="shared" si="1"/>
        <v>3.7595509028330576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1799488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1799488</v>
      </c>
      <c r="O20" s="48">
        <f t="shared" si="1"/>
        <v>2.5763356374236186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1318292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1318292</v>
      </c>
      <c r="O21" s="48">
        <f t="shared" si="1"/>
        <v>1.8874050063854035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374365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374365</v>
      </c>
      <c r="O22" s="48">
        <f t="shared" si="1"/>
        <v>0.5359801737516966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1037644</v>
      </c>
      <c r="F23" s="47">
        <v>0</v>
      </c>
      <c r="G23" s="47">
        <v>91200</v>
      </c>
      <c r="H23" s="47">
        <v>0</v>
      </c>
      <c r="I23" s="47">
        <v>116594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1245438</v>
      </c>
      <c r="O23" s="48">
        <f t="shared" si="1"/>
        <v>1.7830995836602392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252405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252405</v>
      </c>
      <c r="O24" s="48">
        <f t="shared" si="1"/>
        <v>0.361369454291392</v>
      </c>
      <c r="P24" s="9"/>
    </row>
    <row r="25" spans="1:16">
      <c r="A25" s="12"/>
      <c r="B25" s="25">
        <v>329</v>
      </c>
      <c r="C25" s="20" t="s">
        <v>28</v>
      </c>
      <c r="D25" s="47">
        <v>96410</v>
      </c>
      <c r="E25" s="47">
        <v>85181</v>
      </c>
      <c r="F25" s="47">
        <v>0</v>
      </c>
      <c r="G25" s="47">
        <v>423376</v>
      </c>
      <c r="H25" s="47">
        <v>0</v>
      </c>
      <c r="I25" s="47">
        <v>1920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606887</v>
      </c>
      <c r="O25" s="48">
        <f t="shared" si="1"/>
        <v>0.86888304117010373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SUM(D27:D57)</f>
        <v>68431263</v>
      </c>
      <c r="E26" s="32">
        <f t="shared" si="5"/>
        <v>25830144</v>
      </c>
      <c r="F26" s="32">
        <f t="shared" si="5"/>
        <v>0</v>
      </c>
      <c r="G26" s="32">
        <f t="shared" si="5"/>
        <v>3659998</v>
      </c>
      <c r="H26" s="32">
        <f t="shared" si="5"/>
        <v>0</v>
      </c>
      <c r="I26" s="32">
        <f t="shared" si="5"/>
        <v>37904744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135826149</v>
      </c>
      <c r="O26" s="46">
        <f t="shared" si="1"/>
        <v>194.46295177445495</v>
      </c>
      <c r="P26" s="10"/>
    </row>
    <row r="27" spans="1:16">
      <c r="A27" s="12"/>
      <c r="B27" s="25">
        <v>331.1</v>
      </c>
      <c r="C27" s="20" t="s">
        <v>29</v>
      </c>
      <c r="D27" s="47">
        <v>104152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104152</v>
      </c>
      <c r="O27" s="48">
        <f t="shared" si="1"/>
        <v>0.14911492008223712</v>
      </c>
      <c r="P27" s="9"/>
    </row>
    <row r="28" spans="1:16">
      <c r="A28" s="12"/>
      <c r="B28" s="25">
        <v>331.2</v>
      </c>
      <c r="C28" s="20" t="s">
        <v>30</v>
      </c>
      <c r="D28" s="47">
        <v>349581</v>
      </c>
      <c r="E28" s="47">
        <v>1008813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1358394</v>
      </c>
      <c r="O28" s="48">
        <f t="shared" si="1"/>
        <v>1.9448192329498273</v>
      </c>
      <c r="P28" s="9"/>
    </row>
    <row r="29" spans="1:16">
      <c r="A29" s="12"/>
      <c r="B29" s="25">
        <v>331.41</v>
      </c>
      <c r="C29" s="20" t="s">
        <v>37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18012436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7" si="6">SUM(D29:M29)</f>
        <v>18012436</v>
      </c>
      <c r="O29" s="48">
        <f t="shared" si="1"/>
        <v>25.788491384000412</v>
      </c>
      <c r="P29" s="9"/>
    </row>
    <row r="30" spans="1:16">
      <c r="A30" s="12"/>
      <c r="B30" s="25">
        <v>331.42</v>
      </c>
      <c r="C30" s="20" t="s">
        <v>38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4344312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4344312</v>
      </c>
      <c r="O30" s="48">
        <f t="shared" si="1"/>
        <v>6.2197724162023169</v>
      </c>
      <c r="P30" s="9"/>
    </row>
    <row r="31" spans="1:16">
      <c r="A31" s="12"/>
      <c r="B31" s="25">
        <v>331.49</v>
      </c>
      <c r="C31" s="20" t="s">
        <v>189</v>
      </c>
      <c r="D31" s="47">
        <v>0</v>
      </c>
      <c r="E31" s="47">
        <v>280169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280169</v>
      </c>
      <c r="O31" s="48">
        <f t="shared" si="1"/>
        <v>0.40111930682579588</v>
      </c>
      <c r="P31" s="9"/>
    </row>
    <row r="32" spans="1:16">
      <c r="A32" s="12"/>
      <c r="B32" s="25">
        <v>331.5</v>
      </c>
      <c r="C32" s="20" t="s">
        <v>32</v>
      </c>
      <c r="D32" s="47">
        <v>1157733</v>
      </c>
      <c r="E32" s="47">
        <v>4346246</v>
      </c>
      <c r="F32" s="47">
        <v>0</v>
      </c>
      <c r="G32" s="47">
        <v>1331243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6835222</v>
      </c>
      <c r="O32" s="48">
        <f t="shared" si="1"/>
        <v>9.7860202614865681</v>
      </c>
      <c r="P32" s="9"/>
    </row>
    <row r="33" spans="1:16">
      <c r="A33" s="12"/>
      <c r="B33" s="25">
        <v>331.62</v>
      </c>
      <c r="C33" s="20" t="s">
        <v>39</v>
      </c>
      <c r="D33" s="47">
        <v>1521984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1521984</v>
      </c>
      <c r="O33" s="48">
        <f t="shared" si="1"/>
        <v>2.1790318239346687</v>
      </c>
      <c r="P33" s="9"/>
    </row>
    <row r="34" spans="1:16">
      <c r="A34" s="12"/>
      <c r="B34" s="25">
        <v>331.65</v>
      </c>
      <c r="C34" s="20" t="s">
        <v>160</v>
      </c>
      <c r="D34" s="47">
        <v>0</v>
      </c>
      <c r="E34" s="47">
        <v>1039670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1039670</v>
      </c>
      <c r="O34" s="48">
        <f t="shared" si="1"/>
        <v>1.48850054691124</v>
      </c>
      <c r="P34" s="9"/>
    </row>
    <row r="35" spans="1:16">
      <c r="A35" s="12"/>
      <c r="B35" s="25">
        <v>331.9</v>
      </c>
      <c r="C35" s="20" t="s">
        <v>34</v>
      </c>
      <c r="D35" s="47">
        <v>0</v>
      </c>
      <c r="E35" s="47">
        <v>0</v>
      </c>
      <c r="F35" s="47">
        <v>0</v>
      </c>
      <c r="G35" s="47">
        <v>469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469</v>
      </c>
      <c r="O35" s="48">
        <f t="shared" si="1"/>
        <v>6.7146955909218461E-4</v>
      </c>
      <c r="P35" s="9"/>
    </row>
    <row r="36" spans="1:16">
      <c r="A36" s="12"/>
      <c r="B36" s="25">
        <v>333</v>
      </c>
      <c r="C36" s="20" t="s">
        <v>4</v>
      </c>
      <c r="D36" s="47">
        <v>69987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69987</v>
      </c>
      <c r="O36" s="48">
        <f t="shared" si="1"/>
        <v>0.10020072501531924</v>
      </c>
      <c r="P36" s="9"/>
    </row>
    <row r="37" spans="1:16">
      <c r="A37" s="12"/>
      <c r="B37" s="25">
        <v>334.2</v>
      </c>
      <c r="C37" s="20" t="s">
        <v>35</v>
      </c>
      <c r="D37" s="47">
        <v>115558</v>
      </c>
      <c r="E37" s="47">
        <v>208016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323574</v>
      </c>
      <c r="O37" s="48">
        <f t="shared" ref="O37:O68" si="7">(N37/O$151)</f>
        <v>0.46326245440020158</v>
      </c>
      <c r="P37" s="9"/>
    </row>
    <row r="38" spans="1:16">
      <c r="A38" s="12"/>
      <c r="B38" s="25">
        <v>334.39</v>
      </c>
      <c r="C38" s="20" t="s">
        <v>40</v>
      </c>
      <c r="D38" s="47">
        <v>13128</v>
      </c>
      <c r="E38" s="47">
        <v>0</v>
      </c>
      <c r="F38" s="47">
        <v>0</v>
      </c>
      <c r="G38" s="47">
        <v>89320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2" si="8">SUM(D38:M38)</f>
        <v>102448</v>
      </c>
      <c r="O38" s="48">
        <f t="shared" si="7"/>
        <v>0.14667529507436275</v>
      </c>
      <c r="P38" s="9"/>
    </row>
    <row r="39" spans="1:16">
      <c r="A39" s="12"/>
      <c r="B39" s="25">
        <v>334.41</v>
      </c>
      <c r="C39" s="20" t="s">
        <v>41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10242476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10242476</v>
      </c>
      <c r="O39" s="48">
        <f t="shared" si="7"/>
        <v>14.664202225441967</v>
      </c>
      <c r="P39" s="9"/>
    </row>
    <row r="40" spans="1:16">
      <c r="A40" s="12"/>
      <c r="B40" s="25">
        <v>334.42</v>
      </c>
      <c r="C40" s="20" t="s">
        <v>42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5017631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5017631</v>
      </c>
      <c r="O40" s="48">
        <f t="shared" si="7"/>
        <v>7.183766471763918</v>
      </c>
      <c r="P40" s="9"/>
    </row>
    <row r="41" spans="1:16">
      <c r="A41" s="12"/>
      <c r="B41" s="25">
        <v>334.49</v>
      </c>
      <c r="C41" s="20" t="s">
        <v>43</v>
      </c>
      <c r="D41" s="47">
        <v>0</v>
      </c>
      <c r="E41" s="47">
        <v>0</v>
      </c>
      <c r="F41" s="47">
        <v>0</v>
      </c>
      <c r="G41" s="47">
        <v>1573760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1573760</v>
      </c>
      <c r="O41" s="48">
        <f t="shared" si="7"/>
        <v>2.2531597725307386</v>
      </c>
      <c r="P41" s="9"/>
    </row>
    <row r="42" spans="1:16">
      <c r="A42" s="12"/>
      <c r="B42" s="25">
        <v>334.69</v>
      </c>
      <c r="C42" s="20" t="s">
        <v>45</v>
      </c>
      <c r="D42" s="47">
        <v>508448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508448</v>
      </c>
      <c r="O42" s="48">
        <f t="shared" si="7"/>
        <v>0.72794745070640321</v>
      </c>
      <c r="P42" s="9"/>
    </row>
    <row r="43" spans="1:16">
      <c r="A43" s="12"/>
      <c r="B43" s="25">
        <v>334.7</v>
      </c>
      <c r="C43" s="20" t="s">
        <v>46</v>
      </c>
      <c r="D43" s="47">
        <v>31653</v>
      </c>
      <c r="E43" s="47">
        <v>1711710</v>
      </c>
      <c r="F43" s="47">
        <v>0</v>
      </c>
      <c r="G43" s="47">
        <v>41208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1784571</v>
      </c>
      <c r="O43" s="48">
        <f t="shared" si="7"/>
        <v>2.5549788966709999</v>
      </c>
      <c r="P43" s="9"/>
    </row>
    <row r="44" spans="1:16">
      <c r="A44" s="12"/>
      <c r="B44" s="25">
        <v>335.12</v>
      </c>
      <c r="C44" s="20" t="s">
        <v>195</v>
      </c>
      <c r="D44" s="47">
        <v>16241617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16241617</v>
      </c>
      <c r="O44" s="48">
        <f t="shared" si="7"/>
        <v>23.253201291970427</v>
      </c>
      <c r="P44" s="9"/>
    </row>
    <row r="45" spans="1:16">
      <c r="A45" s="12"/>
      <c r="B45" s="25">
        <v>335.13</v>
      </c>
      <c r="C45" s="20" t="s">
        <v>196</v>
      </c>
      <c r="D45" s="47">
        <v>118012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118012</v>
      </c>
      <c r="O45" s="48">
        <f t="shared" si="7"/>
        <v>0.16895834884346886</v>
      </c>
      <c r="P45" s="9"/>
    </row>
    <row r="46" spans="1:16">
      <c r="A46" s="12"/>
      <c r="B46" s="25">
        <v>335.14</v>
      </c>
      <c r="C46" s="20" t="s">
        <v>197</v>
      </c>
      <c r="D46" s="47">
        <v>0</v>
      </c>
      <c r="E46" s="47">
        <v>437987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437987</v>
      </c>
      <c r="O46" s="48">
        <f t="shared" si="7"/>
        <v>0.6270680976079076</v>
      </c>
      <c r="P46" s="9"/>
    </row>
    <row r="47" spans="1:16">
      <c r="A47" s="12"/>
      <c r="B47" s="25">
        <v>335.15</v>
      </c>
      <c r="C47" s="20" t="s">
        <v>198</v>
      </c>
      <c r="D47" s="47">
        <v>0</v>
      </c>
      <c r="E47" s="47">
        <v>341633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341633</v>
      </c>
      <c r="O47" s="48">
        <f t="shared" si="7"/>
        <v>0.48911761168729279</v>
      </c>
      <c r="P47" s="9"/>
    </row>
    <row r="48" spans="1:16">
      <c r="A48" s="12"/>
      <c r="B48" s="25">
        <v>335.16</v>
      </c>
      <c r="C48" s="20" t="s">
        <v>199</v>
      </c>
      <c r="D48" s="47">
        <v>0</v>
      </c>
      <c r="E48" s="47">
        <v>0</v>
      </c>
      <c r="F48" s="47">
        <v>0</v>
      </c>
      <c r="G48" s="47">
        <v>223250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223250</v>
      </c>
      <c r="O48" s="48">
        <f t="shared" si="7"/>
        <v>0.31962810035678085</v>
      </c>
      <c r="P48" s="9"/>
    </row>
    <row r="49" spans="1:16">
      <c r="A49" s="12"/>
      <c r="B49" s="25">
        <v>335.17</v>
      </c>
      <c r="C49" s="20" t="s">
        <v>200</v>
      </c>
      <c r="D49" s="47">
        <v>0</v>
      </c>
      <c r="E49" s="47">
        <v>0</v>
      </c>
      <c r="F49" s="47">
        <v>0</v>
      </c>
      <c r="G49" s="47">
        <v>97592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97592</v>
      </c>
      <c r="O49" s="48">
        <f t="shared" si="7"/>
        <v>0.13972293648384751</v>
      </c>
      <c r="P49" s="9"/>
    </row>
    <row r="50" spans="1:16">
      <c r="A50" s="12"/>
      <c r="B50" s="25">
        <v>335.18</v>
      </c>
      <c r="C50" s="20" t="s">
        <v>201</v>
      </c>
      <c r="D50" s="47">
        <v>47350177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47350177</v>
      </c>
      <c r="O50" s="48">
        <f t="shared" si="7"/>
        <v>67.791476488543495</v>
      </c>
      <c r="P50" s="9"/>
    </row>
    <row r="51" spans="1:16">
      <c r="A51" s="12"/>
      <c r="B51" s="25">
        <v>335.49</v>
      </c>
      <c r="C51" s="20" t="s">
        <v>55</v>
      </c>
      <c r="D51" s="47">
        <v>0</v>
      </c>
      <c r="E51" s="47">
        <v>9417268</v>
      </c>
      <c r="F51" s="47">
        <v>0</v>
      </c>
      <c r="G51" s="47">
        <v>27820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9445088</v>
      </c>
      <c r="O51" s="48">
        <f t="shared" si="7"/>
        <v>13.522577984961373</v>
      </c>
      <c r="P51" s="9"/>
    </row>
    <row r="52" spans="1:16">
      <c r="A52" s="12"/>
      <c r="B52" s="25">
        <v>335.5</v>
      </c>
      <c r="C52" s="20" t="s">
        <v>56</v>
      </c>
      <c r="D52" s="47">
        <v>0</v>
      </c>
      <c r="E52" s="47">
        <v>2789715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2789715</v>
      </c>
      <c r="O52" s="48">
        <f t="shared" si="7"/>
        <v>3.9940484030764472</v>
      </c>
      <c r="P52" s="9"/>
    </row>
    <row r="53" spans="1:16">
      <c r="A53" s="12"/>
      <c r="B53" s="25">
        <v>337.2</v>
      </c>
      <c r="C53" s="20" t="s">
        <v>58</v>
      </c>
      <c r="D53" s="47">
        <v>0</v>
      </c>
      <c r="E53" s="47">
        <v>4176417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59" si="9">SUM(D53:M53)</f>
        <v>4176417</v>
      </c>
      <c r="O53" s="48">
        <f t="shared" si="7"/>
        <v>5.9793963359810327</v>
      </c>
      <c r="P53" s="9"/>
    </row>
    <row r="54" spans="1:16">
      <c r="A54" s="12"/>
      <c r="B54" s="25">
        <v>337.3</v>
      </c>
      <c r="C54" s="20" t="s">
        <v>59</v>
      </c>
      <c r="D54" s="47">
        <v>847247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847247</v>
      </c>
      <c r="O54" s="48">
        <f t="shared" si="7"/>
        <v>1.2130076109428063</v>
      </c>
      <c r="P54" s="9"/>
    </row>
    <row r="55" spans="1:16">
      <c r="A55" s="12"/>
      <c r="B55" s="25">
        <v>337.4</v>
      </c>
      <c r="C55" s="20" t="s">
        <v>60</v>
      </c>
      <c r="D55" s="47">
        <v>0</v>
      </c>
      <c r="E55" s="47">
        <v>0</v>
      </c>
      <c r="F55" s="47">
        <v>0</v>
      </c>
      <c r="G55" s="47">
        <v>147321</v>
      </c>
      <c r="H55" s="47">
        <v>0</v>
      </c>
      <c r="I55" s="47">
        <v>287889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435210</v>
      </c>
      <c r="O55" s="48">
        <f t="shared" si="7"/>
        <v>0.62309225333157714</v>
      </c>
      <c r="P55" s="9"/>
    </row>
    <row r="56" spans="1:16">
      <c r="A56" s="12"/>
      <c r="B56" s="25">
        <v>337.7</v>
      </c>
      <c r="C56" s="20" t="s">
        <v>61</v>
      </c>
      <c r="D56" s="47">
        <v>1986</v>
      </c>
      <c r="E56" s="47">
        <v>0</v>
      </c>
      <c r="F56" s="47">
        <v>0</v>
      </c>
      <c r="G56" s="47">
        <v>128015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130001</v>
      </c>
      <c r="O56" s="48">
        <f t="shared" si="7"/>
        <v>0.18612305789241598</v>
      </c>
      <c r="P56" s="9"/>
    </row>
    <row r="57" spans="1:16">
      <c r="A57" s="12"/>
      <c r="B57" s="25">
        <v>337.9</v>
      </c>
      <c r="C57" s="20" t="s">
        <v>62</v>
      </c>
      <c r="D57" s="47">
        <v>0</v>
      </c>
      <c r="E57" s="47">
        <v>72500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72500</v>
      </c>
      <c r="O57" s="48">
        <f t="shared" si="7"/>
        <v>0.10379859922000721</v>
      </c>
      <c r="P57" s="9"/>
    </row>
    <row r="58" spans="1:16" ht="15.75">
      <c r="A58" s="29" t="s">
        <v>67</v>
      </c>
      <c r="B58" s="30"/>
      <c r="C58" s="31"/>
      <c r="D58" s="32">
        <f t="shared" ref="D58:M58" si="10">SUM(D59:D123)</f>
        <v>50740307</v>
      </c>
      <c r="E58" s="32">
        <f t="shared" si="10"/>
        <v>36812258</v>
      </c>
      <c r="F58" s="32">
        <f t="shared" si="10"/>
        <v>0</v>
      </c>
      <c r="G58" s="32">
        <f t="shared" si="10"/>
        <v>177971</v>
      </c>
      <c r="H58" s="32">
        <f t="shared" si="10"/>
        <v>0</v>
      </c>
      <c r="I58" s="32">
        <f t="shared" si="10"/>
        <v>355139659</v>
      </c>
      <c r="J58" s="32">
        <f t="shared" si="10"/>
        <v>124681825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567552020</v>
      </c>
      <c r="O58" s="46">
        <f t="shared" si="7"/>
        <v>812.56696083428301</v>
      </c>
      <c r="P58" s="10"/>
    </row>
    <row r="59" spans="1:16">
      <c r="A59" s="12"/>
      <c r="B59" s="25">
        <v>341.1</v>
      </c>
      <c r="C59" s="20" t="s">
        <v>202</v>
      </c>
      <c r="D59" s="47">
        <v>3375217</v>
      </c>
      <c r="E59" s="47">
        <v>490437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3865654</v>
      </c>
      <c r="O59" s="48">
        <f t="shared" si="7"/>
        <v>5.534475451989211</v>
      </c>
      <c r="P59" s="9"/>
    </row>
    <row r="60" spans="1:16">
      <c r="A60" s="12"/>
      <c r="B60" s="25">
        <v>341.15</v>
      </c>
      <c r="C60" s="20" t="s">
        <v>203</v>
      </c>
      <c r="D60" s="47">
        <v>0</v>
      </c>
      <c r="E60" s="47">
        <v>1446896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23" si="11">SUM(D60:M60)</f>
        <v>1446896</v>
      </c>
      <c r="O60" s="48">
        <f t="shared" si="7"/>
        <v>2.071527972648711</v>
      </c>
      <c r="P60" s="9"/>
    </row>
    <row r="61" spans="1:16">
      <c r="A61" s="12"/>
      <c r="B61" s="25">
        <v>341.16</v>
      </c>
      <c r="C61" s="20" t="s">
        <v>204</v>
      </c>
      <c r="D61" s="47">
        <v>0</v>
      </c>
      <c r="E61" s="47">
        <v>1523056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1523056</v>
      </c>
      <c r="O61" s="48">
        <f t="shared" si="7"/>
        <v>2.1805666114983078</v>
      </c>
      <c r="P61" s="9"/>
    </row>
    <row r="62" spans="1:16">
      <c r="A62" s="12"/>
      <c r="B62" s="25">
        <v>341.2</v>
      </c>
      <c r="C62" s="20" t="s">
        <v>205</v>
      </c>
      <c r="D62" s="47">
        <v>1546</v>
      </c>
      <c r="E62" s="47">
        <v>121800</v>
      </c>
      <c r="F62" s="47">
        <v>0</v>
      </c>
      <c r="G62" s="47">
        <v>0</v>
      </c>
      <c r="H62" s="47">
        <v>0</v>
      </c>
      <c r="I62" s="47">
        <v>0</v>
      </c>
      <c r="J62" s="47">
        <v>122623178</v>
      </c>
      <c r="K62" s="47">
        <v>0</v>
      </c>
      <c r="L62" s="47">
        <v>0</v>
      </c>
      <c r="M62" s="47">
        <v>0</v>
      </c>
      <c r="N62" s="47">
        <f t="shared" si="11"/>
        <v>122746524</v>
      </c>
      <c r="O62" s="48">
        <f t="shared" si="7"/>
        <v>175.73678965965513</v>
      </c>
      <c r="P62" s="9"/>
    </row>
    <row r="63" spans="1:16">
      <c r="A63" s="12"/>
      <c r="B63" s="25">
        <v>341.3</v>
      </c>
      <c r="C63" s="20" t="s">
        <v>206</v>
      </c>
      <c r="D63" s="47">
        <v>58</v>
      </c>
      <c r="E63" s="47">
        <v>109896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109954</v>
      </c>
      <c r="O63" s="48">
        <f t="shared" si="7"/>
        <v>0.15742167142947136</v>
      </c>
      <c r="P63" s="9"/>
    </row>
    <row r="64" spans="1:16">
      <c r="A64" s="12"/>
      <c r="B64" s="25">
        <v>341.51</v>
      </c>
      <c r="C64" s="20" t="s">
        <v>207</v>
      </c>
      <c r="D64" s="47">
        <v>706677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706677</v>
      </c>
      <c r="O64" s="48">
        <f t="shared" si="7"/>
        <v>1.0117528648413385</v>
      </c>
      <c r="P64" s="9"/>
    </row>
    <row r="65" spans="1:16">
      <c r="A65" s="12"/>
      <c r="B65" s="25">
        <v>341.52</v>
      </c>
      <c r="C65" s="20" t="s">
        <v>208</v>
      </c>
      <c r="D65" s="47">
        <v>506640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506640</v>
      </c>
      <c r="O65" s="48">
        <f t="shared" si="7"/>
        <v>0.72535892839757865</v>
      </c>
      <c r="P65" s="9"/>
    </row>
    <row r="66" spans="1:16">
      <c r="A66" s="12"/>
      <c r="B66" s="25">
        <v>341.55</v>
      </c>
      <c r="C66" s="20" t="s">
        <v>209</v>
      </c>
      <c r="D66" s="47">
        <v>6722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6722</v>
      </c>
      <c r="O66" s="48">
        <f t="shared" si="7"/>
        <v>9.6239197787157029E-3</v>
      </c>
      <c r="P66" s="9"/>
    </row>
    <row r="67" spans="1:16">
      <c r="A67" s="12"/>
      <c r="B67" s="25">
        <v>341.56</v>
      </c>
      <c r="C67" s="20" t="s">
        <v>210</v>
      </c>
      <c r="D67" s="47">
        <v>959569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959569</v>
      </c>
      <c r="O67" s="48">
        <f t="shared" si="7"/>
        <v>1.3738195593785256</v>
      </c>
      <c r="P67" s="9"/>
    </row>
    <row r="68" spans="1:16">
      <c r="A68" s="12"/>
      <c r="B68" s="25">
        <v>341.8</v>
      </c>
      <c r="C68" s="20" t="s">
        <v>211</v>
      </c>
      <c r="D68" s="47">
        <v>9570851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9570851</v>
      </c>
      <c r="O68" s="48">
        <f t="shared" si="7"/>
        <v>13.702633477840072</v>
      </c>
      <c r="P68" s="9"/>
    </row>
    <row r="69" spans="1:16">
      <c r="A69" s="12"/>
      <c r="B69" s="25">
        <v>341.9</v>
      </c>
      <c r="C69" s="20" t="s">
        <v>212</v>
      </c>
      <c r="D69" s="47">
        <v>8045845</v>
      </c>
      <c r="E69" s="47">
        <v>4218608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12264453</v>
      </c>
      <c r="O69" s="48">
        <f t="shared" ref="O69:O100" si="12">(N69/O$151)</f>
        <v>17.55907643585676</v>
      </c>
      <c r="P69" s="9"/>
    </row>
    <row r="70" spans="1:16">
      <c r="A70" s="12"/>
      <c r="B70" s="25">
        <v>342.1</v>
      </c>
      <c r="C70" s="20" t="s">
        <v>81</v>
      </c>
      <c r="D70" s="47">
        <v>0</v>
      </c>
      <c r="E70" s="47">
        <v>4273411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4273411</v>
      </c>
      <c r="O70" s="48">
        <f t="shared" si="12"/>
        <v>6.1182631129844172</v>
      </c>
      <c r="P70" s="9"/>
    </row>
    <row r="71" spans="1:16">
      <c r="A71" s="12"/>
      <c r="B71" s="25">
        <v>342.2</v>
      </c>
      <c r="C71" s="20" t="s">
        <v>190</v>
      </c>
      <c r="D71" s="47">
        <v>0</v>
      </c>
      <c r="E71" s="47">
        <v>690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690</v>
      </c>
      <c r="O71" s="48">
        <f t="shared" si="12"/>
        <v>9.8787632361110314E-4</v>
      </c>
      <c r="P71" s="9"/>
    </row>
    <row r="72" spans="1:16">
      <c r="A72" s="12"/>
      <c r="B72" s="25">
        <v>342.3</v>
      </c>
      <c r="C72" s="20" t="s">
        <v>82</v>
      </c>
      <c r="D72" s="47">
        <v>467992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467992</v>
      </c>
      <c r="O72" s="48">
        <f t="shared" si="12"/>
        <v>0.67002640063682228</v>
      </c>
      <c r="P72" s="9"/>
    </row>
    <row r="73" spans="1:16">
      <c r="A73" s="12"/>
      <c r="B73" s="25">
        <v>342.5</v>
      </c>
      <c r="C73" s="20" t="s">
        <v>83</v>
      </c>
      <c r="D73" s="47">
        <v>0</v>
      </c>
      <c r="E73" s="47">
        <v>15855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15855</v>
      </c>
      <c r="O73" s="48">
        <f t="shared" si="12"/>
        <v>2.2699679870802958E-2</v>
      </c>
      <c r="P73" s="9"/>
    </row>
    <row r="74" spans="1:16">
      <c r="A74" s="12"/>
      <c r="B74" s="25">
        <v>342.6</v>
      </c>
      <c r="C74" s="20" t="s">
        <v>84</v>
      </c>
      <c r="D74" s="47">
        <v>21638165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21638165</v>
      </c>
      <c r="O74" s="48">
        <f t="shared" si="12"/>
        <v>30.979465057812241</v>
      </c>
      <c r="P74" s="9"/>
    </row>
    <row r="75" spans="1:16">
      <c r="A75" s="12"/>
      <c r="B75" s="25">
        <v>342.9</v>
      </c>
      <c r="C75" s="20" t="s">
        <v>85</v>
      </c>
      <c r="D75" s="47">
        <v>0</v>
      </c>
      <c r="E75" s="47">
        <v>64011</v>
      </c>
      <c r="F75" s="47">
        <v>0</v>
      </c>
      <c r="G75" s="47">
        <v>0</v>
      </c>
      <c r="H75" s="47">
        <v>0</v>
      </c>
      <c r="I75" s="47">
        <v>0</v>
      </c>
      <c r="J75" s="47">
        <v>2049491</v>
      </c>
      <c r="K75" s="47">
        <v>0</v>
      </c>
      <c r="L75" s="47">
        <v>0</v>
      </c>
      <c r="M75" s="47">
        <v>0</v>
      </c>
      <c r="N75" s="47">
        <f t="shared" si="11"/>
        <v>2113502</v>
      </c>
      <c r="O75" s="48">
        <f t="shared" si="12"/>
        <v>3.0259109937749473</v>
      </c>
      <c r="P75" s="9"/>
    </row>
    <row r="76" spans="1:16">
      <c r="A76" s="12"/>
      <c r="B76" s="25">
        <v>343.1</v>
      </c>
      <c r="C76" s="20" t="s">
        <v>86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9147151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9147151</v>
      </c>
      <c r="O76" s="48">
        <f t="shared" si="12"/>
        <v>13.096020146950183</v>
      </c>
      <c r="P76" s="9"/>
    </row>
    <row r="77" spans="1:16">
      <c r="A77" s="12"/>
      <c r="B77" s="25">
        <v>343.3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52903342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52903342</v>
      </c>
      <c r="O77" s="48">
        <f t="shared" si="12"/>
        <v>75.741969567682418</v>
      </c>
      <c r="P77" s="9"/>
    </row>
    <row r="78" spans="1:16">
      <c r="A78" s="12"/>
      <c r="B78" s="25">
        <v>343.4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71949704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71949704</v>
      </c>
      <c r="O78" s="48">
        <f t="shared" si="12"/>
        <v>103.01073778612621</v>
      </c>
      <c r="P78" s="9"/>
    </row>
    <row r="79" spans="1:16">
      <c r="A79" s="12"/>
      <c r="B79" s="25">
        <v>343.5</v>
      </c>
      <c r="C79" s="20" t="s">
        <v>89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58883261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58883261</v>
      </c>
      <c r="O79" s="48">
        <f t="shared" si="12"/>
        <v>84.303448404221811</v>
      </c>
      <c r="P79" s="9"/>
    </row>
    <row r="80" spans="1:16">
      <c r="A80" s="12"/>
      <c r="B80" s="25">
        <v>343.7</v>
      </c>
      <c r="C80" s="20" t="s">
        <v>90</v>
      </c>
      <c r="D80" s="47">
        <v>0</v>
      </c>
      <c r="E80" s="47">
        <v>110160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110160</v>
      </c>
      <c r="O80" s="48">
        <f t="shared" si="12"/>
        <v>0.15771660262173787</v>
      </c>
      <c r="P80" s="9"/>
    </row>
    <row r="81" spans="1:16">
      <c r="A81" s="12"/>
      <c r="B81" s="25">
        <v>343.8</v>
      </c>
      <c r="C81" s="20" t="s">
        <v>91</v>
      </c>
      <c r="D81" s="47">
        <v>244320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244320</v>
      </c>
      <c r="O81" s="48">
        <f t="shared" si="12"/>
        <v>0.34979412084734018</v>
      </c>
      <c r="P81" s="9"/>
    </row>
    <row r="82" spans="1:16">
      <c r="A82" s="12"/>
      <c r="B82" s="25">
        <v>343.9</v>
      </c>
      <c r="C82" s="20" t="s">
        <v>92</v>
      </c>
      <c r="D82" s="47">
        <v>565588</v>
      </c>
      <c r="E82" s="47">
        <v>1537585</v>
      </c>
      <c r="F82" s="47">
        <v>0</v>
      </c>
      <c r="G82" s="47">
        <v>0</v>
      </c>
      <c r="H82" s="47">
        <v>0</v>
      </c>
      <c r="I82" s="47">
        <v>215519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2318692</v>
      </c>
      <c r="O82" s="48">
        <f t="shared" si="12"/>
        <v>3.3196825051398204</v>
      </c>
      <c r="P82" s="9"/>
    </row>
    <row r="83" spans="1:16">
      <c r="A83" s="12"/>
      <c r="B83" s="25">
        <v>344.1</v>
      </c>
      <c r="C83" s="20" t="s">
        <v>213</v>
      </c>
      <c r="D83" s="47">
        <v>42000</v>
      </c>
      <c r="E83" s="47">
        <v>0</v>
      </c>
      <c r="F83" s="47">
        <v>0</v>
      </c>
      <c r="G83" s="47">
        <v>0</v>
      </c>
      <c r="H83" s="47">
        <v>0</v>
      </c>
      <c r="I83" s="47">
        <v>118883185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118925185</v>
      </c>
      <c r="O83" s="48">
        <f t="shared" si="12"/>
        <v>170.26576020662364</v>
      </c>
      <c r="P83" s="9"/>
    </row>
    <row r="84" spans="1:16">
      <c r="A84" s="12"/>
      <c r="B84" s="25">
        <v>344.3</v>
      </c>
      <c r="C84" s="20" t="s">
        <v>214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3822443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3822443</v>
      </c>
      <c r="O84" s="48">
        <f t="shared" si="12"/>
        <v>5.4726100551492696</v>
      </c>
      <c r="P84" s="9"/>
    </row>
    <row r="85" spans="1:16">
      <c r="A85" s="12"/>
      <c r="B85" s="25">
        <v>344.5</v>
      </c>
      <c r="C85" s="20" t="s">
        <v>215</v>
      </c>
      <c r="D85" s="47">
        <v>555933</v>
      </c>
      <c r="E85" s="47">
        <v>1075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557008</v>
      </c>
      <c r="O85" s="48">
        <f t="shared" si="12"/>
        <v>0.79747103661155561</v>
      </c>
      <c r="P85" s="9"/>
    </row>
    <row r="86" spans="1:16">
      <c r="A86" s="12"/>
      <c r="B86" s="25">
        <v>344.6</v>
      </c>
      <c r="C86" s="20" t="s">
        <v>216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42788975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42788975</v>
      </c>
      <c r="O86" s="48">
        <f t="shared" si="12"/>
        <v>61.261181614619424</v>
      </c>
      <c r="P86" s="9"/>
    </row>
    <row r="87" spans="1:16">
      <c r="A87" s="12"/>
      <c r="B87" s="25">
        <v>344.9</v>
      </c>
      <c r="C87" s="20" t="s">
        <v>217</v>
      </c>
      <c r="D87" s="47">
        <v>0</v>
      </c>
      <c r="E87" s="47">
        <v>1005166</v>
      </c>
      <c r="F87" s="47">
        <v>0</v>
      </c>
      <c r="G87" s="47">
        <v>16019</v>
      </c>
      <c r="H87" s="47">
        <v>0</v>
      </c>
      <c r="I87" s="47">
        <v>28536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1049721</v>
      </c>
      <c r="O87" s="48">
        <f t="shared" si="12"/>
        <v>1.502890612025175</v>
      </c>
      <c r="P87" s="9"/>
    </row>
    <row r="88" spans="1:16">
      <c r="A88" s="12"/>
      <c r="B88" s="25">
        <v>345.9</v>
      </c>
      <c r="C88" s="20" t="s">
        <v>161</v>
      </c>
      <c r="D88" s="47">
        <v>495084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495084</v>
      </c>
      <c r="O88" s="48">
        <f t="shared" si="12"/>
        <v>0.70881414753431793</v>
      </c>
      <c r="P88" s="9"/>
    </row>
    <row r="89" spans="1:16">
      <c r="A89" s="12"/>
      <c r="B89" s="25">
        <v>346.4</v>
      </c>
      <c r="C89" s="20" t="s">
        <v>99</v>
      </c>
      <c r="D89" s="47">
        <v>17169</v>
      </c>
      <c r="E89" s="47">
        <v>1306262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1323431</v>
      </c>
      <c r="O89" s="48">
        <f t="shared" si="12"/>
        <v>1.8947625374390809</v>
      </c>
      <c r="P89" s="9"/>
    </row>
    <row r="90" spans="1:16">
      <c r="A90" s="12"/>
      <c r="B90" s="25">
        <v>347.2</v>
      </c>
      <c r="C90" s="20" t="s">
        <v>101</v>
      </c>
      <c r="D90" s="47">
        <v>2504754</v>
      </c>
      <c r="E90" s="47">
        <v>891154</v>
      </c>
      <c r="F90" s="47">
        <v>0</v>
      </c>
      <c r="G90" s="47">
        <v>39452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3435360</v>
      </c>
      <c r="O90" s="48">
        <f t="shared" si="12"/>
        <v>4.918421459537158</v>
      </c>
      <c r="P90" s="9"/>
    </row>
    <row r="91" spans="1:16">
      <c r="A91" s="12"/>
      <c r="B91" s="25">
        <v>347.4</v>
      </c>
      <c r="C91" s="20" t="s">
        <v>102</v>
      </c>
      <c r="D91" s="47">
        <v>173119</v>
      </c>
      <c r="E91" s="47">
        <v>382732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555851</v>
      </c>
      <c r="O91" s="48">
        <f t="shared" si="12"/>
        <v>0.7958145541384859</v>
      </c>
      <c r="P91" s="9"/>
    </row>
    <row r="92" spans="1:16">
      <c r="A92" s="12"/>
      <c r="B92" s="25">
        <v>347.5</v>
      </c>
      <c r="C92" s="20" t="s">
        <v>103</v>
      </c>
      <c r="D92" s="47">
        <v>858107</v>
      </c>
      <c r="E92" s="47">
        <v>1051409</v>
      </c>
      <c r="F92" s="47">
        <v>0</v>
      </c>
      <c r="G92" s="47">
        <v>122500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2032016</v>
      </c>
      <c r="O92" s="48">
        <f t="shared" si="12"/>
        <v>2.9092470950709268</v>
      </c>
      <c r="P92" s="9"/>
    </row>
    <row r="93" spans="1:16">
      <c r="A93" s="12"/>
      <c r="B93" s="25">
        <v>348.11</v>
      </c>
      <c r="C93" s="20" t="s">
        <v>257</v>
      </c>
      <c r="D93" s="47">
        <v>0</v>
      </c>
      <c r="E93" s="47">
        <v>680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680</v>
      </c>
      <c r="O93" s="48">
        <f t="shared" si="12"/>
        <v>9.7355927544282635E-4</v>
      </c>
      <c r="P93" s="9"/>
    </row>
    <row r="94" spans="1:16">
      <c r="A94" s="12"/>
      <c r="B94" s="25">
        <v>348.12</v>
      </c>
      <c r="C94" s="20" t="s">
        <v>218</v>
      </c>
      <c r="D94" s="47">
        <v>0</v>
      </c>
      <c r="E94" s="47">
        <v>58876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15" si="13">SUM(D94:M94)</f>
        <v>58876</v>
      </c>
      <c r="O94" s="48">
        <f t="shared" si="12"/>
        <v>8.429305279554683E-2</v>
      </c>
      <c r="P94" s="9"/>
    </row>
    <row r="95" spans="1:16">
      <c r="A95" s="12"/>
      <c r="B95" s="25">
        <v>348.13</v>
      </c>
      <c r="C95" s="20" t="s">
        <v>219</v>
      </c>
      <c r="D95" s="47">
        <v>0</v>
      </c>
      <c r="E95" s="47">
        <v>145035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145035</v>
      </c>
      <c r="O95" s="48">
        <f t="shared" si="12"/>
        <v>0.20764730810860341</v>
      </c>
      <c r="P95" s="9"/>
    </row>
    <row r="96" spans="1:16">
      <c r="A96" s="12"/>
      <c r="B96" s="25">
        <v>348.14</v>
      </c>
      <c r="C96" s="20" t="s">
        <v>250</v>
      </c>
      <c r="D96" s="47">
        <v>0</v>
      </c>
      <c r="E96" s="47">
        <v>349738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349738</v>
      </c>
      <c r="O96" s="48">
        <f t="shared" si="12"/>
        <v>0.50072157922768112</v>
      </c>
      <c r="P96" s="9"/>
    </row>
    <row r="97" spans="1:16">
      <c r="A97" s="12"/>
      <c r="B97" s="25">
        <v>348.22</v>
      </c>
      <c r="C97" s="20" t="s">
        <v>220</v>
      </c>
      <c r="D97" s="47">
        <v>0</v>
      </c>
      <c r="E97" s="47">
        <v>40916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40916</v>
      </c>
      <c r="O97" s="48">
        <f t="shared" si="12"/>
        <v>5.8579634285321591E-2</v>
      </c>
      <c r="P97" s="9"/>
    </row>
    <row r="98" spans="1:16">
      <c r="A98" s="12"/>
      <c r="B98" s="25">
        <v>348.23</v>
      </c>
      <c r="C98" s="20" t="s">
        <v>221</v>
      </c>
      <c r="D98" s="47">
        <v>0</v>
      </c>
      <c r="E98" s="47">
        <v>290374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290374</v>
      </c>
      <c r="O98" s="48">
        <f t="shared" si="12"/>
        <v>0.41572985448152244</v>
      </c>
      <c r="P98" s="9"/>
    </row>
    <row r="99" spans="1:16">
      <c r="A99" s="12"/>
      <c r="B99" s="25">
        <v>348.24</v>
      </c>
      <c r="C99" s="20" t="s">
        <v>251</v>
      </c>
      <c r="D99" s="47">
        <v>0</v>
      </c>
      <c r="E99" s="47">
        <v>341546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341546</v>
      </c>
      <c r="O99" s="48">
        <f t="shared" si="12"/>
        <v>0.48899305336822874</v>
      </c>
      <c r="P99" s="9"/>
    </row>
    <row r="100" spans="1:16">
      <c r="A100" s="12"/>
      <c r="B100" s="25">
        <v>348.31</v>
      </c>
      <c r="C100" s="20" t="s">
        <v>222</v>
      </c>
      <c r="D100" s="47">
        <v>0</v>
      </c>
      <c r="E100" s="47">
        <v>1930245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1930245</v>
      </c>
      <c r="O100" s="48">
        <f t="shared" si="12"/>
        <v>2.7635410641575562</v>
      </c>
      <c r="P100" s="9"/>
    </row>
    <row r="101" spans="1:16">
      <c r="A101" s="12"/>
      <c r="B101" s="25">
        <v>348.32</v>
      </c>
      <c r="C101" s="20" t="s">
        <v>223</v>
      </c>
      <c r="D101" s="47">
        <v>0</v>
      </c>
      <c r="E101" s="47">
        <v>34099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34099</v>
      </c>
      <c r="O101" s="48">
        <f t="shared" ref="O101:O132" si="14">(N101/O$151)</f>
        <v>4.8819702549007256E-2</v>
      </c>
      <c r="P101" s="9"/>
    </row>
    <row r="102" spans="1:16">
      <c r="A102" s="12"/>
      <c r="B102" s="25">
        <v>348.34</v>
      </c>
      <c r="C102" s="20" t="s">
        <v>286</v>
      </c>
      <c r="D102" s="47">
        <v>0</v>
      </c>
      <c r="E102" s="47">
        <v>35400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35400</v>
      </c>
      <c r="O102" s="48">
        <f t="shared" si="14"/>
        <v>5.0682350515700074E-2</v>
      </c>
      <c r="P102" s="9"/>
    </row>
    <row r="103" spans="1:16">
      <c r="A103" s="12"/>
      <c r="B103" s="25">
        <v>348.41</v>
      </c>
      <c r="C103" s="20" t="s">
        <v>224</v>
      </c>
      <c r="D103" s="47">
        <v>0</v>
      </c>
      <c r="E103" s="47">
        <v>1662695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1662695</v>
      </c>
      <c r="O103" s="48">
        <f t="shared" si="14"/>
        <v>2.3804884404153088</v>
      </c>
      <c r="P103" s="9"/>
    </row>
    <row r="104" spans="1:16">
      <c r="A104" s="12"/>
      <c r="B104" s="25">
        <v>348.42</v>
      </c>
      <c r="C104" s="20" t="s">
        <v>225</v>
      </c>
      <c r="D104" s="47">
        <v>77</v>
      </c>
      <c r="E104" s="47">
        <v>812055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812132</v>
      </c>
      <c r="O104" s="48">
        <f t="shared" si="14"/>
        <v>1.162733296299902</v>
      </c>
      <c r="P104" s="9"/>
    </row>
    <row r="105" spans="1:16">
      <c r="A105" s="12"/>
      <c r="B105" s="25">
        <v>348.44</v>
      </c>
      <c r="C105" s="20" t="s">
        <v>287</v>
      </c>
      <c r="D105" s="47">
        <v>0</v>
      </c>
      <c r="E105" s="47">
        <v>96985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96985</v>
      </c>
      <c r="O105" s="48">
        <f t="shared" si="14"/>
        <v>0.13885389166003309</v>
      </c>
      <c r="P105" s="9"/>
    </row>
    <row r="106" spans="1:16">
      <c r="A106" s="12"/>
      <c r="B106" s="25">
        <v>348.51</v>
      </c>
      <c r="C106" s="20" t="s">
        <v>282</v>
      </c>
      <c r="D106" s="47">
        <v>0</v>
      </c>
      <c r="E106" s="47">
        <v>484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484</v>
      </c>
      <c r="O106" s="48">
        <f t="shared" si="14"/>
        <v>6.9294513134459984E-4</v>
      </c>
      <c r="P106" s="9"/>
    </row>
    <row r="107" spans="1:16">
      <c r="A107" s="12"/>
      <c r="B107" s="25">
        <v>348.52</v>
      </c>
      <c r="C107" s="20" t="s">
        <v>226</v>
      </c>
      <c r="D107" s="47">
        <v>0</v>
      </c>
      <c r="E107" s="47">
        <v>1155361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1155361</v>
      </c>
      <c r="O107" s="48">
        <f t="shared" si="14"/>
        <v>1.6541359088748517</v>
      </c>
      <c r="P107" s="9"/>
    </row>
    <row r="108" spans="1:16">
      <c r="A108" s="12"/>
      <c r="B108" s="25">
        <v>348.53</v>
      </c>
      <c r="C108" s="20" t="s">
        <v>227</v>
      </c>
      <c r="D108" s="47">
        <v>0</v>
      </c>
      <c r="E108" s="47">
        <v>1525186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1525186</v>
      </c>
      <c r="O108" s="48">
        <f t="shared" si="14"/>
        <v>2.1836161427581509</v>
      </c>
      <c r="P108" s="9"/>
    </row>
    <row r="109" spans="1:16">
      <c r="A109" s="12"/>
      <c r="B109" s="25">
        <v>348.54</v>
      </c>
      <c r="C109" s="20" t="s">
        <v>252</v>
      </c>
      <c r="D109" s="47">
        <v>0</v>
      </c>
      <c r="E109" s="47">
        <v>2034616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2034616</v>
      </c>
      <c r="O109" s="48">
        <f t="shared" si="14"/>
        <v>2.9129695275946785</v>
      </c>
      <c r="P109" s="9"/>
    </row>
    <row r="110" spans="1:16">
      <c r="A110" s="12"/>
      <c r="B110" s="25">
        <v>348.61</v>
      </c>
      <c r="C110" s="20" t="s">
        <v>228</v>
      </c>
      <c r="D110" s="47">
        <v>0</v>
      </c>
      <c r="E110" s="47">
        <v>15214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15214</v>
      </c>
      <c r="O110" s="48">
        <f t="shared" si="14"/>
        <v>2.1781957083216411E-2</v>
      </c>
      <c r="P110" s="9"/>
    </row>
    <row r="111" spans="1:16">
      <c r="A111" s="12"/>
      <c r="B111" s="25">
        <v>348.62</v>
      </c>
      <c r="C111" s="20" t="s">
        <v>229</v>
      </c>
      <c r="D111" s="47">
        <v>0</v>
      </c>
      <c r="E111" s="47">
        <v>7112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7112</v>
      </c>
      <c r="O111" s="48">
        <f t="shared" si="14"/>
        <v>1.0182284657278501E-2</v>
      </c>
      <c r="P111" s="9"/>
    </row>
    <row r="112" spans="1:16">
      <c r="A112" s="12"/>
      <c r="B112" s="25">
        <v>348.63</v>
      </c>
      <c r="C112" s="20" t="s">
        <v>230</v>
      </c>
      <c r="D112" s="47">
        <v>0</v>
      </c>
      <c r="E112" s="47">
        <v>122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122</v>
      </c>
      <c r="O112" s="48">
        <f t="shared" si="14"/>
        <v>1.7466798765297767E-4</v>
      </c>
      <c r="P112" s="9"/>
    </row>
    <row r="113" spans="1:16">
      <c r="A113" s="12"/>
      <c r="B113" s="25">
        <v>348.64</v>
      </c>
      <c r="C113" s="20" t="s">
        <v>258</v>
      </c>
      <c r="D113" s="47">
        <v>0</v>
      </c>
      <c r="E113" s="47">
        <v>117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117</v>
      </c>
      <c r="O113" s="48">
        <f t="shared" si="14"/>
        <v>1.6750946356883922E-4</v>
      </c>
      <c r="P113" s="9"/>
    </row>
    <row r="114" spans="1:16">
      <c r="A114" s="12"/>
      <c r="B114" s="25">
        <v>348.71</v>
      </c>
      <c r="C114" s="20" t="s">
        <v>231</v>
      </c>
      <c r="D114" s="47">
        <v>0</v>
      </c>
      <c r="E114" s="47">
        <v>599897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599897</v>
      </c>
      <c r="O114" s="48">
        <f t="shared" si="14"/>
        <v>0.85887542450047816</v>
      </c>
      <c r="P114" s="9"/>
    </row>
    <row r="115" spans="1:16">
      <c r="A115" s="12"/>
      <c r="B115" s="25">
        <v>348.72</v>
      </c>
      <c r="C115" s="20" t="s">
        <v>232</v>
      </c>
      <c r="D115" s="47">
        <v>0</v>
      </c>
      <c r="E115" s="47">
        <v>55613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3"/>
        <v>55613</v>
      </c>
      <c r="O115" s="48">
        <f t="shared" si="14"/>
        <v>7.9621399978238083E-2</v>
      </c>
      <c r="P115" s="9"/>
    </row>
    <row r="116" spans="1:16">
      <c r="A116" s="12"/>
      <c r="B116" s="25">
        <v>348.85</v>
      </c>
      <c r="C116" s="20" t="s">
        <v>259</v>
      </c>
      <c r="D116" s="47">
        <v>0</v>
      </c>
      <c r="E116" s="47">
        <v>257480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257480</v>
      </c>
      <c r="O116" s="48">
        <f t="shared" si="14"/>
        <v>0.3686353562367925</v>
      </c>
      <c r="P116" s="9"/>
    </row>
    <row r="117" spans="1:16">
      <c r="A117" s="12"/>
      <c r="B117" s="25">
        <v>348.88</v>
      </c>
      <c r="C117" s="20" t="s">
        <v>233</v>
      </c>
      <c r="D117" s="47">
        <v>0</v>
      </c>
      <c r="E117" s="47">
        <v>1328952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1328952</v>
      </c>
      <c r="O117" s="48">
        <f t="shared" si="14"/>
        <v>1.9026669797327866</v>
      </c>
      <c r="P117" s="9"/>
    </row>
    <row r="118" spans="1:16">
      <c r="A118" s="12"/>
      <c r="B118" s="25">
        <v>348.92099999999999</v>
      </c>
      <c r="C118" s="20" t="s">
        <v>234</v>
      </c>
      <c r="D118" s="47">
        <v>0</v>
      </c>
      <c r="E118" s="47">
        <v>102495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102495</v>
      </c>
      <c r="O118" s="48">
        <f t="shared" si="14"/>
        <v>0.14674258520075364</v>
      </c>
      <c r="P118" s="9"/>
    </row>
    <row r="119" spans="1:16">
      <c r="A119" s="12"/>
      <c r="B119" s="25">
        <v>348.92200000000003</v>
      </c>
      <c r="C119" s="20" t="s">
        <v>235</v>
      </c>
      <c r="D119" s="47">
        <v>0</v>
      </c>
      <c r="E119" s="47">
        <v>102495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102495</v>
      </c>
      <c r="O119" s="48">
        <f t="shared" si="14"/>
        <v>0.14674258520075364</v>
      </c>
      <c r="P119" s="9"/>
    </row>
    <row r="120" spans="1:16">
      <c r="A120" s="12"/>
      <c r="B120" s="25">
        <v>348.923</v>
      </c>
      <c r="C120" s="20" t="s">
        <v>236</v>
      </c>
      <c r="D120" s="47">
        <v>0</v>
      </c>
      <c r="E120" s="47">
        <v>102495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102495</v>
      </c>
      <c r="O120" s="48">
        <f t="shared" si="14"/>
        <v>0.14674258520075364</v>
      </c>
      <c r="P120" s="9"/>
    </row>
    <row r="121" spans="1:16">
      <c r="A121" s="12"/>
      <c r="B121" s="25">
        <v>348.92399999999998</v>
      </c>
      <c r="C121" s="20" t="s">
        <v>253</v>
      </c>
      <c r="D121" s="47">
        <v>0</v>
      </c>
      <c r="E121" s="47">
        <v>102493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102493</v>
      </c>
      <c r="O121" s="48">
        <f t="shared" si="14"/>
        <v>0.14673972179111999</v>
      </c>
      <c r="P121" s="9"/>
    </row>
    <row r="122" spans="1:16">
      <c r="A122" s="12"/>
      <c r="B122" s="25">
        <v>348.93</v>
      </c>
      <c r="C122" s="20" t="s">
        <v>237</v>
      </c>
      <c r="D122" s="47">
        <v>0</v>
      </c>
      <c r="E122" s="47">
        <v>1830685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1"/>
        <v>1830685</v>
      </c>
      <c r="O122" s="48">
        <f t="shared" si="14"/>
        <v>2.6210005325941919</v>
      </c>
      <c r="P122" s="9"/>
    </row>
    <row r="123" spans="1:16">
      <c r="A123" s="12"/>
      <c r="B123" s="25">
        <v>349</v>
      </c>
      <c r="C123" s="20" t="s">
        <v>1</v>
      </c>
      <c r="D123" s="47">
        <v>4874</v>
      </c>
      <c r="E123" s="47">
        <v>3242594</v>
      </c>
      <c r="F123" s="47">
        <v>0</v>
      </c>
      <c r="G123" s="47">
        <v>0</v>
      </c>
      <c r="H123" s="47">
        <v>0</v>
      </c>
      <c r="I123" s="47">
        <v>-3482457</v>
      </c>
      <c r="J123" s="47">
        <v>9156</v>
      </c>
      <c r="K123" s="47">
        <v>0</v>
      </c>
      <c r="L123" s="47">
        <v>0</v>
      </c>
      <c r="M123" s="47">
        <v>0</v>
      </c>
      <c r="N123" s="47">
        <f t="shared" si="11"/>
        <v>-225833</v>
      </c>
      <c r="O123" s="48">
        <f t="shared" si="14"/>
        <v>-0.32332619389864675</v>
      </c>
      <c r="P123" s="9"/>
    </row>
    <row r="124" spans="1:16" ht="15.75">
      <c r="A124" s="29" t="s">
        <v>68</v>
      </c>
      <c r="B124" s="30"/>
      <c r="C124" s="31"/>
      <c r="D124" s="32">
        <f t="shared" ref="D124:M124" si="15">SUM(D125:D131)</f>
        <v>449459</v>
      </c>
      <c r="E124" s="32">
        <f t="shared" si="15"/>
        <v>2107575</v>
      </c>
      <c r="F124" s="32">
        <f t="shared" si="15"/>
        <v>0</v>
      </c>
      <c r="G124" s="32">
        <f t="shared" si="15"/>
        <v>0</v>
      </c>
      <c r="H124" s="32">
        <f t="shared" si="15"/>
        <v>0</v>
      </c>
      <c r="I124" s="32">
        <f t="shared" si="15"/>
        <v>1547474</v>
      </c>
      <c r="J124" s="32">
        <f t="shared" si="15"/>
        <v>458838</v>
      </c>
      <c r="K124" s="32">
        <f t="shared" si="15"/>
        <v>0</v>
      </c>
      <c r="L124" s="32">
        <f t="shared" si="15"/>
        <v>0</v>
      </c>
      <c r="M124" s="32">
        <f t="shared" si="15"/>
        <v>0</v>
      </c>
      <c r="N124" s="32">
        <f>SUM(D124:M124)</f>
        <v>4563346</v>
      </c>
      <c r="O124" s="46">
        <f t="shared" si="14"/>
        <v>6.5333644490513523</v>
      </c>
      <c r="P124" s="10"/>
    </row>
    <row r="125" spans="1:16">
      <c r="A125" s="13"/>
      <c r="B125" s="40">
        <v>351.1</v>
      </c>
      <c r="C125" s="21" t="s">
        <v>128</v>
      </c>
      <c r="D125" s="47">
        <v>32965</v>
      </c>
      <c r="E125" s="47">
        <v>66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33031</v>
      </c>
      <c r="O125" s="48">
        <f t="shared" si="14"/>
        <v>4.729064180463529E-2</v>
      </c>
      <c r="P125" s="9"/>
    </row>
    <row r="126" spans="1:16">
      <c r="A126" s="13"/>
      <c r="B126" s="40">
        <v>351.2</v>
      </c>
      <c r="C126" s="21" t="s">
        <v>130</v>
      </c>
      <c r="D126" s="47">
        <v>0</v>
      </c>
      <c r="E126" s="47">
        <v>597904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ref="N126:N131" si="16">SUM(D126:M126)</f>
        <v>597904</v>
      </c>
      <c r="O126" s="48">
        <f t="shared" si="14"/>
        <v>0.85602203680054056</v>
      </c>
      <c r="P126" s="9"/>
    </row>
    <row r="127" spans="1:16">
      <c r="A127" s="13"/>
      <c r="B127" s="40">
        <v>351.5</v>
      </c>
      <c r="C127" s="21" t="s">
        <v>131</v>
      </c>
      <c r="D127" s="47">
        <v>148923</v>
      </c>
      <c r="E127" s="47">
        <v>0</v>
      </c>
      <c r="F127" s="47">
        <v>0</v>
      </c>
      <c r="G127" s="47">
        <v>0</v>
      </c>
      <c r="H127" s="47">
        <v>0</v>
      </c>
      <c r="I127" s="47">
        <v>1547474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1696397</v>
      </c>
      <c r="O127" s="48">
        <f t="shared" si="14"/>
        <v>2.4287397561520354</v>
      </c>
      <c r="P127" s="9"/>
    </row>
    <row r="128" spans="1:16">
      <c r="A128" s="13"/>
      <c r="B128" s="40">
        <v>351.8</v>
      </c>
      <c r="C128" s="21" t="s">
        <v>238</v>
      </c>
      <c r="D128" s="47">
        <v>0</v>
      </c>
      <c r="E128" s="47">
        <v>685065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685065</v>
      </c>
      <c r="O128" s="48">
        <f t="shared" si="14"/>
        <v>0.98081086034005849</v>
      </c>
      <c r="P128" s="9"/>
    </row>
    <row r="129" spans="1:16">
      <c r="A129" s="13"/>
      <c r="B129" s="40">
        <v>352</v>
      </c>
      <c r="C129" s="21" t="s">
        <v>132</v>
      </c>
      <c r="D129" s="47">
        <v>0</v>
      </c>
      <c r="E129" s="47">
        <v>319497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319497</v>
      </c>
      <c r="O129" s="48">
        <f t="shared" si="14"/>
        <v>0.4574253938619951</v>
      </c>
      <c r="P129" s="9"/>
    </row>
    <row r="130" spans="1:16">
      <c r="A130" s="13"/>
      <c r="B130" s="40">
        <v>354</v>
      </c>
      <c r="C130" s="21" t="s">
        <v>133</v>
      </c>
      <c r="D130" s="47">
        <v>209991</v>
      </c>
      <c r="E130" s="47">
        <v>19508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229499</v>
      </c>
      <c r="O130" s="48">
        <f t="shared" si="14"/>
        <v>0.32857482375713704</v>
      </c>
      <c r="P130" s="9"/>
    </row>
    <row r="131" spans="1:16">
      <c r="A131" s="13"/>
      <c r="B131" s="40">
        <v>359</v>
      </c>
      <c r="C131" s="21" t="s">
        <v>134</v>
      </c>
      <c r="D131" s="47">
        <v>57580</v>
      </c>
      <c r="E131" s="47">
        <v>485535</v>
      </c>
      <c r="F131" s="47">
        <v>0</v>
      </c>
      <c r="G131" s="47">
        <v>0</v>
      </c>
      <c r="H131" s="47">
        <v>0</v>
      </c>
      <c r="I131" s="47">
        <v>0</v>
      </c>
      <c r="J131" s="47">
        <v>458838</v>
      </c>
      <c r="K131" s="47">
        <v>0</v>
      </c>
      <c r="L131" s="47">
        <v>0</v>
      </c>
      <c r="M131" s="47">
        <v>0</v>
      </c>
      <c r="N131" s="47">
        <f t="shared" si="16"/>
        <v>1001953</v>
      </c>
      <c r="O131" s="48">
        <f t="shared" si="14"/>
        <v>1.4345009363349501</v>
      </c>
      <c r="P131" s="9"/>
    </row>
    <row r="132" spans="1:16" ht="15.75">
      <c r="A132" s="29" t="s">
        <v>5</v>
      </c>
      <c r="B132" s="30"/>
      <c r="C132" s="31"/>
      <c r="D132" s="32">
        <f t="shared" ref="D132:M132" si="17">SUM(D133:D140)</f>
        <v>14546540</v>
      </c>
      <c r="E132" s="32">
        <f t="shared" si="17"/>
        <v>6374541</v>
      </c>
      <c r="F132" s="32">
        <f t="shared" si="17"/>
        <v>111567</v>
      </c>
      <c r="G132" s="32">
        <f t="shared" si="17"/>
        <v>3435980</v>
      </c>
      <c r="H132" s="32">
        <f t="shared" si="17"/>
        <v>0</v>
      </c>
      <c r="I132" s="32">
        <f t="shared" si="17"/>
        <v>2492951</v>
      </c>
      <c r="J132" s="32">
        <f t="shared" si="17"/>
        <v>285708</v>
      </c>
      <c r="K132" s="32">
        <f t="shared" si="17"/>
        <v>0</v>
      </c>
      <c r="L132" s="32">
        <f t="shared" si="17"/>
        <v>0</v>
      </c>
      <c r="M132" s="32">
        <f t="shared" si="17"/>
        <v>0</v>
      </c>
      <c r="N132" s="32">
        <f>SUM(D132:M132)</f>
        <v>27247287</v>
      </c>
      <c r="O132" s="46">
        <f t="shared" si="14"/>
        <v>39.01007204338638</v>
      </c>
      <c r="P132" s="10"/>
    </row>
    <row r="133" spans="1:16">
      <c r="A133" s="12"/>
      <c r="B133" s="25">
        <v>361.1</v>
      </c>
      <c r="C133" s="20" t="s">
        <v>135</v>
      </c>
      <c r="D133" s="47">
        <v>1766803</v>
      </c>
      <c r="E133" s="47">
        <v>1629741</v>
      </c>
      <c r="F133" s="47">
        <v>111567</v>
      </c>
      <c r="G133" s="47">
        <v>3000312</v>
      </c>
      <c r="H133" s="47">
        <v>0</v>
      </c>
      <c r="I133" s="47">
        <v>0</v>
      </c>
      <c r="J133" s="47">
        <v>35099</v>
      </c>
      <c r="K133" s="47">
        <v>0</v>
      </c>
      <c r="L133" s="47">
        <v>0</v>
      </c>
      <c r="M133" s="47">
        <v>0</v>
      </c>
      <c r="N133" s="47">
        <f>SUM(D133:M133)</f>
        <v>6543522</v>
      </c>
      <c r="O133" s="48">
        <f t="shared" ref="O133:O149" si="18">(N133/O$151)</f>
        <v>9.3683919664179314</v>
      </c>
      <c r="P133" s="9"/>
    </row>
    <row r="134" spans="1:16">
      <c r="A134" s="12"/>
      <c r="B134" s="25">
        <v>361.3</v>
      </c>
      <c r="C134" s="20" t="s">
        <v>136</v>
      </c>
      <c r="D134" s="47">
        <v>-214557</v>
      </c>
      <c r="E134" s="47">
        <v>-234950</v>
      </c>
      <c r="F134" s="47">
        <v>0</v>
      </c>
      <c r="G134" s="47">
        <v>-553273</v>
      </c>
      <c r="H134" s="47">
        <v>0</v>
      </c>
      <c r="I134" s="47">
        <v>-608132</v>
      </c>
      <c r="J134" s="47">
        <v>-132722</v>
      </c>
      <c r="K134" s="47">
        <v>0</v>
      </c>
      <c r="L134" s="47">
        <v>0</v>
      </c>
      <c r="M134" s="47">
        <v>0</v>
      </c>
      <c r="N134" s="47">
        <f t="shared" ref="N134:N140" si="19">SUM(D134:M134)</f>
        <v>-1743634</v>
      </c>
      <c r="O134" s="48">
        <f t="shared" si="18"/>
        <v>-2.4963691965845252</v>
      </c>
      <c r="P134" s="9"/>
    </row>
    <row r="135" spans="1:16">
      <c r="A135" s="12"/>
      <c r="B135" s="25">
        <v>362</v>
      </c>
      <c r="C135" s="20" t="s">
        <v>138</v>
      </c>
      <c r="D135" s="47">
        <v>444531</v>
      </c>
      <c r="E135" s="47">
        <v>0</v>
      </c>
      <c r="F135" s="47">
        <v>0</v>
      </c>
      <c r="G135" s="47">
        <v>0</v>
      </c>
      <c r="H135" s="47">
        <v>0</v>
      </c>
      <c r="I135" s="47">
        <v>366401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810932</v>
      </c>
      <c r="O135" s="48">
        <f t="shared" si="18"/>
        <v>1.1610152505197089</v>
      </c>
      <c r="P135" s="9"/>
    </row>
    <row r="136" spans="1:16">
      <c r="A136" s="12"/>
      <c r="B136" s="25">
        <v>364</v>
      </c>
      <c r="C136" s="20" t="s">
        <v>239</v>
      </c>
      <c r="D136" s="47">
        <v>176393</v>
      </c>
      <c r="E136" s="47">
        <v>0</v>
      </c>
      <c r="F136" s="47">
        <v>0</v>
      </c>
      <c r="G136" s="47">
        <v>52400</v>
      </c>
      <c r="H136" s="47">
        <v>0</v>
      </c>
      <c r="I136" s="47">
        <v>439187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667980</v>
      </c>
      <c r="O136" s="48">
        <f t="shared" si="18"/>
        <v>0.95635018354455748</v>
      </c>
      <c r="P136" s="9"/>
    </row>
    <row r="137" spans="1:16">
      <c r="A137" s="12"/>
      <c r="B137" s="25">
        <v>365</v>
      </c>
      <c r="C137" s="20" t="s">
        <v>240</v>
      </c>
      <c r="D137" s="47">
        <v>4042</v>
      </c>
      <c r="E137" s="47">
        <v>39170</v>
      </c>
      <c r="F137" s="47">
        <v>0</v>
      </c>
      <c r="G137" s="47">
        <v>73</v>
      </c>
      <c r="H137" s="47">
        <v>0</v>
      </c>
      <c r="I137" s="47">
        <v>15117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58402</v>
      </c>
      <c r="O137" s="48">
        <f t="shared" si="18"/>
        <v>8.3614424712370503E-2</v>
      </c>
      <c r="P137" s="9"/>
    </row>
    <row r="138" spans="1:16">
      <c r="A138" s="12"/>
      <c r="B138" s="25">
        <v>366</v>
      </c>
      <c r="C138" s="20" t="s">
        <v>141</v>
      </c>
      <c r="D138" s="47">
        <v>44796</v>
      </c>
      <c r="E138" s="47">
        <v>1430863</v>
      </c>
      <c r="F138" s="47">
        <v>0</v>
      </c>
      <c r="G138" s="47">
        <v>326239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1801898</v>
      </c>
      <c r="O138" s="48">
        <f t="shared" si="18"/>
        <v>2.5797860460321731</v>
      </c>
      <c r="P138" s="9"/>
    </row>
    <row r="139" spans="1:16">
      <c r="A139" s="12"/>
      <c r="B139" s="25">
        <v>369.3</v>
      </c>
      <c r="C139" s="20" t="s">
        <v>142</v>
      </c>
      <c r="D139" s="47">
        <v>50</v>
      </c>
      <c r="E139" s="47">
        <v>101607</v>
      </c>
      <c r="F139" s="47">
        <v>0</v>
      </c>
      <c r="G139" s="47">
        <v>0</v>
      </c>
      <c r="H139" s="47">
        <v>0</v>
      </c>
      <c r="I139" s="47">
        <v>87243</v>
      </c>
      <c r="J139" s="47">
        <v>46592</v>
      </c>
      <c r="K139" s="47">
        <v>0</v>
      </c>
      <c r="L139" s="47">
        <v>0</v>
      </c>
      <c r="M139" s="47">
        <v>0</v>
      </c>
      <c r="N139" s="47">
        <f t="shared" si="19"/>
        <v>235492</v>
      </c>
      <c r="O139" s="48">
        <f t="shared" si="18"/>
        <v>0.33715503072438535</v>
      </c>
      <c r="P139" s="9"/>
    </row>
    <row r="140" spans="1:16">
      <c r="A140" s="12"/>
      <c r="B140" s="25">
        <v>369.9</v>
      </c>
      <c r="C140" s="20" t="s">
        <v>143</v>
      </c>
      <c r="D140" s="47">
        <v>12324482</v>
      </c>
      <c r="E140" s="47">
        <v>3408110</v>
      </c>
      <c r="F140" s="47">
        <v>0</v>
      </c>
      <c r="G140" s="47">
        <v>610229</v>
      </c>
      <c r="H140" s="47">
        <v>0</v>
      </c>
      <c r="I140" s="47">
        <v>2193135</v>
      </c>
      <c r="J140" s="47">
        <v>336739</v>
      </c>
      <c r="K140" s="47">
        <v>0</v>
      </c>
      <c r="L140" s="47">
        <v>0</v>
      </c>
      <c r="M140" s="47">
        <v>0</v>
      </c>
      <c r="N140" s="47">
        <f t="shared" si="19"/>
        <v>18872695</v>
      </c>
      <c r="O140" s="48">
        <f t="shared" si="18"/>
        <v>27.020128338019781</v>
      </c>
      <c r="P140" s="9"/>
    </row>
    <row r="141" spans="1:16" ht="15.75">
      <c r="A141" s="29" t="s">
        <v>69</v>
      </c>
      <c r="B141" s="30"/>
      <c r="C141" s="31"/>
      <c r="D141" s="32">
        <f t="shared" ref="D141:M141" si="20">SUM(D142:D148)</f>
        <v>6737608</v>
      </c>
      <c r="E141" s="32">
        <f t="shared" si="20"/>
        <v>24351871</v>
      </c>
      <c r="F141" s="32">
        <f t="shared" si="20"/>
        <v>35316592</v>
      </c>
      <c r="G141" s="32">
        <f t="shared" si="20"/>
        <v>75779900</v>
      </c>
      <c r="H141" s="32">
        <f t="shared" si="20"/>
        <v>0</v>
      </c>
      <c r="I141" s="32">
        <f t="shared" si="20"/>
        <v>49835451</v>
      </c>
      <c r="J141" s="32">
        <f t="shared" si="20"/>
        <v>3035270</v>
      </c>
      <c r="K141" s="32">
        <f t="shared" si="20"/>
        <v>0</v>
      </c>
      <c r="L141" s="32">
        <f t="shared" si="20"/>
        <v>0</v>
      </c>
      <c r="M141" s="32">
        <f t="shared" si="20"/>
        <v>0</v>
      </c>
      <c r="N141" s="32">
        <f>SUM(D141:M141)</f>
        <v>195056692</v>
      </c>
      <c r="O141" s="46">
        <f t="shared" si="18"/>
        <v>279.26360549087434</v>
      </c>
      <c r="P141" s="9"/>
    </row>
    <row r="142" spans="1:16">
      <c r="A142" s="12"/>
      <c r="B142" s="25">
        <v>381</v>
      </c>
      <c r="C142" s="20" t="s">
        <v>144</v>
      </c>
      <c r="D142" s="47">
        <v>6737608</v>
      </c>
      <c r="E142" s="47">
        <v>24351871</v>
      </c>
      <c r="F142" s="47">
        <v>34032274</v>
      </c>
      <c r="G142" s="47">
        <v>75779900</v>
      </c>
      <c r="H142" s="47">
        <v>0</v>
      </c>
      <c r="I142" s="47">
        <v>12457499</v>
      </c>
      <c r="J142" s="47">
        <v>2000000</v>
      </c>
      <c r="K142" s="47">
        <v>0</v>
      </c>
      <c r="L142" s="47">
        <v>0</v>
      </c>
      <c r="M142" s="47">
        <v>0</v>
      </c>
      <c r="N142" s="47">
        <f>SUM(D142:M142)</f>
        <v>155359152</v>
      </c>
      <c r="O142" s="48">
        <f t="shared" si="18"/>
        <v>222.42844625666459</v>
      </c>
      <c r="P142" s="9"/>
    </row>
    <row r="143" spans="1:16">
      <c r="A143" s="12"/>
      <c r="B143" s="25">
        <v>384</v>
      </c>
      <c r="C143" s="20" t="s">
        <v>145</v>
      </c>
      <c r="D143" s="47">
        <v>0</v>
      </c>
      <c r="E143" s="47">
        <v>0</v>
      </c>
      <c r="F143" s="47">
        <v>1284318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ref="N143:N148" si="21">SUM(D143:M143)</f>
        <v>1284318</v>
      </c>
      <c r="O143" s="48">
        <f t="shared" si="18"/>
        <v>1.8387642669384996</v>
      </c>
      <c r="P143" s="9"/>
    </row>
    <row r="144" spans="1:16">
      <c r="A144" s="12"/>
      <c r="B144" s="25">
        <v>388.1</v>
      </c>
      <c r="C144" s="20" t="s">
        <v>146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273513</v>
      </c>
      <c r="J144" s="47">
        <v>352212</v>
      </c>
      <c r="K144" s="47">
        <v>0</v>
      </c>
      <c r="L144" s="47">
        <v>0</v>
      </c>
      <c r="M144" s="47">
        <v>0</v>
      </c>
      <c r="N144" s="47">
        <f t="shared" si="21"/>
        <v>625725</v>
      </c>
      <c r="O144" s="48">
        <f t="shared" si="18"/>
        <v>0.89585349650950363</v>
      </c>
      <c r="P144" s="9"/>
    </row>
    <row r="145" spans="1:119">
      <c r="A145" s="12"/>
      <c r="B145" s="25">
        <v>389.1</v>
      </c>
      <c r="C145" s="20" t="s">
        <v>241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5852778</v>
      </c>
      <c r="J145" s="47">
        <v>683058</v>
      </c>
      <c r="K145" s="47">
        <v>0</v>
      </c>
      <c r="L145" s="47">
        <v>0</v>
      </c>
      <c r="M145" s="47">
        <v>0</v>
      </c>
      <c r="N145" s="47">
        <f t="shared" si="21"/>
        <v>6535836</v>
      </c>
      <c r="O145" s="48">
        <f t="shared" si="18"/>
        <v>9.3573878831957948</v>
      </c>
      <c r="P145" s="9"/>
    </row>
    <row r="146" spans="1:119">
      <c r="A146" s="12"/>
      <c r="B146" s="25">
        <v>389.2</v>
      </c>
      <c r="C146" s="20" t="s">
        <v>242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285682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1"/>
        <v>285682</v>
      </c>
      <c r="O146" s="48">
        <f t="shared" si="18"/>
        <v>0.4090122954809669</v>
      </c>
      <c r="P146" s="9"/>
    </row>
    <row r="147" spans="1:119">
      <c r="A147" s="12"/>
      <c r="B147" s="25">
        <v>389.4</v>
      </c>
      <c r="C147" s="20" t="s">
        <v>243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14678890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1"/>
        <v>14678890</v>
      </c>
      <c r="O147" s="48">
        <f t="shared" si="18"/>
        <v>21.01583751868375</v>
      </c>
      <c r="P147" s="9"/>
    </row>
    <row r="148" spans="1:119" ht="15.75" thickBot="1">
      <c r="A148" s="12"/>
      <c r="B148" s="25">
        <v>389.9</v>
      </c>
      <c r="C148" s="20" t="s">
        <v>244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16287089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1"/>
        <v>16287089</v>
      </c>
      <c r="O148" s="48">
        <f t="shared" si="18"/>
        <v>23.318303773401215</v>
      </c>
      <c r="P148" s="9"/>
    </row>
    <row r="149" spans="1:119" ht="16.5" thickBot="1">
      <c r="A149" s="14" t="s">
        <v>111</v>
      </c>
      <c r="B149" s="23"/>
      <c r="C149" s="22"/>
      <c r="D149" s="15">
        <f t="shared" ref="D149:M149" si="22">SUM(D5,D13,D26,D58,D124,D132,D141)</f>
        <v>423973768</v>
      </c>
      <c r="E149" s="15">
        <f t="shared" si="22"/>
        <v>224807335</v>
      </c>
      <c r="F149" s="15">
        <f t="shared" si="22"/>
        <v>35428159</v>
      </c>
      <c r="G149" s="15">
        <f t="shared" si="22"/>
        <v>104446451</v>
      </c>
      <c r="H149" s="15">
        <f t="shared" si="22"/>
        <v>0</v>
      </c>
      <c r="I149" s="15">
        <f t="shared" si="22"/>
        <v>451366441</v>
      </c>
      <c r="J149" s="15">
        <f t="shared" si="22"/>
        <v>128461641</v>
      </c>
      <c r="K149" s="15">
        <f t="shared" si="22"/>
        <v>0</v>
      </c>
      <c r="L149" s="15">
        <f t="shared" si="22"/>
        <v>0</v>
      </c>
      <c r="M149" s="15">
        <f t="shared" si="22"/>
        <v>0</v>
      </c>
      <c r="N149" s="15">
        <f>SUM(D149:M149)</f>
        <v>1368483795</v>
      </c>
      <c r="O149" s="38">
        <f t="shared" si="18"/>
        <v>1959.2648410521313</v>
      </c>
      <c r="P149" s="6"/>
      <c r="Q149" s="2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</row>
    <row r="150" spans="1:119">
      <c r="A150" s="16"/>
      <c r="B150" s="18"/>
      <c r="C150" s="1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9"/>
    </row>
    <row r="151" spans="1:119">
      <c r="A151" s="41"/>
      <c r="B151" s="42"/>
      <c r="C151" s="42"/>
      <c r="D151" s="43"/>
      <c r="E151" s="43"/>
      <c r="F151" s="43"/>
      <c r="G151" s="43"/>
      <c r="H151" s="43"/>
      <c r="I151" s="43"/>
      <c r="J151" s="43"/>
      <c r="K151" s="43"/>
      <c r="L151" s="49" t="s">
        <v>288</v>
      </c>
      <c r="M151" s="49"/>
      <c r="N151" s="49"/>
      <c r="O151" s="44">
        <v>698468</v>
      </c>
    </row>
    <row r="152" spans="1:119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2"/>
    </row>
    <row r="153" spans="1:119" ht="15.75" customHeight="1" thickBot="1">
      <c r="A153" s="53" t="s">
        <v>167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5"/>
    </row>
  </sheetData>
  <mergeCells count="10">
    <mergeCell ref="L151:N151"/>
    <mergeCell ref="A152:O152"/>
    <mergeCell ref="A153:O1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251043539</v>
      </c>
      <c r="E5" s="27">
        <f t="shared" si="0"/>
        <v>106442371</v>
      </c>
      <c r="F5" s="27">
        <f t="shared" si="0"/>
        <v>0</v>
      </c>
      <c r="G5" s="27">
        <f t="shared" si="0"/>
        <v>20428826</v>
      </c>
      <c r="H5" s="27">
        <f t="shared" si="0"/>
        <v>0</v>
      </c>
      <c r="I5" s="27">
        <f t="shared" si="0"/>
        <v>1256502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379171238</v>
      </c>
      <c r="O5" s="33">
        <f t="shared" ref="O5:O36" si="1">(N5/O$150)</f>
        <v>557.1631280499721</v>
      </c>
      <c r="P5" s="6"/>
    </row>
    <row r="6" spans="1:133">
      <c r="A6" s="12"/>
      <c r="B6" s="25">
        <v>311</v>
      </c>
      <c r="C6" s="20" t="s">
        <v>3</v>
      </c>
      <c r="D6" s="47">
        <v>251043539</v>
      </c>
      <c r="E6" s="47">
        <v>57172189</v>
      </c>
      <c r="F6" s="47">
        <v>0</v>
      </c>
      <c r="G6" s="47">
        <v>25187</v>
      </c>
      <c r="H6" s="47">
        <v>0</v>
      </c>
      <c r="I6" s="47">
        <v>1256502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309497417</v>
      </c>
      <c r="O6" s="48">
        <f t="shared" si="1"/>
        <v>454.78277806268267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39638276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39638276</v>
      </c>
      <c r="O7" s="48">
        <f t="shared" si="1"/>
        <v>58.245414296609013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3634098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3634098</v>
      </c>
      <c r="O8" s="48">
        <f t="shared" si="1"/>
        <v>5.3400290064199112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0</v>
      </c>
      <c r="G9" s="47">
        <v>9653807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9653807</v>
      </c>
      <c r="O9" s="48">
        <f t="shared" si="1"/>
        <v>14.185530880669587</v>
      </c>
      <c r="P9" s="9"/>
    </row>
    <row r="10" spans="1:133">
      <c r="A10" s="12"/>
      <c r="B10" s="25">
        <v>312.42</v>
      </c>
      <c r="C10" s="20" t="s">
        <v>159</v>
      </c>
      <c r="D10" s="47">
        <v>0</v>
      </c>
      <c r="E10" s="47">
        <v>0</v>
      </c>
      <c r="F10" s="47">
        <v>0</v>
      </c>
      <c r="G10" s="47">
        <v>7115734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7115734</v>
      </c>
      <c r="O10" s="48">
        <f t="shared" si="1"/>
        <v>10.456026767018496</v>
      </c>
      <c r="P10" s="9"/>
    </row>
    <row r="11" spans="1:133">
      <c r="A11" s="12"/>
      <c r="B11" s="25">
        <v>315</v>
      </c>
      <c r="C11" s="20" t="s">
        <v>193</v>
      </c>
      <c r="D11" s="47">
        <v>0</v>
      </c>
      <c r="E11" s="47">
        <v>8705007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8705007</v>
      </c>
      <c r="O11" s="48">
        <f t="shared" si="1"/>
        <v>12.791341862846949</v>
      </c>
      <c r="P11" s="9"/>
    </row>
    <row r="12" spans="1:133">
      <c r="A12" s="12"/>
      <c r="B12" s="25">
        <v>316</v>
      </c>
      <c r="C12" s="20" t="s">
        <v>194</v>
      </c>
      <c r="D12" s="47">
        <v>0</v>
      </c>
      <c r="E12" s="47">
        <v>926899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926899</v>
      </c>
      <c r="O12" s="48">
        <f t="shared" si="1"/>
        <v>1.3620071737255324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17687104</v>
      </c>
      <c r="E13" s="32">
        <f t="shared" si="3"/>
        <v>14206897</v>
      </c>
      <c r="F13" s="32">
        <f t="shared" si="3"/>
        <v>0</v>
      </c>
      <c r="G13" s="32">
        <f t="shared" si="3"/>
        <v>423387</v>
      </c>
      <c r="H13" s="32">
        <f t="shared" si="3"/>
        <v>0</v>
      </c>
      <c r="I13" s="32">
        <f t="shared" si="3"/>
        <v>2101319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34418707</v>
      </c>
      <c r="O13" s="46">
        <f t="shared" si="1"/>
        <v>50.575656942511742</v>
      </c>
      <c r="P13" s="10"/>
    </row>
    <row r="14" spans="1:133">
      <c r="A14" s="12"/>
      <c r="B14" s="25">
        <v>322</v>
      </c>
      <c r="C14" s="20" t="s">
        <v>0</v>
      </c>
      <c r="D14" s="47">
        <v>209455</v>
      </c>
      <c r="E14" s="47">
        <v>7591271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7800726</v>
      </c>
      <c r="O14" s="48">
        <f t="shared" si="1"/>
        <v>11.462570109868794</v>
      </c>
      <c r="P14" s="9"/>
    </row>
    <row r="15" spans="1:133">
      <c r="A15" s="12"/>
      <c r="B15" s="25">
        <v>323.10000000000002</v>
      </c>
      <c r="C15" s="20" t="s">
        <v>18</v>
      </c>
      <c r="D15" s="47">
        <v>17369400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17369400</v>
      </c>
      <c r="O15" s="48">
        <f t="shared" si="1"/>
        <v>25.523004559621125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1983512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1983512</v>
      </c>
      <c r="O16" s="48">
        <f t="shared" si="1"/>
        <v>2.9146191474698733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131135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131135</v>
      </c>
      <c r="O17" s="48">
        <f t="shared" si="1"/>
        <v>0.19269285081384022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72381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72381</v>
      </c>
      <c r="O18" s="48">
        <f t="shared" si="1"/>
        <v>0.10635834243151385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2401382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2401382</v>
      </c>
      <c r="O19" s="48">
        <f t="shared" si="1"/>
        <v>3.5286471458652628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1345609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1345609</v>
      </c>
      <c r="O20" s="48">
        <f t="shared" si="1"/>
        <v>1.9772694878618271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1113462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1113462</v>
      </c>
      <c r="O21" s="48">
        <f t="shared" si="1"/>
        <v>1.6361472303571141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138362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138362</v>
      </c>
      <c r="O22" s="48">
        <f t="shared" si="1"/>
        <v>0.20331237445612962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1102880</v>
      </c>
      <c r="F23" s="47">
        <v>0</v>
      </c>
      <c r="G23" s="47">
        <v>0</v>
      </c>
      <c r="H23" s="47">
        <v>0</v>
      </c>
      <c r="I23" s="47">
        <v>116607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1219487</v>
      </c>
      <c r="O23" s="48">
        <f t="shared" si="1"/>
        <v>1.79194285705889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225990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225990</v>
      </c>
      <c r="O24" s="48">
        <f t="shared" si="1"/>
        <v>0.332075017008577</v>
      </c>
      <c r="P24" s="9"/>
    </row>
    <row r="25" spans="1:16">
      <c r="A25" s="12"/>
      <c r="B25" s="25">
        <v>329</v>
      </c>
      <c r="C25" s="20" t="s">
        <v>28</v>
      </c>
      <c r="D25" s="47">
        <v>108249</v>
      </c>
      <c r="E25" s="47">
        <v>84425</v>
      </c>
      <c r="F25" s="47">
        <v>0</v>
      </c>
      <c r="G25" s="47">
        <v>423387</v>
      </c>
      <c r="H25" s="47">
        <v>0</v>
      </c>
      <c r="I25" s="47">
        <v>1200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617261</v>
      </c>
      <c r="O25" s="48">
        <f t="shared" si="1"/>
        <v>0.90701781969879758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SUM(D27:D58)</f>
        <v>70206112</v>
      </c>
      <c r="E26" s="32">
        <f t="shared" si="5"/>
        <v>23861112</v>
      </c>
      <c r="F26" s="32">
        <f t="shared" si="5"/>
        <v>0</v>
      </c>
      <c r="G26" s="32">
        <f t="shared" si="5"/>
        <v>4744881</v>
      </c>
      <c r="H26" s="32">
        <f t="shared" si="5"/>
        <v>0</v>
      </c>
      <c r="I26" s="32">
        <f t="shared" si="5"/>
        <v>44883226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143695331</v>
      </c>
      <c r="O26" s="46">
        <f t="shared" si="1"/>
        <v>211.14929636655651</v>
      </c>
      <c r="P26" s="10"/>
    </row>
    <row r="27" spans="1:16">
      <c r="A27" s="12"/>
      <c r="B27" s="25">
        <v>331.1</v>
      </c>
      <c r="C27" s="20" t="s">
        <v>29</v>
      </c>
      <c r="D27" s="47">
        <v>9446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9446</v>
      </c>
      <c r="O27" s="48">
        <f t="shared" si="1"/>
        <v>1.3880174391181109E-2</v>
      </c>
      <c r="P27" s="9"/>
    </row>
    <row r="28" spans="1:16">
      <c r="A28" s="12"/>
      <c r="B28" s="25">
        <v>331.2</v>
      </c>
      <c r="C28" s="20" t="s">
        <v>30</v>
      </c>
      <c r="D28" s="47">
        <v>427985</v>
      </c>
      <c r="E28" s="47">
        <v>764875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1192860</v>
      </c>
      <c r="O28" s="48">
        <f t="shared" si="1"/>
        <v>1.7528165174956909</v>
      </c>
      <c r="P28" s="9"/>
    </row>
    <row r="29" spans="1:16">
      <c r="A29" s="12"/>
      <c r="B29" s="25">
        <v>331.39</v>
      </c>
      <c r="C29" s="20" t="s">
        <v>36</v>
      </c>
      <c r="D29" s="47">
        <v>0</v>
      </c>
      <c r="E29" s="47">
        <v>0</v>
      </c>
      <c r="F29" s="47">
        <v>0</v>
      </c>
      <c r="G29" s="47">
        <v>663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8" si="6">SUM(D29:M29)</f>
        <v>663</v>
      </c>
      <c r="O29" s="48">
        <f t="shared" si="1"/>
        <v>9.7422778121459609E-4</v>
      </c>
      <c r="P29" s="9"/>
    </row>
    <row r="30" spans="1:16">
      <c r="A30" s="12"/>
      <c r="B30" s="25">
        <v>331.41</v>
      </c>
      <c r="C30" s="20" t="s">
        <v>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7740755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7740755</v>
      </c>
      <c r="O30" s="48">
        <f t="shared" si="1"/>
        <v>11.374447313085657</v>
      </c>
      <c r="P30" s="9"/>
    </row>
    <row r="31" spans="1:16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11287171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11287171</v>
      </c>
      <c r="O31" s="48">
        <f t="shared" si="1"/>
        <v>16.585634328084062</v>
      </c>
      <c r="P31" s="9"/>
    </row>
    <row r="32" spans="1:16">
      <c r="A32" s="12"/>
      <c r="B32" s="25">
        <v>331.49</v>
      </c>
      <c r="C32" s="20" t="s">
        <v>189</v>
      </c>
      <c r="D32" s="47">
        <v>0</v>
      </c>
      <c r="E32" s="47">
        <v>287475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287475</v>
      </c>
      <c r="O32" s="48">
        <f t="shared" si="1"/>
        <v>0.42242252097234689</v>
      </c>
      <c r="P32" s="9"/>
    </row>
    <row r="33" spans="1:16">
      <c r="A33" s="12"/>
      <c r="B33" s="25">
        <v>331.5</v>
      </c>
      <c r="C33" s="20" t="s">
        <v>32</v>
      </c>
      <c r="D33" s="47">
        <v>1319860</v>
      </c>
      <c r="E33" s="47">
        <v>4251331</v>
      </c>
      <c r="F33" s="47">
        <v>0</v>
      </c>
      <c r="G33" s="47">
        <v>338182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5909373</v>
      </c>
      <c r="O33" s="48">
        <f t="shared" si="1"/>
        <v>8.6833715628347523</v>
      </c>
      <c r="P33" s="9"/>
    </row>
    <row r="34" spans="1:16">
      <c r="A34" s="12"/>
      <c r="B34" s="25">
        <v>331.62</v>
      </c>
      <c r="C34" s="20" t="s">
        <v>39</v>
      </c>
      <c r="D34" s="47">
        <v>1699177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1699177</v>
      </c>
      <c r="O34" s="48">
        <f t="shared" si="1"/>
        <v>2.4968106162909107</v>
      </c>
      <c r="P34" s="9"/>
    </row>
    <row r="35" spans="1:16">
      <c r="A35" s="12"/>
      <c r="B35" s="25">
        <v>331.65</v>
      </c>
      <c r="C35" s="20" t="s">
        <v>160</v>
      </c>
      <c r="D35" s="47">
        <v>0</v>
      </c>
      <c r="E35" s="47">
        <v>1087508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1087508</v>
      </c>
      <c r="O35" s="48">
        <f t="shared" si="1"/>
        <v>1.5980098128101401</v>
      </c>
      <c r="P35" s="9"/>
    </row>
    <row r="36" spans="1:16">
      <c r="A36" s="12"/>
      <c r="B36" s="25">
        <v>331.7</v>
      </c>
      <c r="C36" s="20" t="s">
        <v>33</v>
      </c>
      <c r="D36" s="47">
        <v>0</v>
      </c>
      <c r="E36" s="47">
        <v>0</v>
      </c>
      <c r="F36" s="47">
        <v>0</v>
      </c>
      <c r="G36" s="47">
        <v>247500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247500</v>
      </c>
      <c r="O36" s="48">
        <f t="shared" si="1"/>
        <v>0.36368231651676097</v>
      </c>
      <c r="P36" s="9"/>
    </row>
    <row r="37" spans="1:16">
      <c r="A37" s="12"/>
      <c r="B37" s="25">
        <v>333</v>
      </c>
      <c r="C37" s="20" t="s">
        <v>4</v>
      </c>
      <c r="D37" s="47">
        <v>63428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63428</v>
      </c>
      <c r="O37" s="48">
        <f t="shared" ref="O37:O68" si="7">(N37/O$150)</f>
        <v>9.3202593826364102E-2</v>
      </c>
      <c r="P37" s="9"/>
    </row>
    <row r="38" spans="1:16">
      <c r="A38" s="12"/>
      <c r="B38" s="25">
        <v>334.2</v>
      </c>
      <c r="C38" s="20" t="s">
        <v>35</v>
      </c>
      <c r="D38" s="47">
        <v>135720</v>
      </c>
      <c r="E38" s="47">
        <v>103024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238744</v>
      </c>
      <c r="O38" s="48">
        <f t="shared" si="7"/>
        <v>0.35081604434132357</v>
      </c>
      <c r="P38" s="9"/>
    </row>
    <row r="39" spans="1:16">
      <c r="A39" s="12"/>
      <c r="B39" s="25">
        <v>334.39</v>
      </c>
      <c r="C39" s="20" t="s">
        <v>40</v>
      </c>
      <c r="D39" s="47">
        <v>514265</v>
      </c>
      <c r="E39" s="47">
        <v>0</v>
      </c>
      <c r="F39" s="47">
        <v>0</v>
      </c>
      <c r="G39" s="47">
        <v>0</v>
      </c>
      <c r="H39" s="47">
        <v>0</v>
      </c>
      <c r="I39" s="47">
        <v>269280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4" si="8">SUM(D39:M39)</f>
        <v>783545</v>
      </c>
      <c r="O39" s="48">
        <f t="shared" si="7"/>
        <v>1.1513594371520222</v>
      </c>
      <c r="P39" s="9"/>
    </row>
    <row r="40" spans="1:16">
      <c r="A40" s="12"/>
      <c r="B40" s="25">
        <v>334.41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21485598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21485598</v>
      </c>
      <c r="O40" s="48">
        <f t="shared" si="7"/>
        <v>31.571442635910653</v>
      </c>
      <c r="P40" s="9"/>
    </row>
    <row r="41" spans="1:16">
      <c r="A41" s="12"/>
      <c r="B41" s="25">
        <v>334.42</v>
      </c>
      <c r="C41" s="20" t="s">
        <v>42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3665555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3665555</v>
      </c>
      <c r="O41" s="48">
        <f t="shared" si="7"/>
        <v>5.3862526614933159</v>
      </c>
      <c r="P41" s="9"/>
    </row>
    <row r="42" spans="1:16">
      <c r="A42" s="12"/>
      <c r="B42" s="25">
        <v>334.49</v>
      </c>
      <c r="C42" s="20" t="s">
        <v>43</v>
      </c>
      <c r="D42" s="47">
        <v>0</v>
      </c>
      <c r="E42" s="47">
        <v>0</v>
      </c>
      <c r="F42" s="47">
        <v>0</v>
      </c>
      <c r="G42" s="47">
        <v>3308859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3308859</v>
      </c>
      <c r="O42" s="48">
        <f t="shared" si="7"/>
        <v>4.8621151763528614</v>
      </c>
      <c r="P42" s="9"/>
    </row>
    <row r="43" spans="1:16">
      <c r="A43" s="12"/>
      <c r="B43" s="25">
        <v>334.69</v>
      </c>
      <c r="C43" s="20" t="s">
        <v>45</v>
      </c>
      <c r="D43" s="47">
        <v>238146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238146</v>
      </c>
      <c r="O43" s="48">
        <f t="shared" si="7"/>
        <v>0.34993732908767905</v>
      </c>
      <c r="P43" s="9"/>
    </row>
    <row r="44" spans="1:16">
      <c r="A44" s="12"/>
      <c r="B44" s="25">
        <v>334.7</v>
      </c>
      <c r="C44" s="20" t="s">
        <v>46</v>
      </c>
      <c r="D44" s="47">
        <v>1942315</v>
      </c>
      <c r="E44" s="47">
        <v>1550762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3493077</v>
      </c>
      <c r="O44" s="48">
        <f t="shared" si="7"/>
        <v>5.1328094348744155</v>
      </c>
      <c r="P44" s="9"/>
    </row>
    <row r="45" spans="1:16">
      <c r="A45" s="12"/>
      <c r="B45" s="25">
        <v>334.9</v>
      </c>
      <c r="C45" s="20" t="s">
        <v>47</v>
      </c>
      <c r="D45" s="47">
        <v>38792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38792</v>
      </c>
      <c r="O45" s="48">
        <f t="shared" si="7"/>
        <v>5.7001876453810878E-2</v>
      </c>
      <c r="P45" s="9"/>
    </row>
    <row r="46" spans="1:16">
      <c r="A46" s="12"/>
      <c r="B46" s="25">
        <v>335.12</v>
      </c>
      <c r="C46" s="20" t="s">
        <v>195</v>
      </c>
      <c r="D46" s="47">
        <v>15380245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15380245</v>
      </c>
      <c r="O46" s="48">
        <f t="shared" si="7"/>
        <v>22.600093455334669</v>
      </c>
      <c r="P46" s="9"/>
    </row>
    <row r="47" spans="1:16">
      <c r="A47" s="12"/>
      <c r="B47" s="25">
        <v>335.13</v>
      </c>
      <c r="C47" s="20" t="s">
        <v>196</v>
      </c>
      <c r="D47" s="47">
        <v>146642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146642</v>
      </c>
      <c r="O47" s="48">
        <f t="shared" si="7"/>
        <v>0.215479201045054</v>
      </c>
      <c r="P47" s="9"/>
    </row>
    <row r="48" spans="1:16">
      <c r="A48" s="12"/>
      <c r="B48" s="25">
        <v>335.14</v>
      </c>
      <c r="C48" s="20" t="s">
        <v>197</v>
      </c>
      <c r="D48" s="47">
        <v>0</v>
      </c>
      <c r="E48" s="47">
        <v>414233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414233</v>
      </c>
      <c r="O48" s="48">
        <f t="shared" si="7"/>
        <v>0.60868370512196945</v>
      </c>
      <c r="P48" s="9"/>
    </row>
    <row r="49" spans="1:16">
      <c r="A49" s="12"/>
      <c r="B49" s="25">
        <v>335.15</v>
      </c>
      <c r="C49" s="20" t="s">
        <v>198</v>
      </c>
      <c r="D49" s="47">
        <v>0</v>
      </c>
      <c r="E49" s="47">
        <v>311812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311812</v>
      </c>
      <c r="O49" s="48">
        <f t="shared" si="7"/>
        <v>0.45818388071807786</v>
      </c>
      <c r="P49" s="9"/>
    </row>
    <row r="50" spans="1:16">
      <c r="A50" s="12"/>
      <c r="B50" s="25">
        <v>335.16</v>
      </c>
      <c r="C50" s="20" t="s">
        <v>199</v>
      </c>
      <c r="D50" s="47">
        <v>0</v>
      </c>
      <c r="E50" s="47">
        <v>0</v>
      </c>
      <c r="F50" s="47">
        <v>0</v>
      </c>
      <c r="G50" s="47">
        <v>223250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0.32804879661562381</v>
      </c>
      <c r="P50" s="9"/>
    </row>
    <row r="51" spans="1:16">
      <c r="A51" s="12"/>
      <c r="B51" s="25">
        <v>335.17</v>
      </c>
      <c r="C51" s="20" t="s">
        <v>200</v>
      </c>
      <c r="D51" s="47">
        <v>0</v>
      </c>
      <c r="E51" s="47">
        <v>0</v>
      </c>
      <c r="F51" s="47">
        <v>0</v>
      </c>
      <c r="G51" s="47">
        <v>96929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96929</v>
      </c>
      <c r="O51" s="48">
        <f t="shared" si="7"/>
        <v>0.14242975053597223</v>
      </c>
      <c r="P51" s="9"/>
    </row>
    <row r="52" spans="1:16">
      <c r="A52" s="12"/>
      <c r="B52" s="25">
        <v>335.18</v>
      </c>
      <c r="C52" s="20" t="s">
        <v>201</v>
      </c>
      <c r="D52" s="47">
        <v>46441231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46441231</v>
      </c>
      <c r="O52" s="48">
        <f t="shared" si="7"/>
        <v>68.241836250383884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9087581</v>
      </c>
      <c r="F53" s="47">
        <v>0</v>
      </c>
      <c r="G53" s="47">
        <v>19993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9107574</v>
      </c>
      <c r="O53" s="48">
        <f t="shared" si="7"/>
        <v>13.382883273405344</v>
      </c>
      <c r="P53" s="9"/>
    </row>
    <row r="54" spans="1:16">
      <c r="A54" s="12"/>
      <c r="B54" s="25">
        <v>335.5</v>
      </c>
      <c r="C54" s="20" t="s">
        <v>56</v>
      </c>
      <c r="D54" s="47">
        <v>0</v>
      </c>
      <c r="E54" s="47">
        <v>2058146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2058146</v>
      </c>
      <c r="O54" s="48">
        <f t="shared" si="7"/>
        <v>3.0242881010493154</v>
      </c>
      <c r="P54" s="9"/>
    </row>
    <row r="55" spans="1:16">
      <c r="A55" s="12"/>
      <c r="B55" s="25">
        <v>337.2</v>
      </c>
      <c r="C55" s="20" t="s">
        <v>58</v>
      </c>
      <c r="D55" s="47">
        <v>0</v>
      </c>
      <c r="E55" s="47">
        <v>3944365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0" si="9">SUM(D55:M55)</f>
        <v>3944365</v>
      </c>
      <c r="O55" s="48">
        <f t="shared" si="7"/>
        <v>5.7959426278288237</v>
      </c>
      <c r="P55" s="9"/>
    </row>
    <row r="56" spans="1:16">
      <c r="A56" s="12"/>
      <c r="B56" s="25">
        <v>337.3</v>
      </c>
      <c r="C56" s="20" t="s">
        <v>59</v>
      </c>
      <c r="D56" s="47">
        <v>1837959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1837959</v>
      </c>
      <c r="O56" s="48">
        <f t="shared" si="7"/>
        <v>2.7007401486174931</v>
      </c>
      <c r="P56" s="9"/>
    </row>
    <row r="57" spans="1:16">
      <c r="A57" s="12"/>
      <c r="B57" s="25">
        <v>337.4</v>
      </c>
      <c r="C57" s="20" t="s">
        <v>60</v>
      </c>
      <c r="D57" s="47">
        <v>0</v>
      </c>
      <c r="E57" s="47">
        <v>0</v>
      </c>
      <c r="F57" s="47">
        <v>0</v>
      </c>
      <c r="G57" s="47">
        <v>320343</v>
      </c>
      <c r="H57" s="47">
        <v>0</v>
      </c>
      <c r="I57" s="47">
        <v>434867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755210</v>
      </c>
      <c r="O57" s="48">
        <f t="shared" si="7"/>
        <v>1.109723322248982</v>
      </c>
      <c r="P57" s="9"/>
    </row>
    <row r="58" spans="1:16">
      <c r="A58" s="12"/>
      <c r="B58" s="25">
        <v>337.7</v>
      </c>
      <c r="C58" s="20" t="s">
        <v>61</v>
      </c>
      <c r="D58" s="47">
        <v>10901</v>
      </c>
      <c r="E58" s="47">
        <v>0</v>
      </c>
      <c r="F58" s="47">
        <v>0</v>
      </c>
      <c r="G58" s="47">
        <v>189162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200063</v>
      </c>
      <c r="O58" s="48">
        <f t="shared" si="7"/>
        <v>0.29397727389613232</v>
      </c>
      <c r="P58" s="9"/>
    </row>
    <row r="59" spans="1:16" ht="15.75">
      <c r="A59" s="29" t="s">
        <v>67</v>
      </c>
      <c r="B59" s="30"/>
      <c r="C59" s="31"/>
      <c r="D59" s="32">
        <f t="shared" ref="D59:M59" si="10">SUM(D60:D121)</f>
        <v>50973872</v>
      </c>
      <c r="E59" s="32">
        <f t="shared" si="10"/>
        <v>39738347</v>
      </c>
      <c r="F59" s="32">
        <f t="shared" si="10"/>
        <v>0</v>
      </c>
      <c r="G59" s="32">
        <f t="shared" si="10"/>
        <v>153134</v>
      </c>
      <c r="H59" s="32">
        <f t="shared" si="10"/>
        <v>0</v>
      </c>
      <c r="I59" s="32">
        <f t="shared" si="10"/>
        <v>342086785</v>
      </c>
      <c r="J59" s="32">
        <f t="shared" si="10"/>
        <v>118610132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si="9"/>
        <v>551562270</v>
      </c>
      <c r="O59" s="46">
        <f t="shared" si="7"/>
        <v>810.478561845831</v>
      </c>
      <c r="P59" s="10"/>
    </row>
    <row r="60" spans="1:16">
      <c r="A60" s="12"/>
      <c r="B60" s="25">
        <v>341.1</v>
      </c>
      <c r="C60" s="20" t="s">
        <v>202</v>
      </c>
      <c r="D60" s="47">
        <v>3302008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3302008</v>
      </c>
      <c r="O60" s="48">
        <f t="shared" si="7"/>
        <v>4.852048155946977</v>
      </c>
      <c r="P60" s="9"/>
    </row>
    <row r="61" spans="1:16">
      <c r="A61" s="12"/>
      <c r="B61" s="25">
        <v>341.15</v>
      </c>
      <c r="C61" s="20" t="s">
        <v>203</v>
      </c>
      <c r="D61" s="47">
        <v>0</v>
      </c>
      <c r="E61" s="47">
        <v>1887051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121" si="11">SUM(D61:M61)</f>
        <v>1887051</v>
      </c>
      <c r="O61" s="48">
        <f t="shared" si="7"/>
        <v>2.7728770871324055</v>
      </c>
      <c r="P61" s="9"/>
    </row>
    <row r="62" spans="1:16">
      <c r="A62" s="12"/>
      <c r="B62" s="25">
        <v>341.16</v>
      </c>
      <c r="C62" s="20" t="s">
        <v>204</v>
      </c>
      <c r="D62" s="47">
        <v>0</v>
      </c>
      <c r="E62" s="47">
        <v>1481083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1481083</v>
      </c>
      <c r="O62" s="48">
        <f t="shared" si="7"/>
        <v>2.1763381672468443</v>
      </c>
      <c r="P62" s="9"/>
    </row>
    <row r="63" spans="1:16">
      <c r="A63" s="12"/>
      <c r="B63" s="25">
        <v>341.2</v>
      </c>
      <c r="C63" s="20" t="s">
        <v>205</v>
      </c>
      <c r="D63" s="47">
        <v>173</v>
      </c>
      <c r="E63" s="47">
        <v>127525</v>
      </c>
      <c r="F63" s="47">
        <v>0</v>
      </c>
      <c r="G63" s="47">
        <v>0</v>
      </c>
      <c r="H63" s="47">
        <v>0</v>
      </c>
      <c r="I63" s="47">
        <v>0</v>
      </c>
      <c r="J63" s="47">
        <v>116798230</v>
      </c>
      <c r="K63" s="47">
        <v>0</v>
      </c>
      <c r="L63" s="47">
        <v>0</v>
      </c>
      <c r="M63" s="47">
        <v>0</v>
      </c>
      <c r="N63" s="47">
        <f t="shared" si="11"/>
        <v>116925928</v>
      </c>
      <c r="O63" s="48">
        <f t="shared" si="7"/>
        <v>171.81370648853334</v>
      </c>
      <c r="P63" s="9"/>
    </row>
    <row r="64" spans="1:16">
      <c r="A64" s="12"/>
      <c r="B64" s="25">
        <v>341.3</v>
      </c>
      <c r="C64" s="20" t="s">
        <v>206</v>
      </c>
      <c r="D64" s="47">
        <v>197</v>
      </c>
      <c r="E64" s="47">
        <v>111749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111946</v>
      </c>
      <c r="O64" s="48">
        <f t="shared" si="7"/>
        <v>0.16449608325165788</v>
      </c>
      <c r="P64" s="9"/>
    </row>
    <row r="65" spans="1:16">
      <c r="A65" s="12"/>
      <c r="B65" s="25">
        <v>341.51</v>
      </c>
      <c r="C65" s="20" t="s">
        <v>207</v>
      </c>
      <c r="D65" s="47">
        <v>708137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708137</v>
      </c>
      <c r="O65" s="48">
        <f t="shared" si="7"/>
        <v>1.0405531497827458</v>
      </c>
      <c r="P65" s="9"/>
    </row>
    <row r="66" spans="1:16">
      <c r="A66" s="12"/>
      <c r="B66" s="25">
        <v>341.52</v>
      </c>
      <c r="C66" s="20" t="s">
        <v>208</v>
      </c>
      <c r="D66" s="47">
        <v>512384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512384</v>
      </c>
      <c r="O66" s="48">
        <f t="shared" si="7"/>
        <v>0.75290909117625882</v>
      </c>
      <c r="P66" s="9"/>
    </row>
    <row r="67" spans="1:16">
      <c r="A67" s="12"/>
      <c r="B67" s="25">
        <v>341.55</v>
      </c>
      <c r="C67" s="20" t="s">
        <v>209</v>
      </c>
      <c r="D67" s="47">
        <v>108610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108610</v>
      </c>
      <c r="O67" s="48">
        <f t="shared" si="7"/>
        <v>0.15959408645206227</v>
      </c>
      <c r="P67" s="9"/>
    </row>
    <row r="68" spans="1:16">
      <c r="A68" s="12"/>
      <c r="B68" s="25">
        <v>341.56</v>
      </c>
      <c r="C68" s="20" t="s">
        <v>210</v>
      </c>
      <c r="D68" s="47">
        <v>1168286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1168286</v>
      </c>
      <c r="O68" s="48">
        <f t="shared" si="7"/>
        <v>1.7167069043802046</v>
      </c>
      <c r="P68" s="9"/>
    </row>
    <row r="69" spans="1:16">
      <c r="A69" s="12"/>
      <c r="B69" s="25">
        <v>341.8</v>
      </c>
      <c r="C69" s="20" t="s">
        <v>211</v>
      </c>
      <c r="D69" s="47">
        <v>9437817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9437817</v>
      </c>
      <c r="O69" s="48">
        <f t="shared" ref="O69:O100" si="12">(N69/O$150)</f>
        <v>13.868150098671789</v>
      </c>
      <c r="P69" s="9"/>
    </row>
    <row r="70" spans="1:16">
      <c r="A70" s="12"/>
      <c r="B70" s="25">
        <v>341.9</v>
      </c>
      <c r="C70" s="20" t="s">
        <v>212</v>
      </c>
      <c r="D70" s="47">
        <v>7913139</v>
      </c>
      <c r="E70" s="47">
        <v>5829211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13742350</v>
      </c>
      <c r="O70" s="48">
        <f t="shared" si="12"/>
        <v>20.193332050036808</v>
      </c>
      <c r="P70" s="9"/>
    </row>
    <row r="71" spans="1:16">
      <c r="A71" s="12"/>
      <c r="B71" s="25">
        <v>342.1</v>
      </c>
      <c r="C71" s="20" t="s">
        <v>81</v>
      </c>
      <c r="D71" s="47">
        <v>0</v>
      </c>
      <c r="E71" s="47">
        <v>4792081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4792081</v>
      </c>
      <c r="O71" s="48">
        <f t="shared" si="12"/>
        <v>7.0415964404685107</v>
      </c>
      <c r="P71" s="9"/>
    </row>
    <row r="72" spans="1:16">
      <c r="A72" s="12"/>
      <c r="B72" s="25">
        <v>342.2</v>
      </c>
      <c r="C72" s="20" t="s">
        <v>190</v>
      </c>
      <c r="D72" s="47">
        <v>0</v>
      </c>
      <c r="E72" s="47">
        <v>1649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1649</v>
      </c>
      <c r="O72" s="48">
        <f t="shared" si="12"/>
        <v>2.4230793532773287E-3</v>
      </c>
      <c r="P72" s="9"/>
    </row>
    <row r="73" spans="1:16">
      <c r="A73" s="12"/>
      <c r="B73" s="25">
        <v>342.3</v>
      </c>
      <c r="C73" s="20" t="s">
        <v>82</v>
      </c>
      <c r="D73" s="47">
        <v>544531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544531</v>
      </c>
      <c r="O73" s="48">
        <f t="shared" si="12"/>
        <v>0.80014664846540762</v>
      </c>
      <c r="P73" s="9"/>
    </row>
    <row r="74" spans="1:16">
      <c r="A74" s="12"/>
      <c r="B74" s="25">
        <v>342.5</v>
      </c>
      <c r="C74" s="20" t="s">
        <v>83</v>
      </c>
      <c r="D74" s="47">
        <v>0</v>
      </c>
      <c r="E74" s="47">
        <v>14805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14805</v>
      </c>
      <c r="O74" s="48">
        <f t="shared" si="12"/>
        <v>2.1754814933457156E-2</v>
      </c>
      <c r="P74" s="9"/>
    </row>
    <row r="75" spans="1:16">
      <c r="A75" s="12"/>
      <c r="B75" s="25">
        <v>342.6</v>
      </c>
      <c r="C75" s="20" t="s">
        <v>84</v>
      </c>
      <c r="D75" s="47">
        <v>21829940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21829940</v>
      </c>
      <c r="O75" s="48">
        <f t="shared" si="12"/>
        <v>32.077426863118795</v>
      </c>
      <c r="P75" s="9"/>
    </row>
    <row r="76" spans="1:16">
      <c r="A76" s="12"/>
      <c r="B76" s="25">
        <v>342.9</v>
      </c>
      <c r="C76" s="20" t="s">
        <v>85</v>
      </c>
      <c r="D76" s="47">
        <v>0</v>
      </c>
      <c r="E76" s="47">
        <v>90923</v>
      </c>
      <c r="F76" s="47">
        <v>0</v>
      </c>
      <c r="G76" s="47">
        <v>0</v>
      </c>
      <c r="H76" s="47">
        <v>0</v>
      </c>
      <c r="I76" s="47">
        <v>0</v>
      </c>
      <c r="J76" s="47">
        <v>1801362</v>
      </c>
      <c r="K76" s="47">
        <v>0</v>
      </c>
      <c r="L76" s="47">
        <v>0</v>
      </c>
      <c r="M76" s="47">
        <v>0</v>
      </c>
      <c r="N76" s="47">
        <f t="shared" si="11"/>
        <v>1892285</v>
      </c>
      <c r="O76" s="48">
        <f t="shared" si="12"/>
        <v>2.7805680497370466</v>
      </c>
      <c r="P76" s="9"/>
    </row>
    <row r="77" spans="1:16">
      <c r="A77" s="12"/>
      <c r="B77" s="25">
        <v>343.1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13590798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13590798</v>
      </c>
      <c r="O77" s="48">
        <f t="shared" si="12"/>
        <v>19.970637979601463</v>
      </c>
      <c r="P77" s="9"/>
    </row>
    <row r="78" spans="1:16">
      <c r="A78" s="12"/>
      <c r="B78" s="25">
        <v>343.3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50779605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50779605</v>
      </c>
      <c r="O78" s="48">
        <f t="shared" si="12"/>
        <v>74.616744962448877</v>
      </c>
      <c r="P78" s="9"/>
    </row>
    <row r="79" spans="1:16">
      <c r="A79" s="12"/>
      <c r="B79" s="25">
        <v>343.4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61821242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61821242</v>
      </c>
      <c r="O79" s="48">
        <f t="shared" si="12"/>
        <v>90.841585860619304</v>
      </c>
      <c r="P79" s="9"/>
    </row>
    <row r="80" spans="1:16">
      <c r="A80" s="12"/>
      <c r="B80" s="25">
        <v>343.5</v>
      </c>
      <c r="C80" s="20" t="s">
        <v>89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57070072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57070072</v>
      </c>
      <c r="O80" s="48">
        <f t="shared" si="12"/>
        <v>83.86010500500339</v>
      </c>
      <c r="P80" s="9"/>
    </row>
    <row r="81" spans="1:16">
      <c r="A81" s="12"/>
      <c r="B81" s="25">
        <v>343.7</v>
      </c>
      <c r="C81" s="20" t="s">
        <v>90</v>
      </c>
      <c r="D81" s="47">
        <v>13000</v>
      </c>
      <c r="E81" s="47">
        <v>116712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129712</v>
      </c>
      <c r="O81" s="48">
        <f t="shared" si="12"/>
        <v>0.19060186117180647</v>
      </c>
      <c r="P81" s="9"/>
    </row>
    <row r="82" spans="1:16">
      <c r="A82" s="12"/>
      <c r="B82" s="25">
        <v>343.8</v>
      </c>
      <c r="C82" s="20" t="s">
        <v>91</v>
      </c>
      <c r="D82" s="47">
        <v>228235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228235</v>
      </c>
      <c r="O82" s="48">
        <f t="shared" si="12"/>
        <v>0.33537387276849673</v>
      </c>
      <c r="P82" s="9"/>
    </row>
    <row r="83" spans="1:16">
      <c r="A83" s="12"/>
      <c r="B83" s="25">
        <v>343.9</v>
      </c>
      <c r="C83" s="20" t="s">
        <v>92</v>
      </c>
      <c r="D83" s="47">
        <v>564129</v>
      </c>
      <c r="E83" s="47">
        <v>1843661</v>
      </c>
      <c r="F83" s="47">
        <v>0</v>
      </c>
      <c r="G83" s="47">
        <v>0</v>
      </c>
      <c r="H83" s="47">
        <v>0</v>
      </c>
      <c r="I83" s="47">
        <v>106067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2513857</v>
      </c>
      <c r="O83" s="48">
        <f t="shared" si="12"/>
        <v>3.6939205541489906</v>
      </c>
      <c r="P83" s="9"/>
    </row>
    <row r="84" spans="1:16">
      <c r="A84" s="12"/>
      <c r="B84" s="25">
        <v>344.1</v>
      </c>
      <c r="C84" s="20" t="s">
        <v>213</v>
      </c>
      <c r="D84" s="47">
        <v>31500</v>
      </c>
      <c r="E84" s="47">
        <v>0</v>
      </c>
      <c r="F84" s="47">
        <v>0</v>
      </c>
      <c r="G84" s="47">
        <v>0</v>
      </c>
      <c r="H84" s="47">
        <v>0</v>
      </c>
      <c r="I84" s="47">
        <v>115077509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115109009</v>
      </c>
      <c r="O84" s="48">
        <f t="shared" si="12"/>
        <v>169.14388301037854</v>
      </c>
      <c r="P84" s="9"/>
    </row>
    <row r="85" spans="1:16">
      <c r="A85" s="12"/>
      <c r="B85" s="25">
        <v>344.3</v>
      </c>
      <c r="C85" s="20" t="s">
        <v>214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3901385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3901385</v>
      </c>
      <c r="O85" s="48">
        <f t="shared" si="12"/>
        <v>5.7327868057524993</v>
      </c>
      <c r="P85" s="9"/>
    </row>
    <row r="86" spans="1:16">
      <c r="A86" s="12"/>
      <c r="B86" s="25">
        <v>344.5</v>
      </c>
      <c r="C86" s="20" t="s">
        <v>215</v>
      </c>
      <c r="D86" s="47">
        <v>670582</v>
      </c>
      <c r="E86" s="47">
        <v>2236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672818</v>
      </c>
      <c r="O86" s="48">
        <f t="shared" si="12"/>
        <v>0.98865458114817817</v>
      </c>
      <c r="P86" s="9"/>
    </row>
    <row r="87" spans="1:16">
      <c r="A87" s="12"/>
      <c r="B87" s="25">
        <v>344.6</v>
      </c>
      <c r="C87" s="20" t="s">
        <v>216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43248132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43248132</v>
      </c>
      <c r="O87" s="48">
        <f t="shared" si="12"/>
        <v>63.549821538515793</v>
      </c>
      <c r="P87" s="9"/>
    </row>
    <row r="88" spans="1:16">
      <c r="A88" s="12"/>
      <c r="B88" s="25">
        <v>344.9</v>
      </c>
      <c r="C88" s="20" t="s">
        <v>217</v>
      </c>
      <c r="D88" s="47">
        <v>0</v>
      </c>
      <c r="E88" s="47">
        <v>915888</v>
      </c>
      <c r="F88" s="47">
        <v>0</v>
      </c>
      <c r="G88" s="47">
        <v>21540</v>
      </c>
      <c r="H88" s="47">
        <v>0</v>
      </c>
      <c r="I88" s="47">
        <v>26401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963829</v>
      </c>
      <c r="O88" s="48">
        <f t="shared" si="12"/>
        <v>1.4162729836203363</v>
      </c>
      <c r="P88" s="9"/>
    </row>
    <row r="89" spans="1:16">
      <c r="A89" s="12"/>
      <c r="B89" s="25">
        <v>345.9</v>
      </c>
      <c r="C89" s="20" t="s">
        <v>161</v>
      </c>
      <c r="D89" s="47">
        <v>439650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439650</v>
      </c>
      <c r="O89" s="48">
        <f t="shared" si="12"/>
        <v>0.64603204224886446</v>
      </c>
      <c r="P89" s="9"/>
    </row>
    <row r="90" spans="1:16">
      <c r="A90" s="12"/>
      <c r="B90" s="25">
        <v>346.4</v>
      </c>
      <c r="C90" s="20" t="s">
        <v>99</v>
      </c>
      <c r="D90" s="47">
        <v>9075</v>
      </c>
      <c r="E90" s="47">
        <v>1295185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1304260</v>
      </c>
      <c r="O90" s="48">
        <f t="shared" si="12"/>
        <v>1.9165102955157602</v>
      </c>
      <c r="P90" s="9"/>
    </row>
    <row r="91" spans="1:16">
      <c r="A91" s="12"/>
      <c r="B91" s="25">
        <v>347.2</v>
      </c>
      <c r="C91" s="20" t="s">
        <v>101</v>
      </c>
      <c r="D91" s="47">
        <v>2516075</v>
      </c>
      <c r="E91" s="47">
        <v>958012</v>
      </c>
      <c r="F91" s="47">
        <v>0</v>
      </c>
      <c r="G91" s="47">
        <v>34094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3508181</v>
      </c>
      <c r="O91" s="48">
        <f t="shared" si="12"/>
        <v>5.1550036074346952</v>
      </c>
      <c r="P91" s="9"/>
    </row>
    <row r="92" spans="1:16">
      <c r="A92" s="12"/>
      <c r="B92" s="25">
        <v>347.4</v>
      </c>
      <c r="C92" s="20" t="s">
        <v>102</v>
      </c>
      <c r="D92" s="47">
        <v>125216</v>
      </c>
      <c r="E92" s="47">
        <v>279955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405171</v>
      </c>
      <c r="O92" s="48">
        <f t="shared" si="12"/>
        <v>0.59536778935520229</v>
      </c>
      <c r="P92" s="9"/>
    </row>
    <row r="93" spans="1:16">
      <c r="A93" s="12"/>
      <c r="B93" s="25">
        <v>347.5</v>
      </c>
      <c r="C93" s="20" t="s">
        <v>103</v>
      </c>
      <c r="D93" s="47">
        <v>844629</v>
      </c>
      <c r="E93" s="47">
        <v>1038222</v>
      </c>
      <c r="F93" s="47">
        <v>0</v>
      </c>
      <c r="G93" s="47">
        <v>97500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1980351</v>
      </c>
      <c r="O93" s="48">
        <f t="shared" si="12"/>
        <v>2.9099742997829661</v>
      </c>
      <c r="P93" s="9"/>
    </row>
    <row r="94" spans="1:16">
      <c r="A94" s="12"/>
      <c r="B94" s="25">
        <v>348.12</v>
      </c>
      <c r="C94" s="20" t="s">
        <v>218</v>
      </c>
      <c r="D94" s="47">
        <v>0</v>
      </c>
      <c r="E94" s="47">
        <v>58777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13" si="13">SUM(D94:M94)</f>
        <v>58777</v>
      </c>
      <c r="O94" s="48">
        <f t="shared" si="12"/>
        <v>8.6368305122851152E-2</v>
      </c>
      <c r="P94" s="9"/>
    </row>
    <row r="95" spans="1:16">
      <c r="A95" s="12"/>
      <c r="B95" s="25">
        <v>348.13</v>
      </c>
      <c r="C95" s="20" t="s">
        <v>219</v>
      </c>
      <c r="D95" s="47">
        <v>0</v>
      </c>
      <c r="E95" s="47">
        <v>167886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167886</v>
      </c>
      <c r="O95" s="48">
        <f t="shared" si="12"/>
        <v>0.24669563390195126</v>
      </c>
      <c r="P95" s="9"/>
    </row>
    <row r="96" spans="1:16">
      <c r="A96" s="12"/>
      <c r="B96" s="25">
        <v>348.14</v>
      </c>
      <c r="C96" s="20" t="s">
        <v>250</v>
      </c>
      <c r="D96" s="47">
        <v>0</v>
      </c>
      <c r="E96" s="47">
        <v>316428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316428</v>
      </c>
      <c r="O96" s="48">
        <f t="shared" si="12"/>
        <v>0.4649667395990531</v>
      </c>
      <c r="P96" s="9"/>
    </row>
    <row r="97" spans="1:16">
      <c r="A97" s="12"/>
      <c r="B97" s="25">
        <v>348.22</v>
      </c>
      <c r="C97" s="20" t="s">
        <v>220</v>
      </c>
      <c r="D97" s="47">
        <v>0</v>
      </c>
      <c r="E97" s="47">
        <v>35050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35050</v>
      </c>
      <c r="O97" s="48">
        <f t="shared" si="12"/>
        <v>5.1503293712777669E-2</v>
      </c>
      <c r="P97" s="9"/>
    </row>
    <row r="98" spans="1:16">
      <c r="A98" s="12"/>
      <c r="B98" s="25">
        <v>348.23</v>
      </c>
      <c r="C98" s="20" t="s">
        <v>221</v>
      </c>
      <c r="D98" s="47">
        <v>0</v>
      </c>
      <c r="E98" s="47">
        <v>286865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286865</v>
      </c>
      <c r="O98" s="48">
        <f t="shared" si="12"/>
        <v>0.42152617263668946</v>
      </c>
      <c r="P98" s="9"/>
    </row>
    <row r="99" spans="1:16">
      <c r="A99" s="12"/>
      <c r="B99" s="25">
        <v>348.24</v>
      </c>
      <c r="C99" s="20" t="s">
        <v>251</v>
      </c>
      <c r="D99" s="47">
        <v>0</v>
      </c>
      <c r="E99" s="47">
        <v>323205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323205</v>
      </c>
      <c r="O99" s="48">
        <f t="shared" si="12"/>
        <v>0.47492502266585751</v>
      </c>
      <c r="P99" s="9"/>
    </row>
    <row r="100" spans="1:16">
      <c r="A100" s="12"/>
      <c r="B100" s="25">
        <v>348.31</v>
      </c>
      <c r="C100" s="20" t="s">
        <v>222</v>
      </c>
      <c r="D100" s="47">
        <v>0</v>
      </c>
      <c r="E100" s="47">
        <v>1927229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1927229</v>
      </c>
      <c r="O100" s="48">
        <f t="shared" si="12"/>
        <v>2.8319155845587103</v>
      </c>
      <c r="P100" s="9"/>
    </row>
    <row r="101" spans="1:16">
      <c r="A101" s="12"/>
      <c r="B101" s="25">
        <v>348.32</v>
      </c>
      <c r="C101" s="20" t="s">
        <v>223</v>
      </c>
      <c r="D101" s="47">
        <v>0</v>
      </c>
      <c r="E101" s="47">
        <v>53253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53253</v>
      </c>
      <c r="O101" s="48">
        <f t="shared" ref="O101:O132" si="14">(N101/O$150)</f>
        <v>7.8251209702897256E-2</v>
      </c>
      <c r="P101" s="9"/>
    </row>
    <row r="102" spans="1:16">
      <c r="A102" s="12"/>
      <c r="B102" s="25">
        <v>348.41</v>
      </c>
      <c r="C102" s="20" t="s">
        <v>224</v>
      </c>
      <c r="D102" s="47">
        <v>0</v>
      </c>
      <c r="E102" s="47">
        <v>1635187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1635187</v>
      </c>
      <c r="O102" s="48">
        <f t="shared" si="14"/>
        <v>2.4027822064569406</v>
      </c>
      <c r="P102" s="9"/>
    </row>
    <row r="103" spans="1:16">
      <c r="A103" s="12"/>
      <c r="B103" s="25">
        <v>348.42</v>
      </c>
      <c r="C103" s="20" t="s">
        <v>225</v>
      </c>
      <c r="D103" s="47">
        <v>68</v>
      </c>
      <c r="E103" s="47">
        <v>1109106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1109174</v>
      </c>
      <c r="O103" s="48">
        <f t="shared" si="14"/>
        <v>1.6298463423844922</v>
      </c>
      <c r="P103" s="9"/>
    </row>
    <row r="104" spans="1:16">
      <c r="A104" s="12"/>
      <c r="B104" s="25">
        <v>348.51</v>
      </c>
      <c r="C104" s="20" t="s">
        <v>282</v>
      </c>
      <c r="D104" s="47">
        <v>0</v>
      </c>
      <c r="E104" s="47">
        <v>677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677</v>
      </c>
      <c r="O104" s="48">
        <f t="shared" si="14"/>
        <v>9.947997102296856E-4</v>
      </c>
      <c r="P104" s="9"/>
    </row>
    <row r="105" spans="1:16">
      <c r="A105" s="12"/>
      <c r="B105" s="25">
        <v>348.52</v>
      </c>
      <c r="C105" s="20" t="s">
        <v>226</v>
      </c>
      <c r="D105" s="47">
        <v>0</v>
      </c>
      <c r="E105" s="47">
        <v>1216140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1216140</v>
      </c>
      <c r="O105" s="48">
        <f t="shared" si="14"/>
        <v>1.7870246966007826</v>
      </c>
      <c r="P105" s="9"/>
    </row>
    <row r="106" spans="1:16">
      <c r="A106" s="12"/>
      <c r="B106" s="25">
        <v>348.53</v>
      </c>
      <c r="C106" s="20" t="s">
        <v>227</v>
      </c>
      <c r="D106" s="47">
        <v>0</v>
      </c>
      <c r="E106" s="47">
        <v>1766509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1766509</v>
      </c>
      <c r="O106" s="48">
        <f t="shared" si="14"/>
        <v>2.5957498394654825</v>
      </c>
      <c r="P106" s="9"/>
    </row>
    <row r="107" spans="1:16">
      <c r="A107" s="12"/>
      <c r="B107" s="25">
        <v>348.54</v>
      </c>
      <c r="C107" s="20" t="s">
        <v>252</v>
      </c>
      <c r="D107" s="47">
        <v>0</v>
      </c>
      <c r="E107" s="47">
        <v>2274698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2274698</v>
      </c>
      <c r="O107" s="48">
        <f t="shared" si="14"/>
        <v>3.3424946990547197</v>
      </c>
      <c r="P107" s="9"/>
    </row>
    <row r="108" spans="1:16">
      <c r="A108" s="12"/>
      <c r="B108" s="25">
        <v>348.61</v>
      </c>
      <c r="C108" s="20" t="s">
        <v>228</v>
      </c>
      <c r="D108" s="47">
        <v>0</v>
      </c>
      <c r="E108" s="47">
        <v>14494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14494</v>
      </c>
      <c r="O108" s="48">
        <f t="shared" si="14"/>
        <v>2.1297824224621953E-2</v>
      </c>
      <c r="P108" s="9"/>
    </row>
    <row r="109" spans="1:16">
      <c r="A109" s="12"/>
      <c r="B109" s="25">
        <v>348.62</v>
      </c>
      <c r="C109" s="20" t="s">
        <v>229</v>
      </c>
      <c r="D109" s="47">
        <v>0</v>
      </c>
      <c r="E109" s="47">
        <v>7004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7004</v>
      </c>
      <c r="O109" s="48">
        <f t="shared" si="14"/>
        <v>1.0291842201549066E-2</v>
      </c>
      <c r="P109" s="9"/>
    </row>
    <row r="110" spans="1:16">
      <c r="A110" s="12"/>
      <c r="B110" s="25">
        <v>348.63</v>
      </c>
      <c r="C110" s="20" t="s">
        <v>230</v>
      </c>
      <c r="D110" s="47">
        <v>0</v>
      </c>
      <c r="E110" s="47">
        <v>72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72</v>
      </c>
      <c r="O110" s="48">
        <f t="shared" si="14"/>
        <v>1.057984920776032E-4</v>
      </c>
      <c r="P110" s="9"/>
    </row>
    <row r="111" spans="1:16">
      <c r="A111" s="12"/>
      <c r="B111" s="25">
        <v>348.64</v>
      </c>
      <c r="C111" s="20" t="s">
        <v>258</v>
      </c>
      <c r="D111" s="47">
        <v>0</v>
      </c>
      <c r="E111" s="47">
        <v>304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304</v>
      </c>
      <c r="O111" s="48">
        <f t="shared" si="14"/>
        <v>4.4670474432765791E-4</v>
      </c>
      <c r="P111" s="9"/>
    </row>
    <row r="112" spans="1:16">
      <c r="A112" s="12"/>
      <c r="B112" s="25">
        <v>348.71</v>
      </c>
      <c r="C112" s="20" t="s">
        <v>231</v>
      </c>
      <c r="D112" s="47">
        <v>0</v>
      </c>
      <c r="E112" s="47">
        <v>616558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616558</v>
      </c>
      <c r="O112" s="48">
        <f t="shared" si="14"/>
        <v>0.90598481497753991</v>
      </c>
      <c r="P112" s="9"/>
    </row>
    <row r="113" spans="1:16">
      <c r="A113" s="12"/>
      <c r="B113" s="25">
        <v>348.72</v>
      </c>
      <c r="C113" s="20" t="s">
        <v>232</v>
      </c>
      <c r="D113" s="47">
        <v>0</v>
      </c>
      <c r="E113" s="47">
        <v>67618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67618</v>
      </c>
      <c r="O113" s="48">
        <f t="shared" si="14"/>
        <v>9.9359478295880183E-2</v>
      </c>
      <c r="P113" s="9"/>
    </row>
    <row r="114" spans="1:16">
      <c r="A114" s="12"/>
      <c r="B114" s="25">
        <v>348.85</v>
      </c>
      <c r="C114" s="20" t="s">
        <v>259</v>
      </c>
      <c r="D114" s="47">
        <v>0</v>
      </c>
      <c r="E114" s="47">
        <v>60137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60137</v>
      </c>
      <c r="O114" s="48">
        <f t="shared" si="14"/>
        <v>8.8366721084316993E-2</v>
      </c>
      <c r="P114" s="9"/>
    </row>
    <row r="115" spans="1:16">
      <c r="A115" s="12"/>
      <c r="B115" s="25">
        <v>348.88</v>
      </c>
      <c r="C115" s="20" t="s">
        <v>233</v>
      </c>
      <c r="D115" s="47">
        <v>0</v>
      </c>
      <c r="E115" s="47">
        <v>1512286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1512286</v>
      </c>
      <c r="O115" s="48">
        <f t="shared" si="14"/>
        <v>2.2221885887509751</v>
      </c>
      <c r="P115" s="9"/>
    </row>
    <row r="116" spans="1:16">
      <c r="A116" s="12"/>
      <c r="B116" s="25">
        <v>348.92099999999999</v>
      </c>
      <c r="C116" s="20" t="s">
        <v>234</v>
      </c>
      <c r="D116" s="47">
        <v>0</v>
      </c>
      <c r="E116" s="47">
        <v>111695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111695</v>
      </c>
      <c r="O116" s="48">
        <f t="shared" si="14"/>
        <v>0.16412725795288735</v>
      </c>
      <c r="P116" s="9"/>
    </row>
    <row r="117" spans="1:16">
      <c r="A117" s="12"/>
      <c r="B117" s="25">
        <v>348.92200000000003</v>
      </c>
      <c r="C117" s="20" t="s">
        <v>235</v>
      </c>
      <c r="D117" s="47">
        <v>0</v>
      </c>
      <c r="E117" s="47">
        <v>110914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110914</v>
      </c>
      <c r="O117" s="48">
        <f t="shared" si="14"/>
        <v>0.16297963819854555</v>
      </c>
      <c r="P117" s="9"/>
    </row>
    <row r="118" spans="1:16">
      <c r="A118" s="12"/>
      <c r="B118" s="25">
        <v>348.923</v>
      </c>
      <c r="C118" s="20" t="s">
        <v>236</v>
      </c>
      <c r="D118" s="47">
        <v>0</v>
      </c>
      <c r="E118" s="47">
        <v>110926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110926</v>
      </c>
      <c r="O118" s="48">
        <f t="shared" si="14"/>
        <v>0.16299727128055849</v>
      </c>
      <c r="P118" s="9"/>
    </row>
    <row r="119" spans="1:16">
      <c r="A119" s="12"/>
      <c r="B119" s="25">
        <v>348.92399999999998</v>
      </c>
      <c r="C119" s="20" t="s">
        <v>253</v>
      </c>
      <c r="D119" s="47">
        <v>0</v>
      </c>
      <c r="E119" s="47">
        <v>110962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110962</v>
      </c>
      <c r="O119" s="48">
        <f t="shared" si="14"/>
        <v>0.16305017052659729</v>
      </c>
      <c r="P119" s="9"/>
    </row>
    <row r="120" spans="1:16">
      <c r="A120" s="12"/>
      <c r="B120" s="25">
        <v>348.93</v>
      </c>
      <c r="C120" s="20" t="s">
        <v>237</v>
      </c>
      <c r="D120" s="47">
        <v>0</v>
      </c>
      <c r="E120" s="47">
        <v>1950133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1950133</v>
      </c>
      <c r="O120" s="48">
        <f t="shared" si="14"/>
        <v>2.8655712604273966</v>
      </c>
      <c r="P120" s="9"/>
    </row>
    <row r="121" spans="1:16">
      <c r="A121" s="12"/>
      <c r="B121" s="25">
        <v>349</v>
      </c>
      <c r="C121" s="20" t="s">
        <v>1</v>
      </c>
      <c r="D121" s="47">
        <v>6491</v>
      </c>
      <c r="E121" s="47">
        <v>3108286</v>
      </c>
      <c r="F121" s="47">
        <v>0</v>
      </c>
      <c r="G121" s="47">
        <v>0</v>
      </c>
      <c r="H121" s="47">
        <v>0</v>
      </c>
      <c r="I121" s="47">
        <v>-3534426</v>
      </c>
      <c r="J121" s="47">
        <v>10540</v>
      </c>
      <c r="K121" s="47">
        <v>0</v>
      </c>
      <c r="L121" s="47">
        <v>0</v>
      </c>
      <c r="M121" s="47">
        <v>0</v>
      </c>
      <c r="N121" s="47">
        <f t="shared" si="11"/>
        <v>-409109</v>
      </c>
      <c r="O121" s="48">
        <f t="shared" si="14"/>
        <v>-0.60115437910244673</v>
      </c>
      <c r="P121" s="9"/>
    </row>
    <row r="122" spans="1:16" ht="15.75">
      <c r="A122" s="29" t="s">
        <v>68</v>
      </c>
      <c r="B122" s="30"/>
      <c r="C122" s="31"/>
      <c r="D122" s="32">
        <f t="shared" ref="D122:M122" si="15">SUM(D123:D129)</f>
        <v>464193</v>
      </c>
      <c r="E122" s="32">
        <f t="shared" si="15"/>
        <v>2163657</v>
      </c>
      <c r="F122" s="32">
        <f t="shared" si="15"/>
        <v>0</v>
      </c>
      <c r="G122" s="32">
        <f t="shared" si="15"/>
        <v>0</v>
      </c>
      <c r="H122" s="32">
        <f t="shared" si="15"/>
        <v>0</v>
      </c>
      <c r="I122" s="32">
        <f t="shared" si="15"/>
        <v>1517143</v>
      </c>
      <c r="J122" s="32">
        <f t="shared" si="15"/>
        <v>524396</v>
      </c>
      <c r="K122" s="32">
        <f t="shared" si="15"/>
        <v>0</v>
      </c>
      <c r="L122" s="32">
        <f t="shared" si="15"/>
        <v>0</v>
      </c>
      <c r="M122" s="32">
        <f t="shared" si="15"/>
        <v>0</v>
      </c>
      <c r="N122" s="32">
        <f>SUM(D122:M122)</f>
        <v>4669389</v>
      </c>
      <c r="O122" s="46">
        <f t="shared" si="14"/>
        <v>6.8613099322742706</v>
      </c>
      <c r="P122" s="10"/>
    </row>
    <row r="123" spans="1:16">
      <c r="A123" s="13"/>
      <c r="B123" s="40">
        <v>351.1</v>
      </c>
      <c r="C123" s="21" t="s">
        <v>128</v>
      </c>
      <c r="D123" s="47">
        <v>41174</v>
      </c>
      <c r="E123" s="47">
        <v>1110</v>
      </c>
      <c r="F123" s="47">
        <v>0</v>
      </c>
      <c r="G123" s="47">
        <v>0</v>
      </c>
      <c r="H123" s="47">
        <v>0</v>
      </c>
      <c r="I123" s="47">
        <v>119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42403</v>
      </c>
      <c r="O123" s="48">
        <f t="shared" si="14"/>
        <v>6.2307964716202889E-2</v>
      </c>
      <c r="P123" s="9"/>
    </row>
    <row r="124" spans="1:16">
      <c r="A124" s="13"/>
      <c r="B124" s="40">
        <v>351.2</v>
      </c>
      <c r="C124" s="21" t="s">
        <v>130</v>
      </c>
      <c r="D124" s="47">
        <v>0</v>
      </c>
      <c r="E124" s="47">
        <v>717302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29" si="16">SUM(D124:M124)</f>
        <v>717302</v>
      </c>
      <c r="O124" s="48">
        <f t="shared" si="14"/>
        <v>1.0540204161701239</v>
      </c>
      <c r="P124" s="9"/>
    </row>
    <row r="125" spans="1:16">
      <c r="A125" s="13"/>
      <c r="B125" s="40">
        <v>351.5</v>
      </c>
      <c r="C125" s="21" t="s">
        <v>131</v>
      </c>
      <c r="D125" s="47">
        <v>158448</v>
      </c>
      <c r="E125" s="47">
        <v>0</v>
      </c>
      <c r="F125" s="47">
        <v>0</v>
      </c>
      <c r="G125" s="47">
        <v>0</v>
      </c>
      <c r="H125" s="47">
        <v>0</v>
      </c>
      <c r="I125" s="47">
        <v>1517024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1675472</v>
      </c>
      <c r="O125" s="48">
        <f t="shared" si="14"/>
        <v>2.4619779321978608</v>
      </c>
      <c r="P125" s="9"/>
    </row>
    <row r="126" spans="1:16">
      <c r="A126" s="13"/>
      <c r="B126" s="40">
        <v>351.8</v>
      </c>
      <c r="C126" s="21" t="s">
        <v>238</v>
      </c>
      <c r="D126" s="47">
        <v>0</v>
      </c>
      <c r="E126" s="47">
        <v>772968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772968</v>
      </c>
      <c r="O126" s="48">
        <f t="shared" si="14"/>
        <v>1.135817344781122</v>
      </c>
      <c r="P126" s="9"/>
    </row>
    <row r="127" spans="1:16">
      <c r="A127" s="13"/>
      <c r="B127" s="40">
        <v>352</v>
      </c>
      <c r="C127" s="21" t="s">
        <v>132</v>
      </c>
      <c r="D127" s="47">
        <v>0</v>
      </c>
      <c r="E127" s="47">
        <v>349595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349595</v>
      </c>
      <c r="O127" s="48">
        <f t="shared" si="14"/>
        <v>0.51370310885930126</v>
      </c>
      <c r="P127" s="9"/>
    </row>
    <row r="128" spans="1:16">
      <c r="A128" s="13"/>
      <c r="B128" s="40">
        <v>354</v>
      </c>
      <c r="C128" s="21" t="s">
        <v>133</v>
      </c>
      <c r="D128" s="47">
        <v>233155</v>
      </c>
      <c r="E128" s="47">
        <v>8265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241420</v>
      </c>
      <c r="O128" s="48">
        <f t="shared" si="14"/>
        <v>0.35474822163020781</v>
      </c>
      <c r="P128" s="9"/>
    </row>
    <row r="129" spans="1:16">
      <c r="A129" s="13"/>
      <c r="B129" s="40">
        <v>359</v>
      </c>
      <c r="C129" s="21" t="s">
        <v>134</v>
      </c>
      <c r="D129" s="47">
        <v>31416</v>
      </c>
      <c r="E129" s="47">
        <v>314417</v>
      </c>
      <c r="F129" s="47">
        <v>0</v>
      </c>
      <c r="G129" s="47">
        <v>0</v>
      </c>
      <c r="H129" s="47">
        <v>0</v>
      </c>
      <c r="I129" s="47">
        <v>0</v>
      </c>
      <c r="J129" s="47">
        <v>524396</v>
      </c>
      <c r="K129" s="47">
        <v>0</v>
      </c>
      <c r="L129" s="47">
        <v>0</v>
      </c>
      <c r="M129" s="47">
        <v>0</v>
      </c>
      <c r="N129" s="47">
        <f t="shared" si="16"/>
        <v>870229</v>
      </c>
      <c r="O129" s="48">
        <f t="shared" si="14"/>
        <v>1.278734943919452</v>
      </c>
      <c r="P129" s="9"/>
    </row>
    <row r="130" spans="1:16" ht="15.75">
      <c r="A130" s="29" t="s">
        <v>5</v>
      </c>
      <c r="B130" s="30"/>
      <c r="C130" s="31"/>
      <c r="D130" s="32">
        <f t="shared" ref="D130:M130" si="17">SUM(D131:D139)</f>
        <v>14866867</v>
      </c>
      <c r="E130" s="32">
        <f t="shared" si="17"/>
        <v>5847617</v>
      </c>
      <c r="F130" s="32">
        <f t="shared" si="17"/>
        <v>58853</v>
      </c>
      <c r="G130" s="32">
        <f t="shared" si="17"/>
        <v>1977985</v>
      </c>
      <c r="H130" s="32">
        <f t="shared" si="17"/>
        <v>0</v>
      </c>
      <c r="I130" s="32">
        <f t="shared" si="17"/>
        <v>3075225</v>
      </c>
      <c r="J130" s="32">
        <f t="shared" si="17"/>
        <v>3566410</v>
      </c>
      <c r="K130" s="32">
        <f t="shared" si="17"/>
        <v>0</v>
      </c>
      <c r="L130" s="32">
        <f t="shared" si="17"/>
        <v>0</v>
      </c>
      <c r="M130" s="32">
        <f t="shared" si="17"/>
        <v>0</v>
      </c>
      <c r="N130" s="32">
        <f>SUM(D130:M130)</f>
        <v>29392957</v>
      </c>
      <c r="O130" s="46">
        <f t="shared" si="14"/>
        <v>43.190701781969878</v>
      </c>
      <c r="P130" s="10"/>
    </row>
    <row r="131" spans="1:16">
      <c r="A131" s="12"/>
      <c r="B131" s="25">
        <v>361.1</v>
      </c>
      <c r="C131" s="20" t="s">
        <v>135</v>
      </c>
      <c r="D131" s="47">
        <v>1174163</v>
      </c>
      <c r="E131" s="47">
        <v>1302418</v>
      </c>
      <c r="F131" s="47">
        <v>58853</v>
      </c>
      <c r="G131" s="47">
        <v>1744613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>SUM(D131:M131)</f>
        <v>4280047</v>
      </c>
      <c r="O131" s="48">
        <f t="shared" si="14"/>
        <v>6.2892016475176291</v>
      </c>
      <c r="P131" s="9"/>
    </row>
    <row r="132" spans="1:16">
      <c r="A132" s="12"/>
      <c r="B132" s="25">
        <v>361.3</v>
      </c>
      <c r="C132" s="20" t="s">
        <v>136</v>
      </c>
      <c r="D132" s="47">
        <v>68047</v>
      </c>
      <c r="E132" s="47">
        <v>43781</v>
      </c>
      <c r="F132" s="47">
        <v>0</v>
      </c>
      <c r="G132" s="47">
        <v>111646</v>
      </c>
      <c r="H132" s="47">
        <v>0</v>
      </c>
      <c r="I132" s="47">
        <v>153788</v>
      </c>
      <c r="J132" s="47">
        <v>23216</v>
      </c>
      <c r="K132" s="47">
        <v>0</v>
      </c>
      <c r="L132" s="47">
        <v>0</v>
      </c>
      <c r="M132" s="47">
        <v>0</v>
      </c>
      <c r="N132" s="47">
        <f t="shared" ref="N132:N139" si="18">SUM(D132:M132)</f>
        <v>400478</v>
      </c>
      <c r="O132" s="48">
        <f t="shared" si="14"/>
        <v>0.58847178486464402</v>
      </c>
      <c r="P132" s="9"/>
    </row>
    <row r="133" spans="1:16">
      <c r="A133" s="12"/>
      <c r="B133" s="25">
        <v>362</v>
      </c>
      <c r="C133" s="20" t="s">
        <v>138</v>
      </c>
      <c r="D133" s="47">
        <v>493266</v>
      </c>
      <c r="E133" s="47">
        <v>0</v>
      </c>
      <c r="F133" s="47">
        <v>0</v>
      </c>
      <c r="G133" s="47">
        <v>0</v>
      </c>
      <c r="H133" s="47">
        <v>0</v>
      </c>
      <c r="I133" s="47">
        <v>331709</v>
      </c>
      <c r="J133" s="47">
        <v>169096</v>
      </c>
      <c r="K133" s="47">
        <v>0</v>
      </c>
      <c r="L133" s="47">
        <v>0</v>
      </c>
      <c r="M133" s="47">
        <v>0</v>
      </c>
      <c r="N133" s="47">
        <f t="shared" si="18"/>
        <v>994071</v>
      </c>
      <c r="O133" s="48">
        <f t="shared" ref="O133:O148" si="19">(N133/O$150)</f>
        <v>1.4607112891399316</v>
      </c>
      <c r="P133" s="9"/>
    </row>
    <row r="134" spans="1:16">
      <c r="A134" s="12"/>
      <c r="B134" s="25">
        <v>364</v>
      </c>
      <c r="C134" s="20" t="s">
        <v>239</v>
      </c>
      <c r="D134" s="47">
        <v>307214</v>
      </c>
      <c r="E134" s="47">
        <v>0</v>
      </c>
      <c r="F134" s="47">
        <v>0</v>
      </c>
      <c r="G134" s="47">
        <v>0</v>
      </c>
      <c r="H134" s="47">
        <v>0</v>
      </c>
      <c r="I134" s="47">
        <v>411297</v>
      </c>
      <c r="J134" s="47">
        <v>43948</v>
      </c>
      <c r="K134" s="47">
        <v>0</v>
      </c>
      <c r="L134" s="47">
        <v>0</v>
      </c>
      <c r="M134" s="47">
        <v>0</v>
      </c>
      <c r="N134" s="47">
        <f t="shared" si="18"/>
        <v>762459</v>
      </c>
      <c r="O134" s="48">
        <f t="shared" si="19"/>
        <v>1.1203751732082952</v>
      </c>
      <c r="P134" s="9"/>
    </row>
    <row r="135" spans="1:16">
      <c r="A135" s="12"/>
      <c r="B135" s="25">
        <v>365</v>
      </c>
      <c r="C135" s="20" t="s">
        <v>240</v>
      </c>
      <c r="D135" s="47">
        <v>4762</v>
      </c>
      <c r="E135" s="47">
        <v>28555</v>
      </c>
      <c r="F135" s="47">
        <v>0</v>
      </c>
      <c r="G135" s="47">
        <v>167</v>
      </c>
      <c r="H135" s="47">
        <v>0</v>
      </c>
      <c r="I135" s="47">
        <v>2578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8"/>
        <v>36062</v>
      </c>
      <c r="O135" s="48">
        <f t="shared" si="19"/>
        <v>5.2990350295868419E-2</v>
      </c>
      <c r="P135" s="9"/>
    </row>
    <row r="136" spans="1:16">
      <c r="A136" s="12"/>
      <c r="B136" s="25">
        <v>366</v>
      </c>
      <c r="C136" s="20" t="s">
        <v>141</v>
      </c>
      <c r="D136" s="47">
        <v>55130</v>
      </c>
      <c r="E136" s="47">
        <v>608998</v>
      </c>
      <c r="F136" s="47">
        <v>0</v>
      </c>
      <c r="G136" s="47">
        <v>77589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8"/>
        <v>741717</v>
      </c>
      <c r="O136" s="48">
        <f t="shared" si="19"/>
        <v>1.089896390948939</v>
      </c>
      <c r="P136" s="9"/>
    </row>
    <row r="137" spans="1:16">
      <c r="A137" s="12"/>
      <c r="B137" s="25">
        <v>369.3</v>
      </c>
      <c r="C137" s="20" t="s">
        <v>142</v>
      </c>
      <c r="D137" s="47">
        <v>163856</v>
      </c>
      <c r="E137" s="47">
        <v>279387</v>
      </c>
      <c r="F137" s="47">
        <v>0</v>
      </c>
      <c r="G137" s="47">
        <v>0</v>
      </c>
      <c r="H137" s="47">
        <v>0</v>
      </c>
      <c r="I137" s="47">
        <v>57289</v>
      </c>
      <c r="J137" s="47">
        <v>42206</v>
      </c>
      <c r="K137" s="47">
        <v>0</v>
      </c>
      <c r="L137" s="47">
        <v>0</v>
      </c>
      <c r="M137" s="47">
        <v>0</v>
      </c>
      <c r="N137" s="47">
        <f t="shared" si="18"/>
        <v>542738</v>
      </c>
      <c r="O137" s="48">
        <f t="shared" si="19"/>
        <v>0.79751197212797498</v>
      </c>
      <c r="P137" s="9"/>
    </row>
    <row r="138" spans="1:16">
      <c r="A138" s="12"/>
      <c r="B138" s="25">
        <v>369.4</v>
      </c>
      <c r="C138" s="20" t="s">
        <v>283</v>
      </c>
      <c r="D138" s="47">
        <v>646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8"/>
        <v>646</v>
      </c>
      <c r="O138" s="48">
        <f t="shared" si="19"/>
        <v>9.4924758169627314E-4</v>
      </c>
      <c r="P138" s="9"/>
    </row>
    <row r="139" spans="1:16">
      <c r="A139" s="12"/>
      <c r="B139" s="25">
        <v>369.9</v>
      </c>
      <c r="C139" s="20" t="s">
        <v>143</v>
      </c>
      <c r="D139" s="47">
        <v>12599783</v>
      </c>
      <c r="E139" s="47">
        <v>3584478</v>
      </c>
      <c r="F139" s="47">
        <v>0</v>
      </c>
      <c r="G139" s="47">
        <v>43970</v>
      </c>
      <c r="H139" s="47">
        <v>0</v>
      </c>
      <c r="I139" s="47">
        <v>2118564</v>
      </c>
      <c r="J139" s="47">
        <v>3287944</v>
      </c>
      <c r="K139" s="47">
        <v>0</v>
      </c>
      <c r="L139" s="47">
        <v>0</v>
      </c>
      <c r="M139" s="47">
        <v>0</v>
      </c>
      <c r="N139" s="47">
        <f t="shared" si="18"/>
        <v>21634739</v>
      </c>
      <c r="O139" s="48">
        <f t="shared" si="19"/>
        <v>31.790593926284899</v>
      </c>
      <c r="P139" s="9"/>
    </row>
    <row r="140" spans="1:16" ht="15.75">
      <c r="A140" s="29" t="s">
        <v>69</v>
      </c>
      <c r="B140" s="30"/>
      <c r="C140" s="31"/>
      <c r="D140" s="32">
        <f t="shared" ref="D140:M140" si="20">SUM(D141:D147)</f>
        <v>3007347</v>
      </c>
      <c r="E140" s="32">
        <f t="shared" si="20"/>
        <v>32714429</v>
      </c>
      <c r="F140" s="32">
        <f t="shared" si="20"/>
        <v>27995102</v>
      </c>
      <c r="G140" s="32">
        <f t="shared" si="20"/>
        <v>50252070</v>
      </c>
      <c r="H140" s="32">
        <f t="shared" si="20"/>
        <v>0</v>
      </c>
      <c r="I140" s="32">
        <f t="shared" si="20"/>
        <v>105432451</v>
      </c>
      <c r="J140" s="32">
        <f t="shared" si="20"/>
        <v>2818139</v>
      </c>
      <c r="K140" s="32">
        <f t="shared" si="20"/>
        <v>0</v>
      </c>
      <c r="L140" s="32">
        <f t="shared" si="20"/>
        <v>0</v>
      </c>
      <c r="M140" s="32">
        <f t="shared" si="20"/>
        <v>0</v>
      </c>
      <c r="N140" s="32">
        <f>SUM(D140:M140)</f>
        <v>222219538</v>
      </c>
      <c r="O140" s="46">
        <f t="shared" si="19"/>
        <v>326.53461153585613</v>
      </c>
      <c r="P140" s="9"/>
    </row>
    <row r="141" spans="1:16">
      <c r="A141" s="12"/>
      <c r="B141" s="25">
        <v>381</v>
      </c>
      <c r="C141" s="20" t="s">
        <v>144</v>
      </c>
      <c r="D141" s="47">
        <v>2774065</v>
      </c>
      <c r="E141" s="47">
        <v>32714429</v>
      </c>
      <c r="F141" s="47">
        <v>27995102</v>
      </c>
      <c r="G141" s="47">
        <v>50252070</v>
      </c>
      <c r="H141" s="47">
        <v>0</v>
      </c>
      <c r="I141" s="47">
        <v>12565236</v>
      </c>
      <c r="J141" s="47">
        <v>2000000</v>
      </c>
      <c r="K141" s="47">
        <v>0</v>
      </c>
      <c r="L141" s="47">
        <v>0</v>
      </c>
      <c r="M141" s="47">
        <v>0</v>
      </c>
      <c r="N141" s="47">
        <f>SUM(D141:M141)</f>
        <v>128300902</v>
      </c>
      <c r="O141" s="48">
        <f t="shared" si="19"/>
        <v>188.52836060828255</v>
      </c>
      <c r="P141" s="9"/>
    </row>
    <row r="142" spans="1:16">
      <c r="A142" s="12"/>
      <c r="B142" s="25">
        <v>383</v>
      </c>
      <c r="C142" s="20" t="s">
        <v>260</v>
      </c>
      <c r="D142" s="47">
        <v>233282</v>
      </c>
      <c r="E142" s="47">
        <v>0</v>
      </c>
      <c r="F142" s="47">
        <v>0</v>
      </c>
      <c r="G142" s="47">
        <v>0</v>
      </c>
      <c r="H142" s="47">
        <v>0</v>
      </c>
      <c r="I142" s="47">
        <v>2048821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ref="N142:N147" si="21">SUM(D142:M142)</f>
        <v>2282103</v>
      </c>
      <c r="O142" s="48">
        <f t="shared" si="19"/>
        <v>3.3533757800802011</v>
      </c>
      <c r="P142" s="9"/>
    </row>
    <row r="143" spans="1:16">
      <c r="A143" s="12"/>
      <c r="B143" s="25">
        <v>388.1</v>
      </c>
      <c r="C143" s="20" t="s">
        <v>146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123461</v>
      </c>
      <c r="J143" s="47">
        <v>342589</v>
      </c>
      <c r="K143" s="47">
        <v>0</v>
      </c>
      <c r="L143" s="47">
        <v>0</v>
      </c>
      <c r="M143" s="47">
        <v>0</v>
      </c>
      <c r="N143" s="47">
        <f t="shared" si="21"/>
        <v>466050</v>
      </c>
      <c r="O143" s="48">
        <f t="shared" si="19"/>
        <v>0.68482482267731903</v>
      </c>
      <c r="P143" s="9"/>
    </row>
    <row r="144" spans="1:16">
      <c r="A144" s="12"/>
      <c r="B144" s="25">
        <v>389.1</v>
      </c>
      <c r="C144" s="20" t="s">
        <v>241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3095660</v>
      </c>
      <c r="J144" s="47">
        <v>475550</v>
      </c>
      <c r="K144" s="47">
        <v>0</v>
      </c>
      <c r="L144" s="47">
        <v>0</v>
      </c>
      <c r="M144" s="47">
        <v>0</v>
      </c>
      <c r="N144" s="47">
        <f t="shared" si="21"/>
        <v>3571210</v>
      </c>
      <c r="O144" s="48">
        <f t="shared" si="19"/>
        <v>5.2476199012841294</v>
      </c>
      <c r="P144" s="9"/>
    </row>
    <row r="145" spans="1:119">
      <c r="A145" s="12"/>
      <c r="B145" s="25">
        <v>389.2</v>
      </c>
      <c r="C145" s="20" t="s">
        <v>242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290335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1"/>
        <v>290335</v>
      </c>
      <c r="O145" s="48">
        <f t="shared" si="19"/>
        <v>0.4266250721854295</v>
      </c>
      <c r="P145" s="9"/>
    </row>
    <row r="146" spans="1:119">
      <c r="A146" s="12"/>
      <c r="B146" s="25">
        <v>389.4</v>
      </c>
      <c r="C146" s="20" t="s">
        <v>243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10233529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1"/>
        <v>10233529</v>
      </c>
      <c r="O146" s="48">
        <f t="shared" si="19"/>
        <v>15.037388011561424</v>
      </c>
      <c r="P146" s="9"/>
    </row>
    <row r="147" spans="1:119" ht="15.75" thickBot="1">
      <c r="A147" s="12"/>
      <c r="B147" s="25">
        <v>389.9</v>
      </c>
      <c r="C147" s="20" t="s">
        <v>244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77075409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1"/>
        <v>77075409</v>
      </c>
      <c r="O147" s="48">
        <f t="shared" si="19"/>
        <v>113.25641733978509</v>
      </c>
      <c r="P147" s="9"/>
    </row>
    <row r="148" spans="1:119" ht="16.5" thickBot="1">
      <c r="A148" s="14" t="s">
        <v>111</v>
      </c>
      <c r="B148" s="23"/>
      <c r="C148" s="22"/>
      <c r="D148" s="15">
        <f t="shared" ref="D148:M148" si="22">SUM(D5,D13,D26,D59,D122,D130,D140)</f>
        <v>408249034</v>
      </c>
      <c r="E148" s="15">
        <f t="shared" si="22"/>
        <v>224974430</v>
      </c>
      <c r="F148" s="15">
        <f t="shared" si="22"/>
        <v>28053955</v>
      </c>
      <c r="G148" s="15">
        <f t="shared" si="22"/>
        <v>77980283</v>
      </c>
      <c r="H148" s="15">
        <f t="shared" si="22"/>
        <v>0</v>
      </c>
      <c r="I148" s="15">
        <f t="shared" si="22"/>
        <v>500352651</v>
      </c>
      <c r="J148" s="15">
        <f t="shared" si="22"/>
        <v>125519077</v>
      </c>
      <c r="K148" s="15">
        <f t="shared" si="22"/>
        <v>0</v>
      </c>
      <c r="L148" s="15">
        <f t="shared" si="22"/>
        <v>0</v>
      </c>
      <c r="M148" s="15">
        <f t="shared" si="22"/>
        <v>0</v>
      </c>
      <c r="N148" s="15">
        <f>SUM(D148:M148)</f>
        <v>1365129430</v>
      </c>
      <c r="O148" s="38">
        <f t="shared" si="19"/>
        <v>2005.9532664549718</v>
      </c>
      <c r="P148" s="6"/>
      <c r="Q148" s="2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</row>
    <row r="149" spans="1:119">
      <c r="A149" s="16"/>
      <c r="B149" s="18"/>
      <c r="C149" s="18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9"/>
    </row>
    <row r="150" spans="1:119">
      <c r="A150" s="41"/>
      <c r="B150" s="42"/>
      <c r="C150" s="42"/>
      <c r="D150" s="43"/>
      <c r="E150" s="43"/>
      <c r="F150" s="43"/>
      <c r="G150" s="43"/>
      <c r="H150" s="43"/>
      <c r="I150" s="43"/>
      <c r="J150" s="43"/>
      <c r="K150" s="43"/>
      <c r="L150" s="49" t="s">
        <v>284</v>
      </c>
      <c r="M150" s="49"/>
      <c r="N150" s="49"/>
      <c r="O150" s="44">
        <v>680539</v>
      </c>
    </row>
    <row r="151" spans="1:119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2"/>
    </row>
    <row r="152" spans="1:119" ht="15.75" customHeight="1" thickBot="1">
      <c r="A152" s="53" t="s">
        <v>167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5"/>
    </row>
  </sheetData>
  <mergeCells count="10">
    <mergeCell ref="L150:N150"/>
    <mergeCell ref="A151:O151"/>
    <mergeCell ref="A152:O1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233681164</v>
      </c>
      <c r="E5" s="27">
        <f t="shared" si="0"/>
        <v>106210932</v>
      </c>
      <c r="F5" s="27">
        <f t="shared" si="0"/>
        <v>32669</v>
      </c>
      <c r="G5" s="27">
        <f t="shared" si="0"/>
        <v>20156853</v>
      </c>
      <c r="H5" s="27">
        <f t="shared" si="0"/>
        <v>0</v>
      </c>
      <c r="I5" s="27">
        <f t="shared" si="0"/>
        <v>584481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360666099</v>
      </c>
      <c r="O5" s="33">
        <f t="shared" ref="O5:O36" si="1">(N5/O$151)</f>
        <v>541.66675277279251</v>
      </c>
      <c r="P5" s="6"/>
    </row>
    <row r="6" spans="1:133">
      <c r="A6" s="12"/>
      <c r="B6" s="25">
        <v>311</v>
      </c>
      <c r="C6" s="20" t="s">
        <v>3</v>
      </c>
      <c r="D6" s="47">
        <v>233681164</v>
      </c>
      <c r="E6" s="47">
        <v>58455928</v>
      </c>
      <c r="F6" s="47">
        <v>32669</v>
      </c>
      <c r="G6" s="47">
        <v>0</v>
      </c>
      <c r="H6" s="47">
        <v>0</v>
      </c>
      <c r="I6" s="47">
        <v>584481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292754242</v>
      </c>
      <c r="O6" s="48">
        <f t="shared" si="1"/>
        <v>439.6732602933115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37559834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37559834</v>
      </c>
      <c r="O7" s="48">
        <f t="shared" si="1"/>
        <v>56.409275431969903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3438654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3438654</v>
      </c>
      <c r="O8" s="48">
        <f t="shared" si="1"/>
        <v>5.1643460565146544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0</v>
      </c>
      <c r="G9" s="47">
        <v>9621784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9621784</v>
      </c>
      <c r="O9" s="48">
        <f t="shared" si="1"/>
        <v>14.450486224271415</v>
      </c>
      <c r="P9" s="9"/>
    </row>
    <row r="10" spans="1:133">
      <c r="A10" s="12"/>
      <c r="B10" s="25">
        <v>312.42</v>
      </c>
      <c r="C10" s="20" t="s">
        <v>159</v>
      </c>
      <c r="D10" s="47">
        <v>0</v>
      </c>
      <c r="E10" s="47">
        <v>0</v>
      </c>
      <c r="F10" s="47">
        <v>0</v>
      </c>
      <c r="G10" s="47">
        <v>7096415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7096415</v>
      </c>
      <c r="O10" s="48">
        <f t="shared" si="1"/>
        <v>10.657758186965435</v>
      </c>
      <c r="P10" s="9"/>
    </row>
    <row r="11" spans="1:133">
      <c r="A11" s="12"/>
      <c r="B11" s="25">
        <v>315</v>
      </c>
      <c r="C11" s="20" t="s">
        <v>193</v>
      </c>
      <c r="D11" s="47">
        <v>0</v>
      </c>
      <c r="E11" s="47">
        <v>9268167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9268167</v>
      </c>
      <c r="O11" s="48">
        <f t="shared" si="1"/>
        <v>13.919406168102187</v>
      </c>
      <c r="P11" s="9"/>
    </row>
    <row r="12" spans="1:133">
      <c r="A12" s="12"/>
      <c r="B12" s="25">
        <v>316</v>
      </c>
      <c r="C12" s="20" t="s">
        <v>194</v>
      </c>
      <c r="D12" s="47">
        <v>0</v>
      </c>
      <c r="E12" s="47">
        <v>927003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927003</v>
      </c>
      <c r="O12" s="48">
        <f t="shared" si="1"/>
        <v>1.3922204116573678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19780224</v>
      </c>
      <c r="E13" s="32">
        <f t="shared" si="3"/>
        <v>15016220</v>
      </c>
      <c r="F13" s="32">
        <f t="shared" si="3"/>
        <v>673471</v>
      </c>
      <c r="G13" s="32">
        <f t="shared" si="3"/>
        <v>429553</v>
      </c>
      <c r="H13" s="32">
        <f t="shared" si="3"/>
        <v>0</v>
      </c>
      <c r="I13" s="32">
        <f t="shared" si="3"/>
        <v>1942997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37842465</v>
      </c>
      <c r="O13" s="46">
        <f t="shared" si="1"/>
        <v>56.833745090824443</v>
      </c>
      <c r="P13" s="10"/>
    </row>
    <row r="14" spans="1:133">
      <c r="A14" s="12"/>
      <c r="B14" s="25">
        <v>322</v>
      </c>
      <c r="C14" s="20" t="s">
        <v>0</v>
      </c>
      <c r="D14" s="47">
        <v>174715</v>
      </c>
      <c r="E14" s="47">
        <v>9521091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9695806</v>
      </c>
      <c r="O14" s="48">
        <f t="shared" si="1"/>
        <v>14.561656241317424</v>
      </c>
      <c r="P14" s="9"/>
    </row>
    <row r="15" spans="1:133">
      <c r="A15" s="12"/>
      <c r="B15" s="25">
        <v>323.10000000000002</v>
      </c>
      <c r="C15" s="20" t="s">
        <v>18</v>
      </c>
      <c r="D15" s="47">
        <v>19475612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19475612</v>
      </c>
      <c r="O15" s="48">
        <f t="shared" si="1"/>
        <v>29.249467969272128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1778000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1778000</v>
      </c>
      <c r="O16" s="48">
        <f t="shared" si="1"/>
        <v>2.670291133822436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126946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126946</v>
      </c>
      <c r="O17" s="48">
        <f t="shared" si="1"/>
        <v>0.19065398103162148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167111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167111</v>
      </c>
      <c r="O18" s="48">
        <f t="shared" si="1"/>
        <v>0.2509758277076497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1210724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1210724</v>
      </c>
      <c r="O19" s="48">
        <f t="shared" si="1"/>
        <v>1.8183270881361278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1112410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1112410</v>
      </c>
      <c r="O20" s="48">
        <f t="shared" si="1"/>
        <v>1.6706741058354422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586684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586684</v>
      </c>
      <c r="O21" s="48">
        <f t="shared" si="1"/>
        <v>0.88111197050364576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436273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436273</v>
      </c>
      <c r="O22" s="48">
        <f t="shared" si="1"/>
        <v>0.65521705502031258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1487496</v>
      </c>
      <c r="F23" s="47">
        <v>673471</v>
      </c>
      <c r="G23" s="47">
        <v>0</v>
      </c>
      <c r="H23" s="47">
        <v>0</v>
      </c>
      <c r="I23" s="47">
        <v>162717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2323684</v>
      </c>
      <c r="O23" s="48">
        <f t="shared" si="1"/>
        <v>3.4898272120388381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279529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279529</v>
      </c>
      <c r="O24" s="48">
        <f t="shared" si="1"/>
        <v>0.41981091695514722</v>
      </c>
      <c r="P24" s="9"/>
    </row>
    <row r="25" spans="1:16">
      <c r="A25" s="12"/>
      <c r="B25" s="25">
        <v>329</v>
      </c>
      <c r="C25" s="20" t="s">
        <v>28</v>
      </c>
      <c r="D25" s="47">
        <v>129897</v>
      </c>
      <c r="E25" s="47">
        <v>87956</v>
      </c>
      <c r="F25" s="47">
        <v>0</v>
      </c>
      <c r="G25" s="47">
        <v>429553</v>
      </c>
      <c r="H25" s="47">
        <v>0</v>
      </c>
      <c r="I25" s="47">
        <v>2280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649686</v>
      </c>
      <c r="O25" s="48">
        <f t="shared" si="1"/>
        <v>0.97573158918366887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SUM(D27:D58)</f>
        <v>68971944</v>
      </c>
      <c r="E26" s="32">
        <f t="shared" si="5"/>
        <v>22852272</v>
      </c>
      <c r="F26" s="32">
        <f t="shared" si="5"/>
        <v>0</v>
      </c>
      <c r="G26" s="32">
        <f t="shared" si="5"/>
        <v>1386269</v>
      </c>
      <c r="H26" s="32">
        <f t="shared" si="5"/>
        <v>0</v>
      </c>
      <c r="I26" s="32">
        <f t="shared" si="5"/>
        <v>26621547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119832032</v>
      </c>
      <c r="O26" s="46">
        <f t="shared" si="1"/>
        <v>179.96986085350193</v>
      </c>
      <c r="P26" s="10"/>
    </row>
    <row r="27" spans="1:16">
      <c r="A27" s="12"/>
      <c r="B27" s="25">
        <v>331.2</v>
      </c>
      <c r="C27" s="20" t="s">
        <v>30</v>
      </c>
      <c r="D27" s="47">
        <v>228774</v>
      </c>
      <c r="E27" s="47">
        <v>767687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996461</v>
      </c>
      <c r="O27" s="48">
        <f t="shared" si="1"/>
        <v>1.4965359805960847</v>
      </c>
      <c r="P27" s="9"/>
    </row>
    <row r="28" spans="1:16">
      <c r="A28" s="12"/>
      <c r="B28" s="25">
        <v>331.35</v>
      </c>
      <c r="C28" s="20" t="s">
        <v>248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62893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0" si="6">SUM(D28:M28)</f>
        <v>62893</v>
      </c>
      <c r="O28" s="48">
        <f t="shared" si="1"/>
        <v>9.4455916917600941E-2</v>
      </c>
      <c r="P28" s="9"/>
    </row>
    <row r="29" spans="1:16">
      <c r="A29" s="12"/>
      <c r="B29" s="25">
        <v>331.39</v>
      </c>
      <c r="C29" s="20" t="s">
        <v>36</v>
      </c>
      <c r="D29" s="47">
        <v>0</v>
      </c>
      <c r="E29" s="47">
        <v>0</v>
      </c>
      <c r="F29" s="47">
        <v>0</v>
      </c>
      <c r="G29" s="47">
        <v>770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770</v>
      </c>
      <c r="O29" s="48">
        <f t="shared" si="1"/>
        <v>1.1564252941750708E-3</v>
      </c>
      <c r="P29" s="9"/>
    </row>
    <row r="30" spans="1:16">
      <c r="A30" s="12"/>
      <c r="B30" s="25">
        <v>331.41</v>
      </c>
      <c r="C30" s="20" t="s">
        <v>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7132976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7132976</v>
      </c>
      <c r="O30" s="48">
        <f t="shared" si="1"/>
        <v>10.712667362524311</v>
      </c>
      <c r="P30" s="9"/>
    </row>
    <row r="31" spans="1:16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9893872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9893872</v>
      </c>
      <c r="O31" s="48">
        <f t="shared" si="1"/>
        <v>14.859121867701942</v>
      </c>
      <c r="P31" s="9"/>
    </row>
    <row r="32" spans="1:16">
      <c r="A32" s="12"/>
      <c r="B32" s="25">
        <v>331.49</v>
      </c>
      <c r="C32" s="20" t="s">
        <v>189</v>
      </c>
      <c r="D32" s="47">
        <v>0</v>
      </c>
      <c r="E32" s="47">
        <v>242208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242208</v>
      </c>
      <c r="O32" s="48">
        <f t="shared" si="1"/>
        <v>0.36376033461240981</v>
      </c>
      <c r="P32" s="9"/>
    </row>
    <row r="33" spans="1:16">
      <c r="A33" s="12"/>
      <c r="B33" s="25">
        <v>331.5</v>
      </c>
      <c r="C33" s="20" t="s">
        <v>32</v>
      </c>
      <c r="D33" s="47">
        <v>1258184</v>
      </c>
      <c r="E33" s="47">
        <v>4152930</v>
      </c>
      <c r="F33" s="47">
        <v>0</v>
      </c>
      <c r="G33" s="47">
        <v>2542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5413656</v>
      </c>
      <c r="O33" s="48">
        <f t="shared" si="1"/>
        <v>8.1305048472242039</v>
      </c>
      <c r="P33" s="9"/>
    </row>
    <row r="34" spans="1:16">
      <c r="A34" s="12"/>
      <c r="B34" s="25">
        <v>331.62</v>
      </c>
      <c r="C34" s="20" t="s">
        <v>39</v>
      </c>
      <c r="D34" s="47">
        <v>2169251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2169251</v>
      </c>
      <c r="O34" s="48">
        <f t="shared" si="1"/>
        <v>3.2578918517072291</v>
      </c>
      <c r="P34" s="9"/>
    </row>
    <row r="35" spans="1:16">
      <c r="A35" s="12"/>
      <c r="B35" s="25">
        <v>331.65</v>
      </c>
      <c r="C35" s="20" t="s">
        <v>160</v>
      </c>
      <c r="D35" s="47">
        <v>0</v>
      </c>
      <c r="E35" s="47">
        <v>1183220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1183220</v>
      </c>
      <c r="O35" s="48">
        <f t="shared" si="1"/>
        <v>1.7770201773686067</v>
      </c>
      <c r="P35" s="9"/>
    </row>
    <row r="36" spans="1:16">
      <c r="A36" s="12"/>
      <c r="B36" s="25">
        <v>331.7</v>
      </c>
      <c r="C36" s="20" t="s">
        <v>33</v>
      </c>
      <c r="D36" s="47">
        <v>0</v>
      </c>
      <c r="E36" s="47">
        <v>0</v>
      </c>
      <c r="F36" s="47">
        <v>0</v>
      </c>
      <c r="G36" s="47">
        <v>15420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15420</v>
      </c>
      <c r="O36" s="48">
        <f t="shared" si="1"/>
        <v>2.3158542904129338E-2</v>
      </c>
      <c r="P36" s="9"/>
    </row>
    <row r="37" spans="1:16">
      <c r="A37" s="12"/>
      <c r="B37" s="25">
        <v>331.9</v>
      </c>
      <c r="C37" s="20" t="s">
        <v>34</v>
      </c>
      <c r="D37" s="47">
        <v>3900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3900</v>
      </c>
      <c r="O37" s="48">
        <f t="shared" ref="O37:O68" si="7">(N37/O$151)</f>
        <v>5.8572190224451641E-3</v>
      </c>
      <c r="P37" s="9"/>
    </row>
    <row r="38" spans="1:16">
      <c r="A38" s="12"/>
      <c r="B38" s="25">
        <v>333</v>
      </c>
      <c r="C38" s="20" t="s">
        <v>4</v>
      </c>
      <c r="D38" s="47">
        <v>56358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56358</v>
      </c>
      <c r="O38" s="48">
        <f t="shared" si="7"/>
        <v>8.4641320427426808E-2</v>
      </c>
      <c r="P38" s="9"/>
    </row>
    <row r="39" spans="1:16">
      <c r="A39" s="12"/>
      <c r="B39" s="25">
        <v>334.1</v>
      </c>
      <c r="C39" s="20" t="s">
        <v>256</v>
      </c>
      <c r="D39" s="47">
        <v>0</v>
      </c>
      <c r="E39" s="47">
        <v>49500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49500</v>
      </c>
      <c r="O39" s="48">
        <f t="shared" si="7"/>
        <v>7.4341626054111695E-2</v>
      </c>
      <c r="P39" s="9"/>
    </row>
    <row r="40" spans="1:16">
      <c r="A40" s="12"/>
      <c r="B40" s="25">
        <v>334.2</v>
      </c>
      <c r="C40" s="20" t="s">
        <v>35</v>
      </c>
      <c r="D40" s="47">
        <v>114956</v>
      </c>
      <c r="E40" s="47">
        <v>111912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226868</v>
      </c>
      <c r="O40" s="48">
        <f t="shared" si="7"/>
        <v>0.34072193979079213</v>
      </c>
      <c r="P40" s="9"/>
    </row>
    <row r="41" spans="1:16">
      <c r="A41" s="12"/>
      <c r="B41" s="25">
        <v>334.39</v>
      </c>
      <c r="C41" s="20" t="s">
        <v>40</v>
      </c>
      <c r="D41" s="47">
        <v>0</v>
      </c>
      <c r="E41" s="47">
        <v>0</v>
      </c>
      <c r="F41" s="47">
        <v>0</v>
      </c>
      <c r="G41" s="47">
        <v>482274</v>
      </c>
      <c r="H41" s="47">
        <v>0</v>
      </c>
      <c r="I41" s="47">
        <v>491971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4" si="8">SUM(D41:M41)</f>
        <v>974245</v>
      </c>
      <c r="O41" s="48">
        <f t="shared" si="7"/>
        <v>1.4631708580825868</v>
      </c>
      <c r="P41" s="9"/>
    </row>
    <row r="42" spans="1:16">
      <c r="A42" s="12"/>
      <c r="B42" s="25">
        <v>334.41</v>
      </c>
      <c r="C42" s="20" t="s">
        <v>41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4864809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4864809</v>
      </c>
      <c r="O42" s="48">
        <f t="shared" si="7"/>
        <v>7.306218414195496</v>
      </c>
      <c r="P42" s="9"/>
    </row>
    <row r="43" spans="1:16">
      <c r="A43" s="12"/>
      <c r="B43" s="25">
        <v>334.42</v>
      </c>
      <c r="C43" s="20" t="s">
        <v>42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3880789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3880789</v>
      </c>
      <c r="O43" s="48">
        <f t="shared" si="7"/>
        <v>5.8283669622810113</v>
      </c>
      <c r="P43" s="9"/>
    </row>
    <row r="44" spans="1:16">
      <c r="A44" s="12"/>
      <c r="B44" s="25">
        <v>334.69</v>
      </c>
      <c r="C44" s="20" t="s">
        <v>45</v>
      </c>
      <c r="D44" s="47">
        <v>289989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289989</v>
      </c>
      <c r="O44" s="48">
        <f t="shared" si="7"/>
        <v>0.43552027874355143</v>
      </c>
      <c r="P44" s="9"/>
    </row>
    <row r="45" spans="1:16">
      <c r="A45" s="12"/>
      <c r="B45" s="25">
        <v>334.7</v>
      </c>
      <c r="C45" s="20" t="s">
        <v>46</v>
      </c>
      <c r="D45" s="47">
        <v>2891304</v>
      </c>
      <c r="E45" s="47">
        <v>1150393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4041697</v>
      </c>
      <c r="O45" s="48">
        <f t="shared" si="7"/>
        <v>6.0700268080409101</v>
      </c>
      <c r="P45" s="9"/>
    </row>
    <row r="46" spans="1:16">
      <c r="A46" s="12"/>
      <c r="B46" s="25">
        <v>335.12</v>
      </c>
      <c r="C46" s="20" t="s">
        <v>195</v>
      </c>
      <c r="D46" s="47">
        <v>14641807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14641807</v>
      </c>
      <c r="O46" s="48">
        <f t="shared" si="7"/>
        <v>21.989812944454041</v>
      </c>
      <c r="P46" s="9"/>
    </row>
    <row r="47" spans="1:16">
      <c r="A47" s="12"/>
      <c r="B47" s="25">
        <v>335.13</v>
      </c>
      <c r="C47" s="20" t="s">
        <v>196</v>
      </c>
      <c r="D47" s="47">
        <v>141025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141025</v>
      </c>
      <c r="O47" s="48">
        <f t="shared" si="7"/>
        <v>0.2117985417026485</v>
      </c>
      <c r="P47" s="9"/>
    </row>
    <row r="48" spans="1:16">
      <c r="A48" s="12"/>
      <c r="B48" s="25">
        <v>335.14</v>
      </c>
      <c r="C48" s="20" t="s">
        <v>197</v>
      </c>
      <c r="D48" s="47">
        <v>0</v>
      </c>
      <c r="E48" s="47">
        <v>431453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431453</v>
      </c>
      <c r="O48" s="48">
        <f t="shared" si="7"/>
        <v>0.64797813304898289</v>
      </c>
      <c r="P48" s="9"/>
    </row>
    <row r="49" spans="1:16">
      <c r="A49" s="12"/>
      <c r="B49" s="25">
        <v>335.15</v>
      </c>
      <c r="C49" s="20" t="s">
        <v>198</v>
      </c>
      <c r="D49" s="47">
        <v>0</v>
      </c>
      <c r="E49" s="47">
        <v>302049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302049</v>
      </c>
      <c r="O49" s="48">
        <f t="shared" si="7"/>
        <v>0.45363260218218954</v>
      </c>
      <c r="P49" s="9"/>
    </row>
    <row r="50" spans="1:16">
      <c r="A50" s="12"/>
      <c r="B50" s="25">
        <v>335.16</v>
      </c>
      <c r="C50" s="20" t="s">
        <v>199</v>
      </c>
      <c r="D50" s="47">
        <v>0</v>
      </c>
      <c r="E50" s="47">
        <v>0</v>
      </c>
      <c r="F50" s="47">
        <v>0</v>
      </c>
      <c r="G50" s="47">
        <v>223250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0.33528824275920072</v>
      </c>
      <c r="P50" s="9"/>
    </row>
    <row r="51" spans="1:16">
      <c r="A51" s="12"/>
      <c r="B51" s="25">
        <v>335.17</v>
      </c>
      <c r="C51" s="20" t="s">
        <v>200</v>
      </c>
      <c r="D51" s="47">
        <v>0</v>
      </c>
      <c r="E51" s="47">
        <v>0</v>
      </c>
      <c r="F51" s="47">
        <v>0</v>
      </c>
      <c r="G51" s="47">
        <v>86383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86383</v>
      </c>
      <c r="O51" s="48">
        <f t="shared" si="7"/>
        <v>0.12973439764509759</v>
      </c>
      <c r="P51" s="9"/>
    </row>
    <row r="52" spans="1:16">
      <c r="A52" s="12"/>
      <c r="B52" s="25">
        <v>335.18</v>
      </c>
      <c r="C52" s="20" t="s">
        <v>201</v>
      </c>
      <c r="D52" s="47">
        <v>45163659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45163659</v>
      </c>
      <c r="O52" s="48">
        <f t="shared" si="7"/>
        <v>67.829087850776077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8593096</v>
      </c>
      <c r="F53" s="47">
        <v>0</v>
      </c>
      <c r="G53" s="47">
        <v>29889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8622985</v>
      </c>
      <c r="O53" s="48">
        <f t="shared" si="7"/>
        <v>12.950438915963925</v>
      </c>
      <c r="P53" s="9"/>
    </row>
    <row r="54" spans="1:16">
      <c r="A54" s="12"/>
      <c r="B54" s="25">
        <v>335.5</v>
      </c>
      <c r="C54" s="20" t="s">
        <v>56</v>
      </c>
      <c r="D54" s="47">
        <v>0</v>
      </c>
      <c r="E54" s="47">
        <v>1499345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1499345</v>
      </c>
      <c r="O54" s="48">
        <f t="shared" si="7"/>
        <v>2.2517928346687293</v>
      </c>
      <c r="P54" s="9"/>
    </row>
    <row r="55" spans="1:16">
      <c r="A55" s="12"/>
      <c r="B55" s="25">
        <v>337.2</v>
      </c>
      <c r="C55" s="20" t="s">
        <v>58</v>
      </c>
      <c r="D55" s="47">
        <v>0</v>
      </c>
      <c r="E55" s="47">
        <v>4368479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0" si="9">SUM(D55:M55)</f>
        <v>4368479</v>
      </c>
      <c r="O55" s="48">
        <f t="shared" si="7"/>
        <v>6.5608046917826224</v>
      </c>
      <c r="P55" s="9"/>
    </row>
    <row r="56" spans="1:16">
      <c r="A56" s="12"/>
      <c r="B56" s="25">
        <v>337.3</v>
      </c>
      <c r="C56" s="20" t="s">
        <v>59</v>
      </c>
      <c r="D56" s="47">
        <v>1436639</v>
      </c>
      <c r="E56" s="47">
        <v>0</v>
      </c>
      <c r="F56" s="47">
        <v>0</v>
      </c>
      <c r="G56" s="47">
        <v>65045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1501684</v>
      </c>
      <c r="O56" s="48">
        <f t="shared" si="7"/>
        <v>2.2553056642311651</v>
      </c>
      <c r="P56" s="9"/>
    </row>
    <row r="57" spans="1:16">
      <c r="A57" s="12"/>
      <c r="B57" s="25">
        <v>337.4</v>
      </c>
      <c r="C57" s="20" t="s">
        <v>60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294237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294237</v>
      </c>
      <c r="O57" s="48">
        <f t="shared" si="7"/>
        <v>0.44190014192492244</v>
      </c>
      <c r="P57" s="9"/>
    </row>
    <row r="58" spans="1:16">
      <c r="A58" s="12"/>
      <c r="B58" s="25">
        <v>337.7</v>
      </c>
      <c r="C58" s="20" t="s">
        <v>61</v>
      </c>
      <c r="D58" s="47">
        <v>576098</v>
      </c>
      <c r="E58" s="47">
        <v>0</v>
      </c>
      <c r="F58" s="47">
        <v>0</v>
      </c>
      <c r="G58" s="47">
        <v>480696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1056794</v>
      </c>
      <c r="O58" s="48">
        <f t="shared" si="7"/>
        <v>1.5871471588733113</v>
      </c>
      <c r="P58" s="9"/>
    </row>
    <row r="59" spans="1:16" ht="15.75">
      <c r="A59" s="29" t="s">
        <v>67</v>
      </c>
      <c r="B59" s="30"/>
      <c r="C59" s="31"/>
      <c r="D59" s="32">
        <f t="shared" ref="D59:M59" si="10">SUM(D60:D121)</f>
        <v>47950384</v>
      </c>
      <c r="E59" s="32">
        <f t="shared" si="10"/>
        <v>38649759</v>
      </c>
      <c r="F59" s="32">
        <f t="shared" si="10"/>
        <v>0</v>
      </c>
      <c r="G59" s="32">
        <f t="shared" si="10"/>
        <v>248287</v>
      </c>
      <c r="H59" s="32">
        <f t="shared" si="10"/>
        <v>0</v>
      </c>
      <c r="I59" s="32">
        <f t="shared" si="10"/>
        <v>334030415</v>
      </c>
      <c r="J59" s="32">
        <f t="shared" si="10"/>
        <v>117897655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si="9"/>
        <v>538776500</v>
      </c>
      <c r="O59" s="46">
        <f t="shared" si="7"/>
        <v>809.16204221703254</v>
      </c>
      <c r="P59" s="10"/>
    </row>
    <row r="60" spans="1:16">
      <c r="A60" s="12"/>
      <c r="B60" s="25">
        <v>341.1</v>
      </c>
      <c r="C60" s="20" t="s">
        <v>202</v>
      </c>
      <c r="D60" s="47">
        <v>3142590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3142590</v>
      </c>
      <c r="O60" s="48">
        <f t="shared" si="7"/>
        <v>4.7197020327553707</v>
      </c>
      <c r="P60" s="9"/>
    </row>
    <row r="61" spans="1:16">
      <c r="A61" s="12"/>
      <c r="B61" s="25">
        <v>341.15</v>
      </c>
      <c r="C61" s="20" t="s">
        <v>203</v>
      </c>
      <c r="D61" s="47">
        <v>0</v>
      </c>
      <c r="E61" s="47">
        <v>1797078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121" si="11">SUM(D61:M61)</f>
        <v>1797078</v>
      </c>
      <c r="O61" s="48">
        <f t="shared" si="7"/>
        <v>2.698943447799413</v>
      </c>
      <c r="P61" s="9"/>
    </row>
    <row r="62" spans="1:16">
      <c r="A62" s="12"/>
      <c r="B62" s="25">
        <v>341.16</v>
      </c>
      <c r="C62" s="20" t="s">
        <v>204</v>
      </c>
      <c r="D62" s="47">
        <v>0</v>
      </c>
      <c r="E62" s="47">
        <v>1408418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1408418</v>
      </c>
      <c r="O62" s="48">
        <f t="shared" si="7"/>
        <v>2.1152340259369673</v>
      </c>
      <c r="P62" s="9"/>
    </row>
    <row r="63" spans="1:16">
      <c r="A63" s="12"/>
      <c r="B63" s="25">
        <v>341.2</v>
      </c>
      <c r="C63" s="20" t="s">
        <v>205</v>
      </c>
      <c r="D63" s="47">
        <v>0</v>
      </c>
      <c r="E63" s="47">
        <v>122086</v>
      </c>
      <c r="F63" s="47">
        <v>0</v>
      </c>
      <c r="G63" s="47">
        <v>0</v>
      </c>
      <c r="H63" s="47">
        <v>0</v>
      </c>
      <c r="I63" s="47">
        <v>0</v>
      </c>
      <c r="J63" s="47">
        <v>116103265</v>
      </c>
      <c r="K63" s="47">
        <v>0</v>
      </c>
      <c r="L63" s="47">
        <v>0</v>
      </c>
      <c r="M63" s="47">
        <v>0</v>
      </c>
      <c r="N63" s="47">
        <f t="shared" si="11"/>
        <v>116225351</v>
      </c>
      <c r="O63" s="48">
        <f t="shared" si="7"/>
        <v>174.55316327373487</v>
      </c>
      <c r="P63" s="9"/>
    </row>
    <row r="64" spans="1:16">
      <c r="A64" s="12"/>
      <c r="B64" s="25">
        <v>341.3</v>
      </c>
      <c r="C64" s="20" t="s">
        <v>206</v>
      </c>
      <c r="D64" s="47">
        <v>451</v>
      </c>
      <c r="E64" s="47">
        <v>115206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115657</v>
      </c>
      <c r="O64" s="48">
        <f t="shared" si="7"/>
        <v>0.17369958473818983</v>
      </c>
      <c r="P64" s="9"/>
    </row>
    <row r="65" spans="1:16">
      <c r="A65" s="12"/>
      <c r="B65" s="25">
        <v>341.51</v>
      </c>
      <c r="C65" s="20" t="s">
        <v>207</v>
      </c>
      <c r="D65" s="47">
        <v>720830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720830</v>
      </c>
      <c r="O65" s="48">
        <f t="shared" si="7"/>
        <v>1.0825792789613198</v>
      </c>
      <c r="P65" s="9"/>
    </row>
    <row r="66" spans="1:16">
      <c r="A66" s="12"/>
      <c r="B66" s="25">
        <v>341.52</v>
      </c>
      <c r="C66" s="20" t="s">
        <v>208</v>
      </c>
      <c r="D66" s="47">
        <v>627848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627848</v>
      </c>
      <c r="O66" s="48">
        <f t="shared" si="7"/>
        <v>0.94293416636003879</v>
      </c>
      <c r="P66" s="9"/>
    </row>
    <row r="67" spans="1:16">
      <c r="A67" s="12"/>
      <c r="B67" s="25">
        <v>341.55</v>
      </c>
      <c r="C67" s="20" t="s">
        <v>209</v>
      </c>
      <c r="D67" s="47">
        <v>118852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118852</v>
      </c>
      <c r="O67" s="48">
        <f t="shared" si="7"/>
        <v>0.17849799878350067</v>
      </c>
      <c r="P67" s="9"/>
    </row>
    <row r="68" spans="1:16">
      <c r="A68" s="12"/>
      <c r="B68" s="25">
        <v>341.56</v>
      </c>
      <c r="C68" s="20" t="s">
        <v>210</v>
      </c>
      <c r="D68" s="47">
        <v>1418483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1418483</v>
      </c>
      <c r="O68" s="48">
        <f t="shared" si="7"/>
        <v>2.1303501565679701</v>
      </c>
      <c r="P68" s="9"/>
    </row>
    <row r="69" spans="1:16">
      <c r="A69" s="12"/>
      <c r="B69" s="25">
        <v>341.8</v>
      </c>
      <c r="C69" s="20" t="s">
        <v>211</v>
      </c>
      <c r="D69" s="47">
        <v>4137962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4137962</v>
      </c>
      <c r="O69" s="48">
        <f t="shared" ref="O69:O100" si="12">(N69/O$151)</f>
        <v>6.214602497578265</v>
      </c>
      <c r="P69" s="9"/>
    </row>
    <row r="70" spans="1:16">
      <c r="A70" s="12"/>
      <c r="B70" s="25">
        <v>341.9</v>
      </c>
      <c r="C70" s="20" t="s">
        <v>212</v>
      </c>
      <c r="D70" s="47">
        <v>12051394</v>
      </c>
      <c r="E70" s="47">
        <v>2701878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14753272</v>
      </c>
      <c r="O70" s="48">
        <f t="shared" si="12"/>
        <v>22.157216769668615</v>
      </c>
      <c r="P70" s="9"/>
    </row>
    <row r="71" spans="1:16">
      <c r="A71" s="12"/>
      <c r="B71" s="25">
        <v>342.1</v>
      </c>
      <c r="C71" s="20" t="s">
        <v>81</v>
      </c>
      <c r="D71" s="47">
        <v>0</v>
      </c>
      <c r="E71" s="47">
        <v>5003846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5003846</v>
      </c>
      <c r="O71" s="48">
        <f t="shared" si="12"/>
        <v>7.5150312760477291</v>
      </c>
      <c r="P71" s="9"/>
    </row>
    <row r="72" spans="1:16">
      <c r="A72" s="12"/>
      <c r="B72" s="25">
        <v>342.2</v>
      </c>
      <c r="C72" s="20" t="s">
        <v>190</v>
      </c>
      <c r="D72" s="47">
        <v>327583</v>
      </c>
      <c r="E72" s="47">
        <v>1219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328802</v>
      </c>
      <c r="O72" s="48">
        <f t="shared" si="12"/>
        <v>0.49381162282513197</v>
      </c>
      <c r="P72" s="9"/>
    </row>
    <row r="73" spans="1:16">
      <c r="A73" s="12"/>
      <c r="B73" s="25">
        <v>342.3</v>
      </c>
      <c r="C73" s="20" t="s">
        <v>82</v>
      </c>
      <c r="D73" s="47">
        <v>556500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556500</v>
      </c>
      <c r="O73" s="48">
        <f t="shared" si="12"/>
        <v>0.83578009897198302</v>
      </c>
      <c r="P73" s="9"/>
    </row>
    <row r="74" spans="1:16">
      <c r="A74" s="12"/>
      <c r="B74" s="25">
        <v>342.5</v>
      </c>
      <c r="C74" s="20" t="s">
        <v>83</v>
      </c>
      <c r="D74" s="47">
        <v>0</v>
      </c>
      <c r="E74" s="47">
        <v>13390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13390</v>
      </c>
      <c r="O74" s="48">
        <f t="shared" si="12"/>
        <v>2.0109785310395062E-2</v>
      </c>
      <c r="P74" s="9"/>
    </row>
    <row r="75" spans="1:16">
      <c r="A75" s="12"/>
      <c r="B75" s="25">
        <v>342.6</v>
      </c>
      <c r="C75" s="20" t="s">
        <v>84</v>
      </c>
      <c r="D75" s="47">
        <v>19547327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19547327</v>
      </c>
      <c r="O75" s="48">
        <f t="shared" si="12"/>
        <v>29.357173215988706</v>
      </c>
      <c r="P75" s="9"/>
    </row>
    <row r="76" spans="1:16">
      <c r="A76" s="12"/>
      <c r="B76" s="25">
        <v>342.9</v>
      </c>
      <c r="C76" s="20" t="s">
        <v>85</v>
      </c>
      <c r="D76" s="47">
        <v>3079</v>
      </c>
      <c r="E76" s="47">
        <v>96101</v>
      </c>
      <c r="F76" s="47">
        <v>0</v>
      </c>
      <c r="G76" s="47">
        <v>0</v>
      </c>
      <c r="H76" s="47">
        <v>0</v>
      </c>
      <c r="I76" s="47">
        <v>0</v>
      </c>
      <c r="J76" s="47">
        <v>1785029</v>
      </c>
      <c r="K76" s="47">
        <v>0</v>
      </c>
      <c r="L76" s="47">
        <v>0</v>
      </c>
      <c r="M76" s="47">
        <v>0</v>
      </c>
      <c r="N76" s="47">
        <f t="shared" si="11"/>
        <v>1884209</v>
      </c>
      <c r="O76" s="48">
        <f t="shared" si="12"/>
        <v>2.8298012300159949</v>
      </c>
      <c r="P76" s="9"/>
    </row>
    <row r="77" spans="1:16">
      <c r="A77" s="12"/>
      <c r="B77" s="25">
        <v>343.1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18564892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18564892</v>
      </c>
      <c r="O77" s="48">
        <f t="shared" si="12"/>
        <v>27.881702197958983</v>
      </c>
      <c r="P77" s="9"/>
    </row>
    <row r="78" spans="1:16">
      <c r="A78" s="12"/>
      <c r="B78" s="25">
        <v>343.3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49808560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49808560</v>
      </c>
      <c r="O78" s="48">
        <f t="shared" si="12"/>
        <v>74.805037208359309</v>
      </c>
      <c r="P78" s="9"/>
    </row>
    <row r="79" spans="1:16">
      <c r="A79" s="12"/>
      <c r="B79" s="25">
        <v>343.4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53083485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53083485</v>
      </c>
      <c r="O79" s="48">
        <f t="shared" si="12"/>
        <v>79.723486697354488</v>
      </c>
      <c r="P79" s="9"/>
    </row>
    <row r="80" spans="1:16">
      <c r="A80" s="12"/>
      <c r="B80" s="25">
        <v>343.5</v>
      </c>
      <c r="C80" s="20" t="s">
        <v>89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56760102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56760102</v>
      </c>
      <c r="O80" s="48">
        <f t="shared" si="12"/>
        <v>85.24521773085327</v>
      </c>
      <c r="P80" s="9"/>
    </row>
    <row r="81" spans="1:16">
      <c r="A81" s="12"/>
      <c r="B81" s="25">
        <v>343.7</v>
      </c>
      <c r="C81" s="20" t="s">
        <v>90</v>
      </c>
      <c r="D81" s="47">
        <v>14000</v>
      </c>
      <c r="E81" s="47">
        <v>119869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133869</v>
      </c>
      <c r="O81" s="48">
        <f t="shared" si="12"/>
        <v>0.20105129572197733</v>
      </c>
      <c r="P81" s="9"/>
    </row>
    <row r="82" spans="1:16">
      <c r="A82" s="12"/>
      <c r="B82" s="25">
        <v>343.8</v>
      </c>
      <c r="C82" s="20" t="s">
        <v>91</v>
      </c>
      <c r="D82" s="47">
        <v>215965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215965</v>
      </c>
      <c r="O82" s="48">
        <f t="shared" si="12"/>
        <v>0.32434725799547942</v>
      </c>
      <c r="P82" s="9"/>
    </row>
    <row r="83" spans="1:16">
      <c r="A83" s="12"/>
      <c r="B83" s="25">
        <v>343.9</v>
      </c>
      <c r="C83" s="20" t="s">
        <v>92</v>
      </c>
      <c r="D83" s="47">
        <v>688413</v>
      </c>
      <c r="E83" s="47">
        <v>2308143</v>
      </c>
      <c r="F83" s="47">
        <v>0</v>
      </c>
      <c r="G83" s="47">
        <v>0</v>
      </c>
      <c r="H83" s="47">
        <v>0</v>
      </c>
      <c r="I83" s="47">
        <v>152460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3149016</v>
      </c>
      <c r="O83" s="48">
        <f t="shared" si="12"/>
        <v>4.7293529274831227</v>
      </c>
      <c r="P83" s="9"/>
    </row>
    <row r="84" spans="1:16">
      <c r="A84" s="12"/>
      <c r="B84" s="25">
        <v>344.1</v>
      </c>
      <c r="C84" s="20" t="s">
        <v>213</v>
      </c>
      <c r="D84" s="47">
        <v>42000</v>
      </c>
      <c r="E84" s="47">
        <v>0</v>
      </c>
      <c r="F84" s="47">
        <v>0</v>
      </c>
      <c r="G84" s="47">
        <v>0</v>
      </c>
      <c r="H84" s="47">
        <v>0</v>
      </c>
      <c r="I84" s="47">
        <v>113587686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113629686</v>
      </c>
      <c r="O84" s="48">
        <f t="shared" si="12"/>
        <v>170.65486111632586</v>
      </c>
      <c r="P84" s="9"/>
    </row>
    <row r="85" spans="1:16">
      <c r="A85" s="12"/>
      <c r="B85" s="25">
        <v>344.3</v>
      </c>
      <c r="C85" s="20" t="s">
        <v>214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3971200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3971200</v>
      </c>
      <c r="O85" s="48">
        <f t="shared" si="12"/>
        <v>5.9641508158805729</v>
      </c>
      <c r="P85" s="9"/>
    </row>
    <row r="86" spans="1:16">
      <c r="A86" s="12"/>
      <c r="B86" s="25">
        <v>344.5</v>
      </c>
      <c r="C86" s="20" t="s">
        <v>215</v>
      </c>
      <c r="D86" s="47">
        <v>672462</v>
      </c>
      <c r="E86" s="47">
        <v>2222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674684</v>
      </c>
      <c r="O86" s="48">
        <f t="shared" si="12"/>
        <v>1.013274861266511</v>
      </c>
      <c r="P86" s="9"/>
    </row>
    <row r="87" spans="1:16">
      <c r="A87" s="12"/>
      <c r="B87" s="25">
        <v>344.6</v>
      </c>
      <c r="C87" s="20" t="s">
        <v>216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41955331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41955331</v>
      </c>
      <c r="O87" s="48">
        <f t="shared" si="12"/>
        <v>63.010657134918787</v>
      </c>
      <c r="P87" s="9"/>
    </row>
    <row r="88" spans="1:16">
      <c r="A88" s="12"/>
      <c r="B88" s="25">
        <v>344.9</v>
      </c>
      <c r="C88" s="20" t="s">
        <v>217</v>
      </c>
      <c r="D88" s="47">
        <v>0</v>
      </c>
      <c r="E88" s="47">
        <v>836683</v>
      </c>
      <c r="F88" s="47">
        <v>0</v>
      </c>
      <c r="G88" s="47">
        <v>0</v>
      </c>
      <c r="H88" s="47">
        <v>0</v>
      </c>
      <c r="I88" s="47">
        <v>29408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866091</v>
      </c>
      <c r="O88" s="48">
        <f t="shared" si="12"/>
        <v>1.3007396616329627</v>
      </c>
      <c r="P88" s="9"/>
    </row>
    <row r="89" spans="1:16">
      <c r="A89" s="12"/>
      <c r="B89" s="25">
        <v>345.9</v>
      </c>
      <c r="C89" s="20" t="s">
        <v>161</v>
      </c>
      <c r="D89" s="47">
        <v>549530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549530</v>
      </c>
      <c r="O89" s="48">
        <f t="shared" si="12"/>
        <v>0.82531219728315153</v>
      </c>
      <c r="P89" s="9"/>
    </row>
    <row r="90" spans="1:16">
      <c r="A90" s="12"/>
      <c r="B90" s="25">
        <v>346.4</v>
      </c>
      <c r="C90" s="20" t="s">
        <v>99</v>
      </c>
      <c r="D90" s="47">
        <v>9420</v>
      </c>
      <c r="E90" s="47">
        <v>974508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983928</v>
      </c>
      <c r="O90" s="48">
        <f t="shared" si="12"/>
        <v>1.4777132816195961</v>
      </c>
      <c r="P90" s="9"/>
    </row>
    <row r="91" spans="1:16">
      <c r="A91" s="12"/>
      <c r="B91" s="25">
        <v>347.2</v>
      </c>
      <c r="C91" s="20" t="s">
        <v>101</v>
      </c>
      <c r="D91" s="47">
        <v>2291180</v>
      </c>
      <c r="E91" s="47">
        <v>1180222</v>
      </c>
      <c r="F91" s="47">
        <v>0</v>
      </c>
      <c r="G91" s="47">
        <v>150787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3622189</v>
      </c>
      <c r="O91" s="48">
        <f t="shared" si="12"/>
        <v>5.439988285561955</v>
      </c>
      <c r="P91" s="9"/>
    </row>
    <row r="92" spans="1:16">
      <c r="A92" s="12"/>
      <c r="B92" s="25">
        <v>347.4</v>
      </c>
      <c r="C92" s="20" t="s">
        <v>102</v>
      </c>
      <c r="D92" s="47">
        <v>45075</v>
      </c>
      <c r="E92" s="47">
        <v>553233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598308</v>
      </c>
      <c r="O92" s="48">
        <f t="shared" si="12"/>
        <v>0.89856948689259508</v>
      </c>
      <c r="P92" s="9"/>
    </row>
    <row r="93" spans="1:16">
      <c r="A93" s="12"/>
      <c r="B93" s="25">
        <v>347.5</v>
      </c>
      <c r="C93" s="20" t="s">
        <v>103</v>
      </c>
      <c r="D93" s="47">
        <v>767835</v>
      </c>
      <c r="E93" s="47">
        <v>1052370</v>
      </c>
      <c r="F93" s="47">
        <v>0</v>
      </c>
      <c r="G93" s="47">
        <v>97500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1917705</v>
      </c>
      <c r="O93" s="48">
        <f t="shared" si="12"/>
        <v>2.8801072321636418</v>
      </c>
      <c r="P93" s="9"/>
    </row>
    <row r="94" spans="1:16">
      <c r="A94" s="12"/>
      <c r="B94" s="25">
        <v>348.11</v>
      </c>
      <c r="C94" s="20" t="s">
        <v>257</v>
      </c>
      <c r="D94" s="47">
        <v>0</v>
      </c>
      <c r="E94" s="47">
        <v>200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200</v>
      </c>
      <c r="O94" s="48">
        <f t="shared" si="12"/>
        <v>3.0037020627923919E-4</v>
      </c>
      <c r="P94" s="9"/>
    </row>
    <row r="95" spans="1:16">
      <c r="A95" s="12"/>
      <c r="B95" s="25">
        <v>348.12</v>
      </c>
      <c r="C95" s="20" t="s">
        <v>218</v>
      </c>
      <c r="D95" s="47">
        <v>0</v>
      </c>
      <c r="E95" s="47">
        <v>63046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13" si="13">SUM(D95:M95)</f>
        <v>63046</v>
      </c>
      <c r="O95" s="48">
        <f t="shared" si="12"/>
        <v>9.4685700125404559E-2</v>
      </c>
      <c r="P95" s="9"/>
    </row>
    <row r="96" spans="1:16">
      <c r="A96" s="12"/>
      <c r="B96" s="25">
        <v>348.13</v>
      </c>
      <c r="C96" s="20" t="s">
        <v>219</v>
      </c>
      <c r="D96" s="47">
        <v>0</v>
      </c>
      <c r="E96" s="47">
        <v>172821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172821</v>
      </c>
      <c r="O96" s="48">
        <f t="shared" si="12"/>
        <v>0.25955139709692193</v>
      </c>
      <c r="P96" s="9"/>
    </row>
    <row r="97" spans="1:16">
      <c r="A97" s="12"/>
      <c r="B97" s="25">
        <v>348.14</v>
      </c>
      <c r="C97" s="20" t="s">
        <v>250</v>
      </c>
      <c r="D97" s="47">
        <v>0</v>
      </c>
      <c r="E97" s="47">
        <v>358394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358394</v>
      </c>
      <c r="O97" s="48">
        <f t="shared" si="12"/>
        <v>0.53825439854620816</v>
      </c>
      <c r="P97" s="9"/>
    </row>
    <row r="98" spans="1:16">
      <c r="A98" s="12"/>
      <c r="B98" s="25">
        <v>348.22</v>
      </c>
      <c r="C98" s="20" t="s">
        <v>220</v>
      </c>
      <c r="D98" s="47">
        <v>0</v>
      </c>
      <c r="E98" s="47">
        <v>42852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42852</v>
      </c>
      <c r="O98" s="48">
        <f t="shared" si="12"/>
        <v>6.4357320397389783E-2</v>
      </c>
      <c r="P98" s="9"/>
    </row>
    <row r="99" spans="1:16">
      <c r="A99" s="12"/>
      <c r="B99" s="25">
        <v>348.23</v>
      </c>
      <c r="C99" s="20" t="s">
        <v>221</v>
      </c>
      <c r="D99" s="47">
        <v>0</v>
      </c>
      <c r="E99" s="47">
        <v>288932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288932</v>
      </c>
      <c r="O99" s="48">
        <f t="shared" si="12"/>
        <v>0.43393282220336565</v>
      </c>
      <c r="P99" s="9"/>
    </row>
    <row r="100" spans="1:16">
      <c r="A100" s="12"/>
      <c r="B100" s="25">
        <v>348.24</v>
      </c>
      <c r="C100" s="20" t="s">
        <v>251</v>
      </c>
      <c r="D100" s="47">
        <v>0</v>
      </c>
      <c r="E100" s="47">
        <v>347320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347320</v>
      </c>
      <c r="O100" s="48">
        <f t="shared" si="12"/>
        <v>0.52162290022452673</v>
      </c>
      <c r="P100" s="9"/>
    </row>
    <row r="101" spans="1:16">
      <c r="A101" s="12"/>
      <c r="B101" s="25">
        <v>348.31</v>
      </c>
      <c r="C101" s="20" t="s">
        <v>222</v>
      </c>
      <c r="D101" s="47">
        <v>0</v>
      </c>
      <c r="E101" s="47">
        <v>2113933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2113933</v>
      </c>
      <c r="O101" s="48">
        <f t="shared" ref="O101:O132" si="14">(N101/O$151)</f>
        <v>3.1748124563524542</v>
      </c>
      <c r="P101" s="9"/>
    </row>
    <row r="102" spans="1:16">
      <c r="A102" s="12"/>
      <c r="B102" s="25">
        <v>348.32</v>
      </c>
      <c r="C102" s="20" t="s">
        <v>223</v>
      </c>
      <c r="D102" s="47">
        <v>0</v>
      </c>
      <c r="E102" s="47">
        <v>50017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50017</v>
      </c>
      <c r="O102" s="48">
        <f t="shared" si="14"/>
        <v>7.5118083037343519E-2</v>
      </c>
      <c r="P102" s="9"/>
    </row>
    <row r="103" spans="1:16">
      <c r="A103" s="12"/>
      <c r="B103" s="25">
        <v>348.41</v>
      </c>
      <c r="C103" s="20" t="s">
        <v>224</v>
      </c>
      <c r="D103" s="47">
        <v>0</v>
      </c>
      <c r="E103" s="47">
        <v>1751947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1751947</v>
      </c>
      <c r="O103" s="48">
        <f t="shared" si="14"/>
        <v>2.6311634089014713</v>
      </c>
      <c r="P103" s="9"/>
    </row>
    <row r="104" spans="1:16">
      <c r="A104" s="12"/>
      <c r="B104" s="25">
        <v>348.42</v>
      </c>
      <c r="C104" s="20" t="s">
        <v>225</v>
      </c>
      <c r="D104" s="47">
        <v>132</v>
      </c>
      <c r="E104" s="47">
        <v>2007422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2007554</v>
      </c>
      <c r="O104" s="48">
        <f t="shared" si="14"/>
        <v>3.0150470454835583</v>
      </c>
      <c r="P104" s="9"/>
    </row>
    <row r="105" spans="1:16">
      <c r="A105" s="12"/>
      <c r="B105" s="25">
        <v>348.52</v>
      </c>
      <c r="C105" s="20" t="s">
        <v>226</v>
      </c>
      <c r="D105" s="47">
        <v>0</v>
      </c>
      <c r="E105" s="47">
        <v>1198861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1198861</v>
      </c>
      <c r="O105" s="48">
        <f t="shared" si="14"/>
        <v>1.8005106293506747</v>
      </c>
      <c r="P105" s="9"/>
    </row>
    <row r="106" spans="1:16">
      <c r="A106" s="12"/>
      <c r="B106" s="25">
        <v>348.53</v>
      </c>
      <c r="C106" s="20" t="s">
        <v>227</v>
      </c>
      <c r="D106" s="47">
        <v>0</v>
      </c>
      <c r="E106" s="47">
        <v>1827503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1827503</v>
      </c>
      <c r="O106" s="48">
        <f t="shared" si="14"/>
        <v>2.7446372654296418</v>
      </c>
      <c r="P106" s="9"/>
    </row>
    <row r="107" spans="1:16">
      <c r="A107" s="12"/>
      <c r="B107" s="25">
        <v>348.54</v>
      </c>
      <c r="C107" s="20" t="s">
        <v>252</v>
      </c>
      <c r="D107" s="47">
        <v>0</v>
      </c>
      <c r="E107" s="47">
        <v>2396613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2396613</v>
      </c>
      <c r="O107" s="48">
        <f t="shared" si="14"/>
        <v>3.5993557059075312</v>
      </c>
      <c r="P107" s="9"/>
    </row>
    <row r="108" spans="1:16">
      <c r="A108" s="12"/>
      <c r="B108" s="25">
        <v>348.61</v>
      </c>
      <c r="C108" s="20" t="s">
        <v>228</v>
      </c>
      <c r="D108" s="47">
        <v>0</v>
      </c>
      <c r="E108" s="47">
        <v>11155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11155</v>
      </c>
      <c r="O108" s="48">
        <f t="shared" si="14"/>
        <v>1.6753148255224563E-2</v>
      </c>
      <c r="P108" s="9"/>
    </row>
    <row r="109" spans="1:16">
      <c r="A109" s="12"/>
      <c r="B109" s="25">
        <v>348.62</v>
      </c>
      <c r="C109" s="20" t="s">
        <v>229</v>
      </c>
      <c r="D109" s="47">
        <v>0</v>
      </c>
      <c r="E109" s="47">
        <v>6137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6137</v>
      </c>
      <c r="O109" s="48">
        <f t="shared" si="14"/>
        <v>9.2168597796784529E-3</v>
      </c>
      <c r="P109" s="9"/>
    </row>
    <row r="110" spans="1:16">
      <c r="A110" s="12"/>
      <c r="B110" s="25">
        <v>348.63</v>
      </c>
      <c r="C110" s="20" t="s">
        <v>230</v>
      </c>
      <c r="D110" s="47">
        <v>0</v>
      </c>
      <c r="E110" s="47">
        <v>91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91</v>
      </c>
      <c r="O110" s="48">
        <f t="shared" si="14"/>
        <v>1.3666844385705381E-4</v>
      </c>
      <c r="P110" s="9"/>
    </row>
    <row r="111" spans="1:16">
      <c r="A111" s="12"/>
      <c r="B111" s="25">
        <v>348.64</v>
      </c>
      <c r="C111" s="20" t="s">
        <v>258</v>
      </c>
      <c r="D111" s="47">
        <v>0</v>
      </c>
      <c r="E111" s="47">
        <v>71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71</v>
      </c>
      <c r="O111" s="48">
        <f t="shared" si="14"/>
        <v>1.066314232291299E-4</v>
      </c>
      <c r="P111" s="9"/>
    </row>
    <row r="112" spans="1:16">
      <c r="A112" s="12"/>
      <c r="B112" s="25">
        <v>348.71</v>
      </c>
      <c r="C112" s="20" t="s">
        <v>231</v>
      </c>
      <c r="D112" s="47">
        <v>0</v>
      </c>
      <c r="E112" s="47">
        <v>585582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585582</v>
      </c>
      <c r="O112" s="48">
        <f t="shared" si="14"/>
        <v>0.87945693066704711</v>
      </c>
      <c r="P112" s="9"/>
    </row>
    <row r="113" spans="1:16">
      <c r="A113" s="12"/>
      <c r="B113" s="25">
        <v>348.72</v>
      </c>
      <c r="C113" s="20" t="s">
        <v>232</v>
      </c>
      <c r="D113" s="47">
        <v>0</v>
      </c>
      <c r="E113" s="47">
        <v>71165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71165</v>
      </c>
      <c r="O113" s="48">
        <f t="shared" si="14"/>
        <v>0.10687922864931028</v>
      </c>
      <c r="P113" s="9"/>
    </row>
    <row r="114" spans="1:16">
      <c r="A114" s="12"/>
      <c r="B114" s="25">
        <v>348.85</v>
      </c>
      <c r="C114" s="20" t="s">
        <v>259</v>
      </c>
      <c r="D114" s="47">
        <v>0</v>
      </c>
      <c r="E114" s="47">
        <v>73054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73054</v>
      </c>
      <c r="O114" s="48">
        <f t="shared" si="14"/>
        <v>0.10971622524761769</v>
      </c>
      <c r="P114" s="9"/>
    </row>
    <row r="115" spans="1:16">
      <c r="A115" s="12"/>
      <c r="B115" s="25">
        <v>348.88</v>
      </c>
      <c r="C115" s="20" t="s">
        <v>233</v>
      </c>
      <c r="D115" s="47">
        <v>0</v>
      </c>
      <c r="E115" s="47">
        <v>1613115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1613115</v>
      </c>
      <c r="O115" s="48">
        <f t="shared" si="14"/>
        <v>2.4226584265106745</v>
      </c>
      <c r="P115" s="9"/>
    </row>
    <row r="116" spans="1:16">
      <c r="A116" s="12"/>
      <c r="B116" s="25">
        <v>348.92099999999999</v>
      </c>
      <c r="C116" s="20" t="s">
        <v>234</v>
      </c>
      <c r="D116" s="47">
        <v>0</v>
      </c>
      <c r="E116" s="47">
        <v>113056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113056</v>
      </c>
      <c r="O116" s="48">
        <f t="shared" si="14"/>
        <v>0.16979327020552831</v>
      </c>
      <c r="P116" s="9"/>
    </row>
    <row r="117" spans="1:16">
      <c r="A117" s="12"/>
      <c r="B117" s="25">
        <v>348.92200000000003</v>
      </c>
      <c r="C117" s="20" t="s">
        <v>235</v>
      </c>
      <c r="D117" s="47">
        <v>0</v>
      </c>
      <c r="E117" s="47">
        <v>112995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112995</v>
      </c>
      <c r="O117" s="48">
        <f t="shared" si="14"/>
        <v>0.16970165729261313</v>
      </c>
      <c r="P117" s="9"/>
    </row>
    <row r="118" spans="1:16">
      <c r="A118" s="12"/>
      <c r="B118" s="25">
        <v>348.923</v>
      </c>
      <c r="C118" s="20" t="s">
        <v>236</v>
      </c>
      <c r="D118" s="47">
        <v>0</v>
      </c>
      <c r="E118" s="47">
        <v>112976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112976</v>
      </c>
      <c r="O118" s="48">
        <f t="shared" si="14"/>
        <v>0.16967312212301661</v>
      </c>
      <c r="P118" s="9"/>
    </row>
    <row r="119" spans="1:16">
      <c r="A119" s="12"/>
      <c r="B119" s="25">
        <v>348.92399999999998</v>
      </c>
      <c r="C119" s="20" t="s">
        <v>253</v>
      </c>
      <c r="D119" s="47">
        <v>0</v>
      </c>
      <c r="E119" s="47">
        <v>113215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113215</v>
      </c>
      <c r="O119" s="48">
        <f t="shared" si="14"/>
        <v>0.1700320645195203</v>
      </c>
      <c r="P119" s="9"/>
    </row>
    <row r="120" spans="1:16">
      <c r="A120" s="12"/>
      <c r="B120" s="25">
        <v>348.93</v>
      </c>
      <c r="C120" s="20" t="s">
        <v>237</v>
      </c>
      <c r="D120" s="47">
        <v>0</v>
      </c>
      <c r="E120" s="47">
        <v>1893228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1893228</v>
      </c>
      <c r="O120" s="48">
        <f t="shared" si="14"/>
        <v>2.843346424468157</v>
      </c>
      <c r="P120" s="9"/>
    </row>
    <row r="121" spans="1:16">
      <c r="A121" s="12"/>
      <c r="B121" s="25">
        <v>349</v>
      </c>
      <c r="C121" s="20" t="s">
        <v>1</v>
      </c>
      <c r="D121" s="47">
        <v>1473</v>
      </c>
      <c r="E121" s="47">
        <v>3037586</v>
      </c>
      <c r="F121" s="47">
        <v>0</v>
      </c>
      <c r="G121" s="47">
        <v>0</v>
      </c>
      <c r="H121" s="47">
        <v>0</v>
      </c>
      <c r="I121" s="47">
        <v>-3882709</v>
      </c>
      <c r="J121" s="47">
        <v>9361</v>
      </c>
      <c r="K121" s="47">
        <v>0</v>
      </c>
      <c r="L121" s="47">
        <v>0</v>
      </c>
      <c r="M121" s="47">
        <v>0</v>
      </c>
      <c r="N121" s="47">
        <f t="shared" si="11"/>
        <v>-834289</v>
      </c>
      <c r="O121" s="48">
        <f t="shared" si="14"/>
        <v>-1.2529777951325007</v>
      </c>
      <c r="P121" s="9"/>
    </row>
    <row r="122" spans="1:16" ht="15.75">
      <c r="A122" s="29" t="s">
        <v>68</v>
      </c>
      <c r="B122" s="30"/>
      <c r="C122" s="31"/>
      <c r="D122" s="32">
        <f t="shared" ref="D122:M122" si="15">SUM(D123:D129)</f>
        <v>517940</v>
      </c>
      <c r="E122" s="32">
        <f t="shared" si="15"/>
        <v>2300824</v>
      </c>
      <c r="F122" s="32">
        <f t="shared" si="15"/>
        <v>0</v>
      </c>
      <c r="G122" s="32">
        <f t="shared" si="15"/>
        <v>0</v>
      </c>
      <c r="H122" s="32">
        <f t="shared" si="15"/>
        <v>0</v>
      </c>
      <c r="I122" s="32">
        <f t="shared" si="15"/>
        <v>1097943</v>
      </c>
      <c r="J122" s="32">
        <f t="shared" si="15"/>
        <v>519364</v>
      </c>
      <c r="K122" s="32">
        <f t="shared" si="15"/>
        <v>0</v>
      </c>
      <c r="L122" s="32">
        <f t="shared" si="15"/>
        <v>0</v>
      </c>
      <c r="M122" s="32">
        <f t="shared" si="15"/>
        <v>0</v>
      </c>
      <c r="N122" s="32">
        <f>SUM(D122:M122)</f>
        <v>4436071</v>
      </c>
      <c r="O122" s="46">
        <f t="shared" si="14"/>
        <v>6.6623178066967537</v>
      </c>
      <c r="P122" s="10"/>
    </row>
    <row r="123" spans="1:16">
      <c r="A123" s="13"/>
      <c r="B123" s="40">
        <v>351.1</v>
      </c>
      <c r="C123" s="21" t="s">
        <v>128</v>
      </c>
      <c r="D123" s="47">
        <v>52555</v>
      </c>
      <c r="E123" s="47">
        <v>271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52826</v>
      </c>
      <c r="O123" s="48">
        <f t="shared" si="14"/>
        <v>7.9336782584535442E-2</v>
      </c>
      <c r="P123" s="9"/>
    </row>
    <row r="124" spans="1:16">
      <c r="A124" s="13"/>
      <c r="B124" s="40">
        <v>351.2</v>
      </c>
      <c r="C124" s="21" t="s">
        <v>130</v>
      </c>
      <c r="D124" s="47">
        <v>0</v>
      </c>
      <c r="E124" s="47">
        <v>604606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29" si="16">SUM(D124:M124)</f>
        <v>604606</v>
      </c>
      <c r="O124" s="48">
        <f t="shared" si="14"/>
        <v>0.90802814468832838</v>
      </c>
      <c r="P124" s="9"/>
    </row>
    <row r="125" spans="1:16">
      <c r="A125" s="13"/>
      <c r="B125" s="40">
        <v>351.5</v>
      </c>
      <c r="C125" s="21" t="s">
        <v>131</v>
      </c>
      <c r="D125" s="47">
        <v>154023</v>
      </c>
      <c r="E125" s="47">
        <v>0</v>
      </c>
      <c r="F125" s="47">
        <v>0</v>
      </c>
      <c r="G125" s="47">
        <v>0</v>
      </c>
      <c r="H125" s="47">
        <v>0</v>
      </c>
      <c r="I125" s="47">
        <v>1097943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1251966</v>
      </c>
      <c r="O125" s="48">
        <f t="shared" si="14"/>
        <v>1.8802664283729698</v>
      </c>
      <c r="P125" s="9"/>
    </row>
    <row r="126" spans="1:16">
      <c r="A126" s="13"/>
      <c r="B126" s="40">
        <v>351.8</v>
      </c>
      <c r="C126" s="21" t="s">
        <v>238</v>
      </c>
      <c r="D126" s="47">
        <v>0</v>
      </c>
      <c r="E126" s="47">
        <v>766263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766263</v>
      </c>
      <c r="O126" s="48">
        <f t="shared" si="14"/>
        <v>1.1508128768707433</v>
      </c>
      <c r="P126" s="9"/>
    </row>
    <row r="127" spans="1:16">
      <c r="A127" s="13"/>
      <c r="B127" s="40">
        <v>352</v>
      </c>
      <c r="C127" s="21" t="s">
        <v>132</v>
      </c>
      <c r="D127" s="47">
        <v>0</v>
      </c>
      <c r="E127" s="47">
        <v>461476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461476</v>
      </c>
      <c r="O127" s="48">
        <f t="shared" si="14"/>
        <v>0.69306820656459089</v>
      </c>
      <c r="P127" s="9"/>
    </row>
    <row r="128" spans="1:16">
      <c r="A128" s="13"/>
      <c r="B128" s="40">
        <v>354</v>
      </c>
      <c r="C128" s="21" t="s">
        <v>133</v>
      </c>
      <c r="D128" s="47">
        <v>211965</v>
      </c>
      <c r="E128" s="47">
        <v>7763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219728</v>
      </c>
      <c r="O128" s="48">
        <f t="shared" si="14"/>
        <v>0.32999872342662329</v>
      </c>
      <c r="P128" s="9"/>
    </row>
    <row r="129" spans="1:16">
      <c r="A129" s="13"/>
      <c r="B129" s="40">
        <v>359</v>
      </c>
      <c r="C129" s="21" t="s">
        <v>134</v>
      </c>
      <c r="D129" s="47">
        <v>99397</v>
      </c>
      <c r="E129" s="47">
        <v>460445</v>
      </c>
      <c r="F129" s="47">
        <v>0</v>
      </c>
      <c r="G129" s="47">
        <v>0</v>
      </c>
      <c r="H129" s="47">
        <v>0</v>
      </c>
      <c r="I129" s="47">
        <v>0</v>
      </c>
      <c r="J129" s="47">
        <v>519364</v>
      </c>
      <c r="K129" s="47">
        <v>0</v>
      </c>
      <c r="L129" s="47">
        <v>0</v>
      </c>
      <c r="M129" s="47">
        <v>0</v>
      </c>
      <c r="N129" s="47">
        <f t="shared" si="16"/>
        <v>1079206</v>
      </c>
      <c r="O129" s="48">
        <f t="shared" si="14"/>
        <v>1.6208066441889628</v>
      </c>
      <c r="P129" s="9"/>
    </row>
    <row r="130" spans="1:16" ht="15.75">
      <c r="A130" s="29" t="s">
        <v>5</v>
      </c>
      <c r="B130" s="30"/>
      <c r="C130" s="31"/>
      <c r="D130" s="32">
        <f t="shared" ref="D130:M130" si="17">SUM(D131:D138)</f>
        <v>17743576</v>
      </c>
      <c r="E130" s="32">
        <f t="shared" si="17"/>
        <v>5290729</v>
      </c>
      <c r="F130" s="32">
        <f t="shared" si="17"/>
        <v>26920</v>
      </c>
      <c r="G130" s="32">
        <f t="shared" si="17"/>
        <v>1583989</v>
      </c>
      <c r="H130" s="32">
        <f t="shared" si="17"/>
        <v>0</v>
      </c>
      <c r="I130" s="32">
        <f t="shared" si="17"/>
        <v>2701757</v>
      </c>
      <c r="J130" s="32">
        <f t="shared" si="17"/>
        <v>2773024</v>
      </c>
      <c r="K130" s="32">
        <f t="shared" si="17"/>
        <v>0</v>
      </c>
      <c r="L130" s="32">
        <f t="shared" si="17"/>
        <v>0</v>
      </c>
      <c r="M130" s="32">
        <f t="shared" si="17"/>
        <v>0</v>
      </c>
      <c r="N130" s="32">
        <f>SUM(D130:M130)</f>
        <v>30119995</v>
      </c>
      <c r="O130" s="46">
        <f t="shared" si="14"/>
        <v>45.235745556398264</v>
      </c>
      <c r="P130" s="10"/>
    </row>
    <row r="131" spans="1:16">
      <c r="A131" s="12"/>
      <c r="B131" s="25">
        <v>361.1</v>
      </c>
      <c r="C131" s="20" t="s">
        <v>135</v>
      </c>
      <c r="D131" s="47">
        <v>673105</v>
      </c>
      <c r="E131" s="47">
        <v>573153</v>
      </c>
      <c r="F131" s="47">
        <v>26919</v>
      </c>
      <c r="G131" s="47">
        <v>915166</v>
      </c>
      <c r="H131" s="47">
        <v>0</v>
      </c>
      <c r="I131" s="47">
        <v>4959</v>
      </c>
      <c r="J131" s="47">
        <v>0</v>
      </c>
      <c r="K131" s="47">
        <v>0</v>
      </c>
      <c r="L131" s="47">
        <v>0</v>
      </c>
      <c r="M131" s="47">
        <v>0</v>
      </c>
      <c r="N131" s="47">
        <f>SUM(D131:M131)</f>
        <v>2193302</v>
      </c>
      <c r="O131" s="48">
        <f t="shared" si="14"/>
        <v>3.2940128708633392</v>
      </c>
      <c r="P131" s="9"/>
    </row>
    <row r="132" spans="1:16">
      <c r="A132" s="12"/>
      <c r="B132" s="25">
        <v>361.3</v>
      </c>
      <c r="C132" s="20" t="s">
        <v>136</v>
      </c>
      <c r="D132" s="47">
        <v>39317</v>
      </c>
      <c r="E132" s="47">
        <v>66634</v>
      </c>
      <c r="F132" s="47">
        <v>0</v>
      </c>
      <c r="G132" s="47">
        <v>135892</v>
      </c>
      <c r="H132" s="47">
        <v>0</v>
      </c>
      <c r="I132" s="47">
        <v>117265</v>
      </c>
      <c r="J132" s="47">
        <v>41968</v>
      </c>
      <c r="K132" s="47">
        <v>0</v>
      </c>
      <c r="L132" s="47">
        <v>0</v>
      </c>
      <c r="M132" s="47">
        <v>0</v>
      </c>
      <c r="N132" s="47">
        <f t="shared" ref="N132:N138" si="18">SUM(D132:M132)</f>
        <v>401076</v>
      </c>
      <c r="O132" s="48">
        <f t="shared" si="14"/>
        <v>0.60235640426826065</v>
      </c>
      <c r="P132" s="9"/>
    </row>
    <row r="133" spans="1:16">
      <c r="A133" s="12"/>
      <c r="B133" s="25">
        <v>362</v>
      </c>
      <c r="C133" s="20" t="s">
        <v>138</v>
      </c>
      <c r="D133" s="47">
        <v>526162</v>
      </c>
      <c r="E133" s="47">
        <v>0</v>
      </c>
      <c r="F133" s="47">
        <v>0</v>
      </c>
      <c r="G133" s="47">
        <v>0</v>
      </c>
      <c r="H133" s="47">
        <v>0</v>
      </c>
      <c r="I133" s="47">
        <v>238785</v>
      </c>
      <c r="J133" s="47">
        <v>187888</v>
      </c>
      <c r="K133" s="47">
        <v>0</v>
      </c>
      <c r="L133" s="47">
        <v>0</v>
      </c>
      <c r="M133" s="47">
        <v>0</v>
      </c>
      <c r="N133" s="47">
        <f t="shared" si="18"/>
        <v>952835</v>
      </c>
      <c r="O133" s="48">
        <f t="shared" ref="O133:O149" si="19">(N133/O$151)</f>
        <v>1.4310162275003941</v>
      </c>
      <c r="P133" s="9"/>
    </row>
    <row r="134" spans="1:16">
      <c r="A134" s="12"/>
      <c r="B134" s="25">
        <v>364</v>
      </c>
      <c r="C134" s="20" t="s">
        <v>239</v>
      </c>
      <c r="D134" s="47">
        <v>297246</v>
      </c>
      <c r="E134" s="47">
        <v>2848</v>
      </c>
      <c r="F134" s="47">
        <v>0</v>
      </c>
      <c r="G134" s="47">
        <v>0</v>
      </c>
      <c r="H134" s="47">
        <v>0</v>
      </c>
      <c r="I134" s="47">
        <v>74825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8"/>
        <v>374919</v>
      </c>
      <c r="O134" s="48">
        <f t="shared" si="19"/>
        <v>0.56307248684003031</v>
      </c>
      <c r="P134" s="9"/>
    </row>
    <row r="135" spans="1:16">
      <c r="A135" s="12"/>
      <c r="B135" s="25">
        <v>365</v>
      </c>
      <c r="C135" s="20" t="s">
        <v>240</v>
      </c>
      <c r="D135" s="47">
        <v>12187</v>
      </c>
      <c r="E135" s="47">
        <v>28990</v>
      </c>
      <c r="F135" s="47">
        <v>0</v>
      </c>
      <c r="G135" s="47">
        <v>0</v>
      </c>
      <c r="H135" s="47">
        <v>0</v>
      </c>
      <c r="I135" s="47">
        <v>5818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8"/>
        <v>46995</v>
      </c>
      <c r="O135" s="48">
        <f t="shared" si="19"/>
        <v>7.0579489220464225E-2</v>
      </c>
      <c r="P135" s="9"/>
    </row>
    <row r="136" spans="1:16">
      <c r="A136" s="12"/>
      <c r="B136" s="25">
        <v>366</v>
      </c>
      <c r="C136" s="20" t="s">
        <v>141</v>
      </c>
      <c r="D136" s="47">
        <v>67486</v>
      </c>
      <c r="E136" s="47">
        <v>830810</v>
      </c>
      <c r="F136" s="47">
        <v>0</v>
      </c>
      <c r="G136" s="47">
        <v>33673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8"/>
        <v>931969</v>
      </c>
      <c r="O136" s="48">
        <f t="shared" si="19"/>
        <v>1.3996786038792812</v>
      </c>
      <c r="P136" s="9"/>
    </row>
    <row r="137" spans="1:16">
      <c r="A137" s="12"/>
      <c r="B137" s="25">
        <v>369.3</v>
      </c>
      <c r="C137" s="20" t="s">
        <v>142</v>
      </c>
      <c r="D137" s="47">
        <v>4245029</v>
      </c>
      <c r="E137" s="47">
        <v>106242</v>
      </c>
      <c r="F137" s="47">
        <v>0</v>
      </c>
      <c r="G137" s="47">
        <v>0</v>
      </c>
      <c r="H137" s="47">
        <v>0</v>
      </c>
      <c r="I137" s="47">
        <v>5503</v>
      </c>
      <c r="J137" s="47">
        <v>83517</v>
      </c>
      <c r="K137" s="47">
        <v>0</v>
      </c>
      <c r="L137" s="47">
        <v>0</v>
      </c>
      <c r="M137" s="47">
        <v>0</v>
      </c>
      <c r="N137" s="47">
        <f t="shared" si="18"/>
        <v>4440291</v>
      </c>
      <c r="O137" s="48">
        <f t="shared" si="19"/>
        <v>6.6686556180492458</v>
      </c>
      <c r="P137" s="9"/>
    </row>
    <row r="138" spans="1:16">
      <c r="A138" s="12"/>
      <c r="B138" s="25">
        <v>369.9</v>
      </c>
      <c r="C138" s="20" t="s">
        <v>143</v>
      </c>
      <c r="D138" s="47">
        <v>11883044</v>
      </c>
      <c r="E138" s="47">
        <v>3682052</v>
      </c>
      <c r="F138" s="47">
        <v>1</v>
      </c>
      <c r="G138" s="47">
        <v>499258</v>
      </c>
      <c r="H138" s="47">
        <v>0</v>
      </c>
      <c r="I138" s="47">
        <v>2254602</v>
      </c>
      <c r="J138" s="47">
        <v>2459651</v>
      </c>
      <c r="K138" s="47">
        <v>0</v>
      </c>
      <c r="L138" s="47">
        <v>0</v>
      </c>
      <c r="M138" s="47">
        <v>0</v>
      </c>
      <c r="N138" s="47">
        <f t="shared" si="18"/>
        <v>20778608</v>
      </c>
      <c r="O138" s="48">
        <f t="shared" si="19"/>
        <v>31.206373855777244</v>
      </c>
      <c r="P138" s="9"/>
    </row>
    <row r="139" spans="1:16" ht="15.75">
      <c r="A139" s="29" t="s">
        <v>69</v>
      </c>
      <c r="B139" s="30"/>
      <c r="C139" s="31"/>
      <c r="D139" s="32">
        <f t="shared" ref="D139:M139" si="20">SUM(D140:D148)</f>
        <v>2219737</v>
      </c>
      <c r="E139" s="32">
        <f t="shared" si="20"/>
        <v>31242220</v>
      </c>
      <c r="F139" s="32">
        <f t="shared" si="20"/>
        <v>145176152</v>
      </c>
      <c r="G139" s="32">
        <f t="shared" si="20"/>
        <v>46357590</v>
      </c>
      <c r="H139" s="32">
        <f t="shared" si="20"/>
        <v>0</v>
      </c>
      <c r="I139" s="32">
        <f t="shared" si="20"/>
        <v>189606158</v>
      </c>
      <c r="J139" s="32">
        <f t="shared" si="20"/>
        <v>1671756</v>
      </c>
      <c r="K139" s="32">
        <f t="shared" si="20"/>
        <v>0</v>
      </c>
      <c r="L139" s="32">
        <f t="shared" si="20"/>
        <v>0</v>
      </c>
      <c r="M139" s="32">
        <f t="shared" si="20"/>
        <v>0</v>
      </c>
      <c r="N139" s="32">
        <f>SUM(D139:M139)</f>
        <v>416273613</v>
      </c>
      <c r="O139" s="46">
        <f t="shared" si="19"/>
        <v>625.18095502707081</v>
      </c>
      <c r="P139" s="9"/>
    </row>
    <row r="140" spans="1:16">
      <c r="A140" s="12"/>
      <c r="B140" s="25">
        <v>381</v>
      </c>
      <c r="C140" s="20" t="s">
        <v>144</v>
      </c>
      <c r="D140" s="47">
        <v>2219737</v>
      </c>
      <c r="E140" s="47">
        <v>30859660</v>
      </c>
      <c r="F140" s="47">
        <v>86152495</v>
      </c>
      <c r="G140" s="47">
        <v>46357590</v>
      </c>
      <c r="H140" s="47">
        <v>0</v>
      </c>
      <c r="I140" s="47">
        <v>11496360</v>
      </c>
      <c r="J140" s="47">
        <v>0</v>
      </c>
      <c r="K140" s="47">
        <v>0</v>
      </c>
      <c r="L140" s="47">
        <v>0</v>
      </c>
      <c r="M140" s="47">
        <v>0</v>
      </c>
      <c r="N140" s="47">
        <f>SUM(D140:M140)</f>
        <v>177085842</v>
      </c>
      <c r="O140" s="48">
        <f t="shared" si="19"/>
        <v>265.95655445336376</v>
      </c>
      <c r="P140" s="9"/>
    </row>
    <row r="141" spans="1:16">
      <c r="A141" s="12"/>
      <c r="B141" s="25">
        <v>383</v>
      </c>
      <c r="C141" s="20" t="s">
        <v>260</v>
      </c>
      <c r="D141" s="47">
        <v>0</v>
      </c>
      <c r="E141" s="47">
        <v>382560</v>
      </c>
      <c r="F141" s="47">
        <v>0</v>
      </c>
      <c r="G141" s="47">
        <v>0</v>
      </c>
      <c r="H141" s="47">
        <v>0</v>
      </c>
      <c r="I141" s="47">
        <v>367047</v>
      </c>
      <c r="J141" s="47">
        <v>1040442</v>
      </c>
      <c r="K141" s="47">
        <v>0</v>
      </c>
      <c r="L141" s="47">
        <v>0</v>
      </c>
      <c r="M141" s="47">
        <v>0</v>
      </c>
      <c r="N141" s="47">
        <f t="shared" ref="N141:N148" si="21">SUM(D141:M141)</f>
        <v>1790049</v>
      </c>
      <c r="O141" s="48">
        <f t="shared" si="19"/>
        <v>2.6883869368997289</v>
      </c>
      <c r="P141" s="9"/>
    </row>
    <row r="142" spans="1:16">
      <c r="A142" s="12"/>
      <c r="B142" s="25">
        <v>384</v>
      </c>
      <c r="C142" s="20" t="s">
        <v>145</v>
      </c>
      <c r="D142" s="47">
        <v>0</v>
      </c>
      <c r="E142" s="47">
        <v>0</v>
      </c>
      <c r="F142" s="47">
        <v>1984542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1"/>
        <v>1984542</v>
      </c>
      <c r="O142" s="48">
        <f t="shared" si="19"/>
        <v>2.9804864495490691</v>
      </c>
      <c r="P142" s="9"/>
    </row>
    <row r="143" spans="1:16">
      <c r="A143" s="12"/>
      <c r="B143" s="25">
        <v>385</v>
      </c>
      <c r="C143" s="20" t="s">
        <v>169</v>
      </c>
      <c r="D143" s="47">
        <v>0</v>
      </c>
      <c r="E143" s="47">
        <v>0</v>
      </c>
      <c r="F143" s="47">
        <v>57039115</v>
      </c>
      <c r="G143" s="47">
        <v>0</v>
      </c>
      <c r="H143" s="47">
        <v>0</v>
      </c>
      <c r="I143" s="47">
        <v>37284408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21"/>
        <v>94323523</v>
      </c>
      <c r="O143" s="48">
        <f t="shared" si="19"/>
        <v>141.6598803024728</v>
      </c>
      <c r="P143" s="9"/>
    </row>
    <row r="144" spans="1:16">
      <c r="A144" s="12"/>
      <c r="B144" s="25">
        <v>388.1</v>
      </c>
      <c r="C144" s="20" t="s">
        <v>146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52253</v>
      </c>
      <c r="J144" s="47">
        <v>284518</v>
      </c>
      <c r="K144" s="47">
        <v>0</v>
      </c>
      <c r="L144" s="47">
        <v>0</v>
      </c>
      <c r="M144" s="47">
        <v>0</v>
      </c>
      <c r="N144" s="47">
        <f t="shared" si="21"/>
        <v>336771</v>
      </c>
      <c r="O144" s="48">
        <f t="shared" si="19"/>
        <v>0.50577987369432831</v>
      </c>
      <c r="P144" s="9"/>
    </row>
    <row r="145" spans="1:119">
      <c r="A145" s="12"/>
      <c r="B145" s="25">
        <v>389.1</v>
      </c>
      <c r="C145" s="20" t="s">
        <v>241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1512043</v>
      </c>
      <c r="J145" s="47">
        <v>346796</v>
      </c>
      <c r="K145" s="47">
        <v>0</v>
      </c>
      <c r="L145" s="47">
        <v>0</v>
      </c>
      <c r="M145" s="47">
        <v>0</v>
      </c>
      <c r="N145" s="47">
        <f t="shared" si="21"/>
        <v>1858839</v>
      </c>
      <c r="O145" s="48">
        <f t="shared" si="19"/>
        <v>2.7916992693494733</v>
      </c>
      <c r="P145" s="9"/>
    </row>
    <row r="146" spans="1:119">
      <c r="A146" s="12"/>
      <c r="B146" s="25">
        <v>389.2</v>
      </c>
      <c r="C146" s="20" t="s">
        <v>242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320775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1"/>
        <v>320775</v>
      </c>
      <c r="O146" s="48">
        <f t="shared" si="19"/>
        <v>0.4817562645961147</v>
      </c>
      <c r="P146" s="9"/>
    </row>
    <row r="147" spans="1:119">
      <c r="A147" s="12"/>
      <c r="B147" s="25">
        <v>389.4</v>
      </c>
      <c r="C147" s="20" t="s">
        <v>243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14328360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1"/>
        <v>14328360</v>
      </c>
      <c r="O147" s="48">
        <f t="shared" si="19"/>
        <v>21.519062244215995</v>
      </c>
      <c r="P147" s="9"/>
    </row>
    <row r="148" spans="1:119" ht="15.75" thickBot="1">
      <c r="A148" s="12"/>
      <c r="B148" s="25">
        <v>389.9</v>
      </c>
      <c r="C148" s="20" t="s">
        <v>244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124244912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1"/>
        <v>124244912</v>
      </c>
      <c r="O148" s="48">
        <f t="shared" si="19"/>
        <v>186.59734923292959</v>
      </c>
      <c r="P148" s="9"/>
    </row>
    <row r="149" spans="1:119" ht="16.5" thickBot="1">
      <c r="A149" s="14" t="s">
        <v>111</v>
      </c>
      <c r="B149" s="23"/>
      <c r="C149" s="22"/>
      <c r="D149" s="15">
        <f t="shared" ref="D149:M149" si="22">SUM(D5,D13,D26,D59,D122,D130,D139)</f>
        <v>390864969</v>
      </c>
      <c r="E149" s="15">
        <f t="shared" si="22"/>
        <v>221562956</v>
      </c>
      <c r="F149" s="15">
        <f t="shared" si="22"/>
        <v>145909212</v>
      </c>
      <c r="G149" s="15">
        <f t="shared" si="22"/>
        <v>70162541</v>
      </c>
      <c r="H149" s="15">
        <f t="shared" si="22"/>
        <v>0</v>
      </c>
      <c r="I149" s="15">
        <f t="shared" si="22"/>
        <v>556585298</v>
      </c>
      <c r="J149" s="15">
        <f t="shared" si="22"/>
        <v>122861799</v>
      </c>
      <c r="K149" s="15">
        <f t="shared" si="22"/>
        <v>0</v>
      </c>
      <c r="L149" s="15">
        <f t="shared" si="22"/>
        <v>0</v>
      </c>
      <c r="M149" s="15">
        <f t="shared" si="22"/>
        <v>0</v>
      </c>
      <c r="N149" s="15">
        <f>SUM(D149:M149)</f>
        <v>1507946775</v>
      </c>
      <c r="O149" s="38">
        <f t="shared" si="19"/>
        <v>2264.7114193243174</v>
      </c>
      <c r="P149" s="6"/>
      <c r="Q149" s="2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</row>
    <row r="150" spans="1:119">
      <c r="A150" s="16"/>
      <c r="B150" s="18"/>
      <c r="C150" s="1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9"/>
    </row>
    <row r="151" spans="1:119">
      <c r="A151" s="41"/>
      <c r="B151" s="42"/>
      <c r="C151" s="42"/>
      <c r="D151" s="43"/>
      <c r="E151" s="43"/>
      <c r="F151" s="43"/>
      <c r="G151" s="43"/>
      <c r="H151" s="43"/>
      <c r="I151" s="43"/>
      <c r="J151" s="43"/>
      <c r="K151" s="43"/>
      <c r="L151" s="49" t="s">
        <v>261</v>
      </c>
      <c r="M151" s="49"/>
      <c r="N151" s="49"/>
      <c r="O151" s="44">
        <v>665845</v>
      </c>
    </row>
    <row r="152" spans="1:119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2"/>
    </row>
    <row r="153" spans="1:119" ht="15.75" customHeight="1" thickBot="1">
      <c r="A153" s="53" t="s">
        <v>167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5"/>
    </row>
  </sheetData>
  <mergeCells count="10">
    <mergeCell ref="L151:N151"/>
    <mergeCell ref="A152:O152"/>
    <mergeCell ref="A153:O1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219275056</v>
      </c>
      <c r="E5" s="27">
        <f t="shared" si="0"/>
        <v>98598420</v>
      </c>
      <c r="F5" s="27">
        <f t="shared" si="0"/>
        <v>0</v>
      </c>
      <c r="G5" s="27">
        <f t="shared" si="0"/>
        <v>18690685</v>
      </c>
      <c r="H5" s="27">
        <f t="shared" si="0"/>
        <v>0</v>
      </c>
      <c r="I5" s="27">
        <f t="shared" si="0"/>
        <v>568578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337132739</v>
      </c>
      <c r="O5" s="33">
        <f t="shared" ref="O5:O36" si="1">(N5/O$148)</f>
        <v>515.8997360306663</v>
      </c>
      <c r="P5" s="6"/>
    </row>
    <row r="6" spans="1:133">
      <c r="A6" s="12"/>
      <c r="B6" s="25">
        <v>311</v>
      </c>
      <c r="C6" s="20" t="s">
        <v>3</v>
      </c>
      <c r="D6" s="47">
        <v>219275056</v>
      </c>
      <c r="E6" s="47">
        <v>54853645</v>
      </c>
      <c r="F6" s="47">
        <v>0</v>
      </c>
      <c r="G6" s="47">
        <v>74531</v>
      </c>
      <c r="H6" s="47">
        <v>0</v>
      </c>
      <c r="I6" s="47">
        <v>568578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274771810</v>
      </c>
      <c r="O6" s="48">
        <f t="shared" si="1"/>
        <v>420.47148748632333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33197135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33197135</v>
      </c>
      <c r="O7" s="48">
        <f t="shared" si="1"/>
        <v>50.800148434929646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3161526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3161526</v>
      </c>
      <c r="O8" s="48">
        <f t="shared" si="1"/>
        <v>4.8379473132512603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0</v>
      </c>
      <c r="G9" s="47">
        <v>8838458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8838458</v>
      </c>
      <c r="O9" s="48">
        <f t="shared" si="1"/>
        <v>13.525112282607864</v>
      </c>
      <c r="P9" s="9"/>
    </row>
    <row r="10" spans="1:133">
      <c r="A10" s="12"/>
      <c r="B10" s="25">
        <v>312.42</v>
      </c>
      <c r="C10" s="20" t="s">
        <v>159</v>
      </c>
      <c r="D10" s="47">
        <v>0</v>
      </c>
      <c r="E10" s="47">
        <v>0</v>
      </c>
      <c r="F10" s="47">
        <v>0</v>
      </c>
      <c r="G10" s="47">
        <v>6616170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6616170</v>
      </c>
      <c r="O10" s="48">
        <f t="shared" si="1"/>
        <v>10.124440499781938</v>
      </c>
      <c r="P10" s="9"/>
    </row>
    <row r="11" spans="1:133">
      <c r="A11" s="12"/>
      <c r="B11" s="25">
        <v>315</v>
      </c>
      <c r="C11" s="20" t="s">
        <v>193</v>
      </c>
      <c r="D11" s="47">
        <v>0</v>
      </c>
      <c r="E11" s="47">
        <v>9606082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9606082</v>
      </c>
      <c r="O11" s="48">
        <f t="shared" si="1"/>
        <v>14.699774287091516</v>
      </c>
      <c r="P11" s="9"/>
    </row>
    <row r="12" spans="1:133">
      <c r="A12" s="12"/>
      <c r="B12" s="25">
        <v>316</v>
      </c>
      <c r="C12" s="20" t="s">
        <v>194</v>
      </c>
      <c r="D12" s="47">
        <v>0</v>
      </c>
      <c r="E12" s="47">
        <v>941558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941558</v>
      </c>
      <c r="O12" s="48">
        <f t="shared" si="1"/>
        <v>1.440825726680796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SUM(D14:D26)</f>
        <v>16618039</v>
      </c>
      <c r="E13" s="32">
        <f t="shared" si="3"/>
        <v>11470022</v>
      </c>
      <c r="F13" s="32">
        <f t="shared" si="3"/>
        <v>484663</v>
      </c>
      <c r="G13" s="32">
        <f t="shared" si="3"/>
        <v>358564</v>
      </c>
      <c r="H13" s="32">
        <f t="shared" si="3"/>
        <v>0</v>
      </c>
      <c r="I13" s="32">
        <f t="shared" si="3"/>
        <v>1761413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30692701</v>
      </c>
      <c r="O13" s="46">
        <f t="shared" si="1"/>
        <v>46.967720758701425</v>
      </c>
      <c r="P13" s="10"/>
    </row>
    <row r="14" spans="1:133">
      <c r="A14" s="12"/>
      <c r="B14" s="25">
        <v>322</v>
      </c>
      <c r="C14" s="20" t="s">
        <v>0</v>
      </c>
      <c r="D14" s="47">
        <v>158260</v>
      </c>
      <c r="E14" s="47">
        <v>7719364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7877624</v>
      </c>
      <c r="O14" s="48">
        <f t="shared" si="1"/>
        <v>12.054789321866608</v>
      </c>
      <c r="P14" s="9"/>
    </row>
    <row r="15" spans="1:133">
      <c r="A15" s="12"/>
      <c r="B15" s="25">
        <v>323.10000000000002</v>
      </c>
      <c r="C15" s="20" t="s">
        <v>18</v>
      </c>
      <c r="D15" s="47">
        <v>16330498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5" si="4">SUM(D15:M15)</f>
        <v>16330498</v>
      </c>
      <c r="O15" s="48">
        <f t="shared" si="1"/>
        <v>24.989858986816834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1654070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1654070</v>
      </c>
      <c r="O16" s="48">
        <f t="shared" si="1"/>
        <v>2.531152207013168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124311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124311</v>
      </c>
      <c r="O17" s="48">
        <f t="shared" si="1"/>
        <v>0.19022777875544197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68088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68088</v>
      </c>
      <c r="O18" s="48">
        <f t="shared" si="1"/>
        <v>0.10419213906975676</v>
      </c>
      <c r="P18" s="9"/>
    </row>
    <row r="19" spans="1:16">
      <c r="A19" s="12"/>
      <c r="B19" s="25">
        <v>324.22000000000003</v>
      </c>
      <c r="C19" s="20" t="s">
        <v>247</v>
      </c>
      <c r="D19" s="47">
        <v>0</v>
      </c>
      <c r="E19" s="47">
        <v>11945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11945</v>
      </c>
      <c r="O19" s="48">
        <f t="shared" si="1"/>
        <v>1.8278919944604698E-2</v>
      </c>
      <c r="P19" s="9"/>
    </row>
    <row r="20" spans="1:16">
      <c r="A20" s="12"/>
      <c r="B20" s="25">
        <v>324.31</v>
      </c>
      <c r="C20" s="20" t="s">
        <v>22</v>
      </c>
      <c r="D20" s="47">
        <v>0</v>
      </c>
      <c r="E20" s="47">
        <v>875240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875240</v>
      </c>
      <c r="O20" s="48">
        <f t="shared" si="1"/>
        <v>1.3393421425128351</v>
      </c>
      <c r="P20" s="9"/>
    </row>
    <row r="21" spans="1:16">
      <c r="A21" s="12"/>
      <c r="B21" s="25">
        <v>324.32</v>
      </c>
      <c r="C21" s="20" t="s">
        <v>23</v>
      </c>
      <c r="D21" s="47">
        <v>0</v>
      </c>
      <c r="E21" s="47">
        <v>1086321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1086321</v>
      </c>
      <c r="O21" s="48">
        <f t="shared" si="1"/>
        <v>1.6623503217365356</v>
      </c>
      <c r="P21" s="9"/>
    </row>
    <row r="22" spans="1:16">
      <c r="A22" s="12"/>
      <c r="B22" s="25">
        <v>324.61</v>
      </c>
      <c r="C22" s="20" t="s">
        <v>24</v>
      </c>
      <c r="D22" s="47">
        <v>0</v>
      </c>
      <c r="E22" s="47">
        <v>448944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448944</v>
      </c>
      <c r="O22" s="48">
        <f t="shared" si="1"/>
        <v>0.68699970159988366</v>
      </c>
      <c r="P22" s="9"/>
    </row>
    <row r="23" spans="1:16">
      <c r="A23" s="12"/>
      <c r="B23" s="25">
        <v>324.62</v>
      </c>
      <c r="C23" s="20" t="s">
        <v>25</v>
      </c>
      <c r="D23" s="47">
        <v>0</v>
      </c>
      <c r="E23" s="47">
        <v>139272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139272</v>
      </c>
      <c r="O23" s="48">
        <f t="shared" si="1"/>
        <v>0.2131219538321461</v>
      </c>
      <c r="P23" s="9"/>
    </row>
    <row r="24" spans="1:16">
      <c r="A24" s="12"/>
      <c r="B24" s="25">
        <v>325.10000000000002</v>
      </c>
      <c r="C24" s="20" t="s">
        <v>26</v>
      </c>
      <c r="D24" s="47">
        <v>0</v>
      </c>
      <c r="E24" s="47">
        <v>773509</v>
      </c>
      <c r="F24" s="47">
        <v>484663</v>
      </c>
      <c r="G24" s="47">
        <v>0</v>
      </c>
      <c r="H24" s="47">
        <v>0</v>
      </c>
      <c r="I24" s="47">
        <v>105543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1363715</v>
      </c>
      <c r="O24" s="48">
        <f t="shared" si="1"/>
        <v>2.0868344338431641</v>
      </c>
      <c r="P24" s="9"/>
    </row>
    <row r="25" spans="1:16">
      <c r="A25" s="12"/>
      <c r="B25" s="25">
        <v>325.2</v>
      </c>
      <c r="C25" s="20" t="s">
        <v>27</v>
      </c>
      <c r="D25" s="47">
        <v>0</v>
      </c>
      <c r="E25" s="47">
        <v>141821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141821</v>
      </c>
      <c r="O25" s="48">
        <f t="shared" si="1"/>
        <v>0.21702257894213334</v>
      </c>
      <c r="P25" s="9"/>
    </row>
    <row r="26" spans="1:16">
      <c r="A26" s="12"/>
      <c r="B26" s="25">
        <v>329</v>
      </c>
      <c r="C26" s="20" t="s">
        <v>28</v>
      </c>
      <c r="D26" s="47">
        <v>129281</v>
      </c>
      <c r="E26" s="47">
        <v>81207</v>
      </c>
      <c r="F26" s="47">
        <v>0</v>
      </c>
      <c r="G26" s="47">
        <v>358564</v>
      </c>
      <c r="H26" s="47">
        <v>0</v>
      </c>
      <c r="I26" s="47">
        <v>1800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570852</v>
      </c>
      <c r="O26" s="48">
        <f t="shared" si="1"/>
        <v>0.87355027276831143</v>
      </c>
      <c r="P26" s="9"/>
    </row>
    <row r="27" spans="1:16" ht="15.75">
      <c r="A27" s="29" t="s">
        <v>31</v>
      </c>
      <c r="B27" s="30"/>
      <c r="C27" s="31"/>
      <c r="D27" s="32">
        <f t="shared" ref="D27:M27" si="5">SUM(D28:D61)</f>
        <v>63464922</v>
      </c>
      <c r="E27" s="32">
        <f t="shared" si="5"/>
        <v>20912245</v>
      </c>
      <c r="F27" s="32">
        <f t="shared" si="5"/>
        <v>0</v>
      </c>
      <c r="G27" s="32">
        <f t="shared" si="5"/>
        <v>2624854</v>
      </c>
      <c r="H27" s="32">
        <f t="shared" si="5"/>
        <v>0</v>
      </c>
      <c r="I27" s="32">
        <f t="shared" si="5"/>
        <v>37725367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124727388</v>
      </c>
      <c r="O27" s="46">
        <f t="shared" si="1"/>
        <v>190.86495940993291</v>
      </c>
      <c r="P27" s="10"/>
    </row>
    <row r="28" spans="1:16">
      <c r="A28" s="12"/>
      <c r="B28" s="25">
        <v>331.1</v>
      </c>
      <c r="C28" s="20" t="s">
        <v>29</v>
      </c>
      <c r="D28" s="47">
        <v>162176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162176</v>
      </c>
      <c r="O28" s="48">
        <f t="shared" si="1"/>
        <v>0.24817096031278454</v>
      </c>
      <c r="P28" s="9"/>
    </row>
    <row r="29" spans="1:16">
      <c r="A29" s="12"/>
      <c r="B29" s="25">
        <v>331.2</v>
      </c>
      <c r="C29" s="20" t="s">
        <v>30</v>
      </c>
      <c r="D29" s="47">
        <v>257948</v>
      </c>
      <c r="E29" s="47">
        <v>1064723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1322671</v>
      </c>
      <c r="O29" s="48">
        <f t="shared" si="1"/>
        <v>2.0240265652616358</v>
      </c>
      <c r="P29" s="9"/>
    </row>
    <row r="30" spans="1:16">
      <c r="A30" s="12"/>
      <c r="B30" s="25">
        <v>331.35</v>
      </c>
      <c r="C30" s="20" t="s">
        <v>248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274020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0" si="6">SUM(D30:M30)</f>
        <v>274020</v>
      </c>
      <c r="O30" s="48">
        <f t="shared" si="1"/>
        <v>0.41932102496614304</v>
      </c>
      <c r="P30" s="9"/>
    </row>
    <row r="31" spans="1:16">
      <c r="A31" s="12"/>
      <c r="B31" s="25">
        <v>331.39</v>
      </c>
      <c r="C31" s="20" t="s">
        <v>36</v>
      </c>
      <c r="D31" s="47">
        <v>0</v>
      </c>
      <c r="E31" s="47">
        <v>0</v>
      </c>
      <c r="F31" s="47">
        <v>0</v>
      </c>
      <c r="G31" s="47">
        <v>2621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2621</v>
      </c>
      <c r="O31" s="48">
        <f t="shared" si="1"/>
        <v>4.0108036144670496E-3</v>
      </c>
      <c r="P31" s="9"/>
    </row>
    <row r="32" spans="1:16">
      <c r="A32" s="12"/>
      <c r="B32" s="25">
        <v>331.41</v>
      </c>
      <c r="C32" s="20" t="s">
        <v>37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5572657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5572657</v>
      </c>
      <c r="O32" s="48">
        <f t="shared" si="1"/>
        <v>8.5275974199866873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21499688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21499688</v>
      </c>
      <c r="O33" s="48">
        <f t="shared" si="1"/>
        <v>32.900048203095707</v>
      </c>
      <c r="P33" s="9"/>
    </row>
    <row r="34" spans="1:16">
      <c r="A34" s="12"/>
      <c r="B34" s="25">
        <v>331.49</v>
      </c>
      <c r="C34" s="20" t="s">
        <v>189</v>
      </c>
      <c r="D34" s="47">
        <v>0</v>
      </c>
      <c r="E34" s="47">
        <v>181844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181844</v>
      </c>
      <c r="O34" s="48">
        <f t="shared" si="1"/>
        <v>0.27826805511985736</v>
      </c>
      <c r="P34" s="9"/>
    </row>
    <row r="35" spans="1:16">
      <c r="A35" s="12"/>
      <c r="B35" s="25">
        <v>331.5</v>
      </c>
      <c r="C35" s="20" t="s">
        <v>32</v>
      </c>
      <c r="D35" s="47">
        <v>2786744</v>
      </c>
      <c r="E35" s="47">
        <v>4211166</v>
      </c>
      <c r="F35" s="47">
        <v>0</v>
      </c>
      <c r="G35" s="47">
        <v>1246390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8244300</v>
      </c>
      <c r="O35" s="48">
        <f t="shared" si="1"/>
        <v>12.615897840042235</v>
      </c>
      <c r="P35" s="9"/>
    </row>
    <row r="36" spans="1:16">
      <c r="A36" s="12"/>
      <c r="B36" s="25">
        <v>331.62</v>
      </c>
      <c r="C36" s="20" t="s">
        <v>39</v>
      </c>
      <c r="D36" s="47">
        <v>2157032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2157032</v>
      </c>
      <c r="O36" s="48">
        <f t="shared" si="1"/>
        <v>3.3008133315990422</v>
      </c>
      <c r="P36" s="9"/>
    </row>
    <row r="37" spans="1:16">
      <c r="A37" s="12"/>
      <c r="B37" s="25">
        <v>331.65</v>
      </c>
      <c r="C37" s="20" t="s">
        <v>160</v>
      </c>
      <c r="D37" s="47">
        <v>0</v>
      </c>
      <c r="E37" s="47">
        <v>1183327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1183327</v>
      </c>
      <c r="O37" s="48">
        <f t="shared" ref="O37:O68" si="7">(N37/O$148)</f>
        <v>1.8107944329250099</v>
      </c>
      <c r="P37" s="9"/>
    </row>
    <row r="38" spans="1:16">
      <c r="A38" s="12"/>
      <c r="B38" s="25">
        <v>331.7</v>
      </c>
      <c r="C38" s="20" t="s">
        <v>33</v>
      </c>
      <c r="D38" s="47">
        <v>0</v>
      </c>
      <c r="E38" s="47">
        <v>0</v>
      </c>
      <c r="F38" s="47">
        <v>0</v>
      </c>
      <c r="G38" s="47">
        <v>51211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51211</v>
      </c>
      <c r="O38" s="48">
        <f t="shared" si="7"/>
        <v>7.8365991568283888E-2</v>
      </c>
      <c r="P38" s="9"/>
    </row>
    <row r="39" spans="1:16">
      <c r="A39" s="12"/>
      <c r="B39" s="25">
        <v>333</v>
      </c>
      <c r="C39" s="20" t="s">
        <v>4</v>
      </c>
      <c r="D39" s="47">
        <v>60146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60146</v>
      </c>
      <c r="O39" s="48">
        <f t="shared" si="7"/>
        <v>9.2038837922829145E-2</v>
      </c>
      <c r="P39" s="9"/>
    </row>
    <row r="40" spans="1:16">
      <c r="A40" s="12"/>
      <c r="B40" s="25">
        <v>334.2</v>
      </c>
      <c r="C40" s="20" t="s">
        <v>35</v>
      </c>
      <c r="D40" s="47">
        <v>63169</v>
      </c>
      <c r="E40" s="47">
        <v>119684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182853</v>
      </c>
      <c r="O40" s="48">
        <f t="shared" si="7"/>
        <v>0.27981208443958161</v>
      </c>
      <c r="P40" s="9"/>
    </row>
    <row r="41" spans="1:16">
      <c r="A41" s="12"/>
      <c r="B41" s="25">
        <v>334.39</v>
      </c>
      <c r="C41" s="20" t="s">
        <v>40</v>
      </c>
      <c r="D41" s="47">
        <v>0</v>
      </c>
      <c r="E41" s="47">
        <v>0</v>
      </c>
      <c r="F41" s="47">
        <v>0</v>
      </c>
      <c r="G41" s="47">
        <v>78993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6" si="8">SUM(D41:M41)</f>
        <v>78993</v>
      </c>
      <c r="O41" s="48">
        <f t="shared" si="7"/>
        <v>0.12087959172743062</v>
      </c>
      <c r="P41" s="9"/>
    </row>
    <row r="42" spans="1:16">
      <c r="A42" s="12"/>
      <c r="B42" s="25">
        <v>334.41</v>
      </c>
      <c r="C42" s="20" t="s">
        <v>41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6307109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6307109</v>
      </c>
      <c r="O42" s="48">
        <f t="shared" si="7"/>
        <v>9.6514977390452721</v>
      </c>
      <c r="P42" s="9"/>
    </row>
    <row r="43" spans="1:16">
      <c r="A43" s="12"/>
      <c r="B43" s="25">
        <v>334.42</v>
      </c>
      <c r="C43" s="20" t="s">
        <v>42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3777300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3777300</v>
      </c>
      <c r="O43" s="48">
        <f t="shared" si="7"/>
        <v>5.780239791272944</v>
      </c>
      <c r="P43" s="9"/>
    </row>
    <row r="44" spans="1:16">
      <c r="A44" s="12"/>
      <c r="B44" s="25">
        <v>334.49</v>
      </c>
      <c r="C44" s="20" t="s">
        <v>43</v>
      </c>
      <c r="D44" s="47">
        <v>0</v>
      </c>
      <c r="E44" s="47">
        <v>0</v>
      </c>
      <c r="F44" s="47">
        <v>0</v>
      </c>
      <c r="G44" s="47">
        <v>507658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507658</v>
      </c>
      <c r="O44" s="48">
        <f t="shared" si="7"/>
        <v>0.77684721148916958</v>
      </c>
      <c r="P44" s="9"/>
    </row>
    <row r="45" spans="1:16">
      <c r="A45" s="12"/>
      <c r="B45" s="25">
        <v>334.5</v>
      </c>
      <c r="C45" s="20" t="s">
        <v>44</v>
      </c>
      <c r="D45" s="47">
        <v>110795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110795</v>
      </c>
      <c r="O45" s="48">
        <f t="shared" si="7"/>
        <v>0.16954482505336771</v>
      </c>
      <c r="P45" s="9"/>
    </row>
    <row r="46" spans="1:16">
      <c r="A46" s="12"/>
      <c r="B46" s="25">
        <v>334.69</v>
      </c>
      <c r="C46" s="20" t="s">
        <v>45</v>
      </c>
      <c r="D46" s="47">
        <v>0</v>
      </c>
      <c r="E46" s="47">
        <v>149821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149821</v>
      </c>
      <c r="O46" s="48">
        <f t="shared" si="7"/>
        <v>0.2292646349954475</v>
      </c>
      <c r="P46" s="9"/>
    </row>
    <row r="47" spans="1:16">
      <c r="A47" s="12"/>
      <c r="B47" s="25">
        <v>334.7</v>
      </c>
      <c r="C47" s="20" t="s">
        <v>46</v>
      </c>
      <c r="D47" s="47">
        <v>267331</v>
      </c>
      <c r="E47" s="47">
        <v>1172121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1439452</v>
      </c>
      <c r="O47" s="48">
        <f t="shared" si="7"/>
        <v>2.2027315087568957</v>
      </c>
      <c r="P47" s="9"/>
    </row>
    <row r="48" spans="1:16">
      <c r="A48" s="12"/>
      <c r="B48" s="25">
        <v>335.12</v>
      </c>
      <c r="C48" s="20" t="s">
        <v>195</v>
      </c>
      <c r="D48" s="47">
        <v>13807249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13807249</v>
      </c>
      <c r="O48" s="48">
        <f t="shared" si="7"/>
        <v>21.128639525008225</v>
      </c>
      <c r="P48" s="9"/>
    </row>
    <row r="49" spans="1:16">
      <c r="A49" s="12"/>
      <c r="B49" s="25">
        <v>335.13</v>
      </c>
      <c r="C49" s="20" t="s">
        <v>196</v>
      </c>
      <c r="D49" s="47">
        <v>141442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141442</v>
      </c>
      <c r="O49" s="48">
        <f t="shared" si="7"/>
        <v>0.21644261153660757</v>
      </c>
      <c r="P49" s="9"/>
    </row>
    <row r="50" spans="1:16">
      <c r="A50" s="12"/>
      <c r="B50" s="25">
        <v>335.14</v>
      </c>
      <c r="C50" s="20" t="s">
        <v>197</v>
      </c>
      <c r="D50" s="47">
        <v>0</v>
      </c>
      <c r="E50" s="47">
        <v>403350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403350</v>
      </c>
      <c r="O50" s="48">
        <f t="shared" si="7"/>
        <v>0.61722916363803304</v>
      </c>
      <c r="P50" s="9"/>
    </row>
    <row r="51" spans="1:16">
      <c r="A51" s="12"/>
      <c r="B51" s="25">
        <v>335.15</v>
      </c>
      <c r="C51" s="20" t="s">
        <v>198</v>
      </c>
      <c r="D51" s="47">
        <v>0</v>
      </c>
      <c r="E51" s="47">
        <v>299176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299176</v>
      </c>
      <c r="O51" s="48">
        <f t="shared" si="7"/>
        <v>0.45781617022578941</v>
      </c>
      <c r="P51" s="9"/>
    </row>
    <row r="52" spans="1:16">
      <c r="A52" s="12"/>
      <c r="B52" s="25">
        <v>335.16</v>
      </c>
      <c r="C52" s="20" t="s">
        <v>199</v>
      </c>
      <c r="D52" s="47">
        <v>0</v>
      </c>
      <c r="E52" s="47">
        <v>0</v>
      </c>
      <c r="F52" s="47">
        <v>0</v>
      </c>
      <c r="G52" s="47">
        <v>223250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223250</v>
      </c>
      <c r="O52" s="48">
        <f t="shared" si="7"/>
        <v>0.3416298767377981</v>
      </c>
      <c r="P52" s="9"/>
    </row>
    <row r="53" spans="1:16">
      <c r="A53" s="12"/>
      <c r="B53" s="25">
        <v>335.17</v>
      </c>
      <c r="C53" s="20" t="s">
        <v>200</v>
      </c>
      <c r="D53" s="47">
        <v>0</v>
      </c>
      <c r="E53" s="47">
        <v>0</v>
      </c>
      <c r="F53" s="47">
        <v>0</v>
      </c>
      <c r="G53" s="47">
        <v>87245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87245</v>
      </c>
      <c r="O53" s="48">
        <f t="shared" si="7"/>
        <v>0.13350727254642417</v>
      </c>
      <c r="P53" s="9"/>
    </row>
    <row r="54" spans="1:16">
      <c r="A54" s="12"/>
      <c r="B54" s="25">
        <v>335.18</v>
      </c>
      <c r="C54" s="20" t="s">
        <v>201</v>
      </c>
      <c r="D54" s="47">
        <v>42131369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42131369</v>
      </c>
      <c r="O54" s="48">
        <f t="shared" si="7"/>
        <v>64.471822612607781</v>
      </c>
      <c r="P54" s="9"/>
    </row>
    <row r="55" spans="1:16">
      <c r="A55" s="12"/>
      <c r="B55" s="25">
        <v>335.49</v>
      </c>
      <c r="C55" s="20" t="s">
        <v>55</v>
      </c>
      <c r="D55" s="47">
        <v>0</v>
      </c>
      <c r="E55" s="47">
        <v>8214126</v>
      </c>
      <c r="F55" s="47">
        <v>0</v>
      </c>
      <c r="G55" s="47">
        <v>23637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8237763</v>
      </c>
      <c r="O55" s="48">
        <f t="shared" si="7"/>
        <v>12.605894549989671</v>
      </c>
      <c r="P55" s="9"/>
    </row>
    <row r="56" spans="1:16">
      <c r="A56" s="12"/>
      <c r="B56" s="25">
        <v>335.5</v>
      </c>
      <c r="C56" s="20" t="s">
        <v>56</v>
      </c>
      <c r="D56" s="47">
        <v>0</v>
      </c>
      <c r="E56" s="47">
        <v>528626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528626</v>
      </c>
      <c r="O56" s="48">
        <f t="shared" si="7"/>
        <v>0.80893364040490601</v>
      </c>
      <c r="P56" s="9"/>
    </row>
    <row r="57" spans="1:16">
      <c r="A57" s="12"/>
      <c r="B57" s="25">
        <v>337.2</v>
      </c>
      <c r="C57" s="20" t="s">
        <v>58</v>
      </c>
      <c r="D57" s="47">
        <v>0</v>
      </c>
      <c r="E57" s="47">
        <v>3384281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3" si="9">SUM(D57:M57)</f>
        <v>3384281</v>
      </c>
      <c r="O57" s="48">
        <f t="shared" si="7"/>
        <v>5.1788197127707596</v>
      </c>
      <c r="P57" s="9"/>
    </row>
    <row r="58" spans="1:16">
      <c r="A58" s="12"/>
      <c r="B58" s="25">
        <v>337.3</v>
      </c>
      <c r="C58" s="20" t="s">
        <v>59</v>
      </c>
      <c r="D58" s="47">
        <v>1216981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1216981</v>
      </c>
      <c r="O58" s="48">
        <f t="shared" si="7"/>
        <v>1.8622937022272892</v>
      </c>
      <c r="P58" s="9"/>
    </row>
    <row r="59" spans="1:16">
      <c r="A59" s="12"/>
      <c r="B59" s="25">
        <v>337.4</v>
      </c>
      <c r="C59" s="20" t="s">
        <v>60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294593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294593</v>
      </c>
      <c r="O59" s="48">
        <f t="shared" si="7"/>
        <v>0.45080300236424709</v>
      </c>
      <c r="P59" s="9"/>
    </row>
    <row r="60" spans="1:16">
      <c r="A60" s="12"/>
      <c r="B60" s="25">
        <v>337.7</v>
      </c>
      <c r="C60" s="20" t="s">
        <v>61</v>
      </c>
      <c r="D60" s="47">
        <v>221184</v>
      </c>
      <c r="E60" s="47">
        <v>0</v>
      </c>
      <c r="F60" s="47">
        <v>0</v>
      </c>
      <c r="G60" s="47">
        <v>403849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625033</v>
      </c>
      <c r="O60" s="48">
        <f t="shared" si="7"/>
        <v>0.95646112764638824</v>
      </c>
      <c r="P60" s="9"/>
    </row>
    <row r="61" spans="1:16">
      <c r="A61" s="12"/>
      <c r="B61" s="25">
        <v>339</v>
      </c>
      <c r="C61" s="20" t="s">
        <v>249</v>
      </c>
      <c r="D61" s="47">
        <v>81356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81356</v>
      </c>
      <c r="O61" s="48">
        <f t="shared" si="7"/>
        <v>0.12449558903417829</v>
      </c>
      <c r="P61" s="9"/>
    </row>
    <row r="62" spans="1:16" ht="15.75">
      <c r="A62" s="29" t="s">
        <v>67</v>
      </c>
      <c r="B62" s="30"/>
      <c r="C62" s="31"/>
      <c r="D62" s="32">
        <f t="shared" ref="D62:M62" si="10">SUM(D63:D120)</f>
        <v>47641808</v>
      </c>
      <c r="E62" s="32">
        <f t="shared" si="10"/>
        <v>37992027</v>
      </c>
      <c r="F62" s="32">
        <f t="shared" si="10"/>
        <v>0</v>
      </c>
      <c r="G62" s="32">
        <f t="shared" si="10"/>
        <v>168073</v>
      </c>
      <c r="H62" s="32">
        <f t="shared" si="10"/>
        <v>0</v>
      </c>
      <c r="I62" s="32">
        <f t="shared" si="10"/>
        <v>326406855</v>
      </c>
      <c r="J62" s="32">
        <f t="shared" si="10"/>
        <v>116500505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9"/>
        <v>528709268</v>
      </c>
      <c r="O62" s="46">
        <f t="shared" si="7"/>
        <v>809.06106184533689</v>
      </c>
      <c r="P62" s="10"/>
    </row>
    <row r="63" spans="1:16">
      <c r="A63" s="12"/>
      <c r="B63" s="25">
        <v>341.1</v>
      </c>
      <c r="C63" s="20" t="s">
        <v>202</v>
      </c>
      <c r="D63" s="47">
        <v>2740672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2740672</v>
      </c>
      <c r="O63" s="48">
        <f t="shared" si="7"/>
        <v>4.193932530968576</v>
      </c>
      <c r="P63" s="9"/>
    </row>
    <row r="64" spans="1:16">
      <c r="A64" s="12"/>
      <c r="B64" s="25">
        <v>341.15</v>
      </c>
      <c r="C64" s="20" t="s">
        <v>203</v>
      </c>
      <c r="D64" s="47">
        <v>0</v>
      </c>
      <c r="E64" s="47">
        <v>1550117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120" si="11">SUM(D64:M64)</f>
        <v>1550117</v>
      </c>
      <c r="O64" s="48">
        <f t="shared" si="7"/>
        <v>2.3720774003993972</v>
      </c>
      <c r="P64" s="9"/>
    </row>
    <row r="65" spans="1:16">
      <c r="A65" s="12"/>
      <c r="B65" s="25">
        <v>341.16</v>
      </c>
      <c r="C65" s="20" t="s">
        <v>204</v>
      </c>
      <c r="D65" s="47">
        <v>0</v>
      </c>
      <c r="E65" s="47">
        <v>1209148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1209148</v>
      </c>
      <c r="O65" s="48">
        <f t="shared" si="7"/>
        <v>1.8503071990940878</v>
      </c>
      <c r="P65" s="9"/>
    </row>
    <row r="66" spans="1:16">
      <c r="A66" s="12"/>
      <c r="B66" s="25">
        <v>341.2</v>
      </c>
      <c r="C66" s="20" t="s">
        <v>205</v>
      </c>
      <c r="D66" s="47">
        <v>0</v>
      </c>
      <c r="E66" s="47">
        <v>109336</v>
      </c>
      <c r="F66" s="47">
        <v>0</v>
      </c>
      <c r="G66" s="47">
        <v>0</v>
      </c>
      <c r="H66" s="47">
        <v>0</v>
      </c>
      <c r="I66" s="47">
        <v>0</v>
      </c>
      <c r="J66" s="47">
        <v>114656823</v>
      </c>
      <c r="K66" s="47">
        <v>0</v>
      </c>
      <c r="L66" s="47">
        <v>0</v>
      </c>
      <c r="M66" s="47">
        <v>0</v>
      </c>
      <c r="N66" s="47">
        <f t="shared" si="11"/>
        <v>114766159</v>
      </c>
      <c r="O66" s="48">
        <f t="shared" si="7"/>
        <v>175.62171893769559</v>
      </c>
      <c r="P66" s="9"/>
    </row>
    <row r="67" spans="1:16">
      <c r="A67" s="12"/>
      <c r="B67" s="25">
        <v>341.3</v>
      </c>
      <c r="C67" s="20" t="s">
        <v>206</v>
      </c>
      <c r="D67" s="47">
        <v>513</v>
      </c>
      <c r="E67" s="47">
        <v>121862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122375</v>
      </c>
      <c r="O67" s="48">
        <f t="shared" si="7"/>
        <v>0.18726520119053996</v>
      </c>
      <c r="P67" s="9"/>
    </row>
    <row r="68" spans="1:16">
      <c r="A68" s="12"/>
      <c r="B68" s="25">
        <v>341.51</v>
      </c>
      <c r="C68" s="20" t="s">
        <v>207</v>
      </c>
      <c r="D68" s="47">
        <v>608974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608974</v>
      </c>
      <c r="O68" s="48">
        <f t="shared" si="7"/>
        <v>0.93188673037636671</v>
      </c>
      <c r="P68" s="9"/>
    </row>
    <row r="69" spans="1:16">
      <c r="A69" s="12"/>
      <c r="B69" s="25">
        <v>341.52</v>
      </c>
      <c r="C69" s="20" t="s">
        <v>208</v>
      </c>
      <c r="D69" s="47">
        <v>646827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646827</v>
      </c>
      <c r="O69" s="48">
        <f t="shared" ref="O69:O100" si="12">(N69/O$148)</f>
        <v>0.9898115488496293</v>
      </c>
      <c r="P69" s="9"/>
    </row>
    <row r="70" spans="1:16">
      <c r="A70" s="12"/>
      <c r="B70" s="25">
        <v>341.55</v>
      </c>
      <c r="C70" s="20" t="s">
        <v>209</v>
      </c>
      <c r="D70" s="47">
        <v>132100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132100</v>
      </c>
      <c r="O70" s="48">
        <f t="shared" si="12"/>
        <v>0.20214695058034998</v>
      </c>
      <c r="P70" s="9"/>
    </row>
    <row r="71" spans="1:16">
      <c r="A71" s="12"/>
      <c r="B71" s="25">
        <v>341.56</v>
      </c>
      <c r="C71" s="20" t="s">
        <v>210</v>
      </c>
      <c r="D71" s="47">
        <v>1191286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1191286</v>
      </c>
      <c r="O71" s="48">
        <f t="shared" si="12"/>
        <v>1.8229737484410506</v>
      </c>
      <c r="P71" s="9"/>
    </row>
    <row r="72" spans="1:16">
      <c r="A72" s="12"/>
      <c r="B72" s="25">
        <v>341.8</v>
      </c>
      <c r="C72" s="20" t="s">
        <v>211</v>
      </c>
      <c r="D72" s="47">
        <v>3998453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3998453</v>
      </c>
      <c r="O72" s="48">
        <f t="shared" si="12"/>
        <v>6.1186607190677673</v>
      </c>
      <c r="P72" s="9"/>
    </row>
    <row r="73" spans="1:16">
      <c r="A73" s="12"/>
      <c r="B73" s="25">
        <v>341.9</v>
      </c>
      <c r="C73" s="20" t="s">
        <v>212</v>
      </c>
      <c r="D73" s="47">
        <v>11354428</v>
      </c>
      <c r="E73" s="47">
        <v>2923017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14277445</v>
      </c>
      <c r="O73" s="48">
        <f t="shared" si="12"/>
        <v>21.848160248513739</v>
      </c>
      <c r="P73" s="9"/>
    </row>
    <row r="74" spans="1:16">
      <c r="A74" s="12"/>
      <c r="B74" s="25">
        <v>342.1</v>
      </c>
      <c r="C74" s="20" t="s">
        <v>81</v>
      </c>
      <c r="D74" s="47">
        <v>0</v>
      </c>
      <c r="E74" s="47">
        <v>4907728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4907728</v>
      </c>
      <c r="O74" s="48">
        <f t="shared" si="12"/>
        <v>7.5100851588024211</v>
      </c>
      <c r="P74" s="9"/>
    </row>
    <row r="75" spans="1:16">
      <c r="A75" s="12"/>
      <c r="B75" s="25">
        <v>342.3</v>
      </c>
      <c r="C75" s="20" t="s">
        <v>82</v>
      </c>
      <c r="D75" s="47">
        <v>583181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583181</v>
      </c>
      <c r="O75" s="48">
        <f t="shared" si="12"/>
        <v>0.89241681140347517</v>
      </c>
      <c r="P75" s="9"/>
    </row>
    <row r="76" spans="1:16">
      <c r="A76" s="12"/>
      <c r="B76" s="25">
        <v>342.5</v>
      </c>
      <c r="C76" s="20" t="s">
        <v>83</v>
      </c>
      <c r="D76" s="47">
        <v>0</v>
      </c>
      <c r="E76" s="47">
        <v>12184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12184</v>
      </c>
      <c r="O76" s="48">
        <f t="shared" si="12"/>
        <v>1.8644651369197456E-2</v>
      </c>
      <c r="P76" s="9"/>
    </row>
    <row r="77" spans="1:16">
      <c r="A77" s="12"/>
      <c r="B77" s="25">
        <v>342.6</v>
      </c>
      <c r="C77" s="20" t="s">
        <v>84</v>
      </c>
      <c r="D77" s="47">
        <v>21024488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21024488</v>
      </c>
      <c r="O77" s="48">
        <f t="shared" si="12"/>
        <v>32.172870073528848</v>
      </c>
      <c r="P77" s="9"/>
    </row>
    <row r="78" spans="1:16">
      <c r="A78" s="12"/>
      <c r="B78" s="25">
        <v>342.9</v>
      </c>
      <c r="C78" s="20" t="s">
        <v>85</v>
      </c>
      <c r="D78" s="47">
        <v>5977</v>
      </c>
      <c r="E78" s="47">
        <v>73568</v>
      </c>
      <c r="F78" s="47">
        <v>0</v>
      </c>
      <c r="G78" s="47">
        <v>0</v>
      </c>
      <c r="H78" s="47">
        <v>0</v>
      </c>
      <c r="I78" s="47">
        <v>0</v>
      </c>
      <c r="J78" s="47">
        <v>1810659</v>
      </c>
      <c r="K78" s="47">
        <v>0</v>
      </c>
      <c r="L78" s="47">
        <v>0</v>
      </c>
      <c r="M78" s="47">
        <v>0</v>
      </c>
      <c r="N78" s="47">
        <f t="shared" si="11"/>
        <v>1890204</v>
      </c>
      <c r="O78" s="48">
        <f t="shared" si="12"/>
        <v>2.8924979150248284</v>
      </c>
      <c r="P78" s="9"/>
    </row>
    <row r="79" spans="1:16">
      <c r="A79" s="12"/>
      <c r="B79" s="25">
        <v>343.1</v>
      </c>
      <c r="C79" s="20" t="s">
        <v>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20286640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20286640</v>
      </c>
      <c r="O79" s="48">
        <f t="shared" si="12"/>
        <v>31.043773001675632</v>
      </c>
      <c r="P79" s="9"/>
    </row>
    <row r="80" spans="1:16">
      <c r="A80" s="12"/>
      <c r="B80" s="25">
        <v>343.3</v>
      </c>
      <c r="C80" s="20" t="s">
        <v>87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49315089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49315089</v>
      </c>
      <c r="O80" s="48">
        <f t="shared" si="12"/>
        <v>75.464760476522031</v>
      </c>
      <c r="P80" s="9"/>
    </row>
    <row r="81" spans="1:16">
      <c r="A81" s="12"/>
      <c r="B81" s="25">
        <v>343.4</v>
      </c>
      <c r="C81" s="20" t="s">
        <v>88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52190428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52190428</v>
      </c>
      <c r="O81" s="48">
        <f t="shared" si="12"/>
        <v>79.864768127807068</v>
      </c>
      <c r="P81" s="9"/>
    </row>
    <row r="82" spans="1:16">
      <c r="A82" s="12"/>
      <c r="B82" s="25">
        <v>343.5</v>
      </c>
      <c r="C82" s="20" t="s">
        <v>89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53239609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53239609</v>
      </c>
      <c r="O82" s="48">
        <f t="shared" si="12"/>
        <v>81.470284704316086</v>
      </c>
      <c r="P82" s="9"/>
    </row>
    <row r="83" spans="1:16">
      <c r="A83" s="12"/>
      <c r="B83" s="25">
        <v>343.7</v>
      </c>
      <c r="C83" s="20" t="s">
        <v>90</v>
      </c>
      <c r="D83" s="47">
        <v>75500</v>
      </c>
      <c r="E83" s="47">
        <v>103617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179117</v>
      </c>
      <c r="O83" s="48">
        <f t="shared" si="12"/>
        <v>0.27409504426268394</v>
      </c>
      <c r="P83" s="9"/>
    </row>
    <row r="84" spans="1:16">
      <c r="A84" s="12"/>
      <c r="B84" s="25">
        <v>343.8</v>
      </c>
      <c r="C84" s="20" t="s">
        <v>91</v>
      </c>
      <c r="D84" s="47">
        <v>192475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192475</v>
      </c>
      <c r="O84" s="48">
        <f t="shared" si="12"/>
        <v>0.29453621735770524</v>
      </c>
      <c r="P84" s="9"/>
    </row>
    <row r="85" spans="1:16">
      <c r="A85" s="12"/>
      <c r="B85" s="25">
        <v>343.9</v>
      </c>
      <c r="C85" s="20" t="s">
        <v>92</v>
      </c>
      <c r="D85" s="47">
        <v>759740</v>
      </c>
      <c r="E85" s="47">
        <v>2290769</v>
      </c>
      <c r="F85" s="47">
        <v>0</v>
      </c>
      <c r="G85" s="47">
        <v>0</v>
      </c>
      <c r="H85" s="47">
        <v>0</v>
      </c>
      <c r="I85" s="47">
        <v>86862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3137371</v>
      </c>
      <c r="O85" s="48">
        <f t="shared" si="12"/>
        <v>4.8009839552552851</v>
      </c>
      <c r="P85" s="9"/>
    </row>
    <row r="86" spans="1:16">
      <c r="A86" s="12"/>
      <c r="B86" s="25">
        <v>344.1</v>
      </c>
      <c r="C86" s="20" t="s">
        <v>213</v>
      </c>
      <c r="D86" s="47">
        <v>42000</v>
      </c>
      <c r="E86" s="47">
        <v>0</v>
      </c>
      <c r="F86" s="47">
        <v>0</v>
      </c>
      <c r="G86" s="47">
        <v>0</v>
      </c>
      <c r="H86" s="47">
        <v>0</v>
      </c>
      <c r="I86" s="47">
        <v>111063585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111105585</v>
      </c>
      <c r="O86" s="48">
        <f t="shared" si="12"/>
        <v>170.02009992578255</v>
      </c>
      <c r="P86" s="9"/>
    </row>
    <row r="87" spans="1:16">
      <c r="A87" s="12"/>
      <c r="B87" s="25">
        <v>344.3</v>
      </c>
      <c r="C87" s="20" t="s">
        <v>214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3675783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3675783</v>
      </c>
      <c r="O87" s="48">
        <f t="shared" si="12"/>
        <v>5.6248926907274077</v>
      </c>
      <c r="P87" s="9"/>
    </row>
    <row r="88" spans="1:16">
      <c r="A88" s="12"/>
      <c r="B88" s="25">
        <v>344.5</v>
      </c>
      <c r="C88" s="20" t="s">
        <v>215</v>
      </c>
      <c r="D88" s="47">
        <v>674197</v>
      </c>
      <c r="E88" s="47">
        <v>1361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675558</v>
      </c>
      <c r="O88" s="48">
        <f t="shared" si="12"/>
        <v>1.0337773629081004</v>
      </c>
      <c r="P88" s="9"/>
    </row>
    <row r="89" spans="1:16">
      <c r="A89" s="12"/>
      <c r="B89" s="25">
        <v>344.6</v>
      </c>
      <c r="C89" s="20" t="s">
        <v>216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40335857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40335857</v>
      </c>
      <c r="O89" s="48">
        <f t="shared" si="12"/>
        <v>61.72422779405801</v>
      </c>
      <c r="P89" s="9"/>
    </row>
    <row r="90" spans="1:16">
      <c r="A90" s="12"/>
      <c r="B90" s="25">
        <v>344.9</v>
      </c>
      <c r="C90" s="20" t="s">
        <v>217</v>
      </c>
      <c r="D90" s="47">
        <v>0</v>
      </c>
      <c r="E90" s="47">
        <v>861516</v>
      </c>
      <c r="F90" s="47">
        <v>0</v>
      </c>
      <c r="G90" s="47">
        <v>0</v>
      </c>
      <c r="H90" s="47">
        <v>0</v>
      </c>
      <c r="I90" s="47">
        <v>27588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889104</v>
      </c>
      <c r="O90" s="48">
        <f t="shared" si="12"/>
        <v>1.3605576256532284</v>
      </c>
      <c r="P90" s="9"/>
    </row>
    <row r="91" spans="1:16">
      <c r="A91" s="12"/>
      <c r="B91" s="25">
        <v>345.9</v>
      </c>
      <c r="C91" s="20" t="s">
        <v>161</v>
      </c>
      <c r="D91" s="47">
        <v>592254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592254</v>
      </c>
      <c r="O91" s="48">
        <f t="shared" si="12"/>
        <v>0.90630083322494015</v>
      </c>
      <c r="P91" s="9"/>
    </row>
    <row r="92" spans="1:16">
      <c r="A92" s="12"/>
      <c r="B92" s="25">
        <v>346.4</v>
      </c>
      <c r="C92" s="20" t="s">
        <v>99</v>
      </c>
      <c r="D92" s="47">
        <v>17565</v>
      </c>
      <c r="E92" s="47">
        <v>785666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803231</v>
      </c>
      <c r="O92" s="48">
        <f t="shared" si="12"/>
        <v>1.2291498657199478</v>
      </c>
      <c r="P92" s="9"/>
    </row>
    <row r="93" spans="1:16">
      <c r="A93" s="12"/>
      <c r="B93" s="25">
        <v>347.2</v>
      </c>
      <c r="C93" s="20" t="s">
        <v>101</v>
      </c>
      <c r="D93" s="47">
        <v>2214895</v>
      </c>
      <c r="E93" s="47">
        <v>1200450</v>
      </c>
      <c r="F93" s="47">
        <v>0</v>
      </c>
      <c r="G93" s="47">
        <v>110573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3525918</v>
      </c>
      <c r="O93" s="48">
        <f t="shared" si="12"/>
        <v>5.3955607244236665</v>
      </c>
      <c r="P93" s="9"/>
    </row>
    <row r="94" spans="1:16">
      <c r="A94" s="12"/>
      <c r="B94" s="25">
        <v>347.4</v>
      </c>
      <c r="C94" s="20" t="s">
        <v>102</v>
      </c>
      <c r="D94" s="47">
        <v>51041</v>
      </c>
      <c r="E94" s="47">
        <v>541344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592385</v>
      </c>
      <c r="O94" s="48">
        <f t="shared" si="12"/>
        <v>0.90650129689281311</v>
      </c>
      <c r="P94" s="9"/>
    </row>
    <row r="95" spans="1:16">
      <c r="A95" s="12"/>
      <c r="B95" s="25">
        <v>347.5</v>
      </c>
      <c r="C95" s="20" t="s">
        <v>103</v>
      </c>
      <c r="D95" s="47">
        <v>734677</v>
      </c>
      <c r="E95" s="47">
        <v>855835</v>
      </c>
      <c r="F95" s="47">
        <v>0</v>
      </c>
      <c r="G95" s="47">
        <v>57500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1648012</v>
      </c>
      <c r="O95" s="48">
        <f t="shared" si="12"/>
        <v>2.5218819100667957</v>
      </c>
      <c r="P95" s="9"/>
    </row>
    <row r="96" spans="1:16">
      <c r="A96" s="12"/>
      <c r="B96" s="25">
        <v>348.12</v>
      </c>
      <c r="C96" s="20" t="s">
        <v>218</v>
      </c>
      <c r="D96" s="47">
        <v>0</v>
      </c>
      <c r="E96" s="47">
        <v>61286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13" si="13">SUM(D96:M96)</f>
        <v>61286</v>
      </c>
      <c r="O96" s="48">
        <f t="shared" si="12"/>
        <v>9.3783330910426413E-2</v>
      </c>
      <c r="P96" s="9"/>
    </row>
    <row r="97" spans="1:16">
      <c r="A97" s="12"/>
      <c r="B97" s="25">
        <v>348.13</v>
      </c>
      <c r="C97" s="20" t="s">
        <v>219</v>
      </c>
      <c r="D97" s="47">
        <v>0</v>
      </c>
      <c r="E97" s="47">
        <v>183705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183705</v>
      </c>
      <c r="O97" s="48">
        <f t="shared" si="12"/>
        <v>0.28111586340925959</v>
      </c>
      <c r="P97" s="9"/>
    </row>
    <row r="98" spans="1:16">
      <c r="A98" s="12"/>
      <c r="B98" s="25">
        <v>348.14</v>
      </c>
      <c r="C98" s="20" t="s">
        <v>250</v>
      </c>
      <c r="D98" s="47">
        <v>0</v>
      </c>
      <c r="E98" s="47">
        <v>314701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314701</v>
      </c>
      <c r="O98" s="48">
        <f t="shared" si="12"/>
        <v>0.48157341025425221</v>
      </c>
      <c r="P98" s="9"/>
    </row>
    <row r="99" spans="1:16">
      <c r="A99" s="12"/>
      <c r="B99" s="25">
        <v>348.22</v>
      </c>
      <c r="C99" s="20" t="s">
        <v>220</v>
      </c>
      <c r="D99" s="47">
        <v>0</v>
      </c>
      <c r="E99" s="47">
        <v>32406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32406</v>
      </c>
      <c r="O99" s="48">
        <f t="shared" si="12"/>
        <v>4.9589508557962313E-2</v>
      </c>
      <c r="P99" s="9"/>
    </row>
    <row r="100" spans="1:16">
      <c r="A100" s="12"/>
      <c r="B100" s="25">
        <v>348.23</v>
      </c>
      <c r="C100" s="20" t="s">
        <v>221</v>
      </c>
      <c r="D100" s="47">
        <v>0</v>
      </c>
      <c r="E100" s="47">
        <v>251807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251807</v>
      </c>
      <c r="O100" s="48">
        <f t="shared" si="12"/>
        <v>0.38532942607710963</v>
      </c>
      <c r="P100" s="9"/>
    </row>
    <row r="101" spans="1:16">
      <c r="A101" s="12"/>
      <c r="B101" s="25">
        <v>348.24</v>
      </c>
      <c r="C101" s="20" t="s">
        <v>251</v>
      </c>
      <c r="D101" s="47">
        <v>0</v>
      </c>
      <c r="E101" s="47">
        <v>281318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281318</v>
      </c>
      <c r="O101" s="48">
        <f t="shared" ref="O101:O132" si="14">(N101/O$148)</f>
        <v>0.43048884060077891</v>
      </c>
      <c r="P101" s="9"/>
    </row>
    <row r="102" spans="1:16">
      <c r="A102" s="12"/>
      <c r="B102" s="25">
        <v>348.31</v>
      </c>
      <c r="C102" s="20" t="s">
        <v>222</v>
      </c>
      <c r="D102" s="47">
        <v>0</v>
      </c>
      <c r="E102" s="47">
        <v>2079091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2079091</v>
      </c>
      <c r="O102" s="48">
        <f t="shared" si="14"/>
        <v>3.1815435702426225</v>
      </c>
      <c r="P102" s="9"/>
    </row>
    <row r="103" spans="1:16">
      <c r="A103" s="12"/>
      <c r="B103" s="25">
        <v>348.32</v>
      </c>
      <c r="C103" s="20" t="s">
        <v>223</v>
      </c>
      <c r="D103" s="47">
        <v>0</v>
      </c>
      <c r="E103" s="47">
        <v>27671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27671</v>
      </c>
      <c r="O103" s="48">
        <f t="shared" si="14"/>
        <v>4.2343741631406993E-2</v>
      </c>
      <c r="P103" s="9"/>
    </row>
    <row r="104" spans="1:16">
      <c r="A104" s="12"/>
      <c r="B104" s="25">
        <v>348.41</v>
      </c>
      <c r="C104" s="20" t="s">
        <v>224</v>
      </c>
      <c r="D104" s="47">
        <v>0</v>
      </c>
      <c r="E104" s="47">
        <v>2004369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2004369</v>
      </c>
      <c r="O104" s="48">
        <f t="shared" si="14"/>
        <v>3.0671997061906549</v>
      </c>
      <c r="P104" s="9"/>
    </row>
    <row r="105" spans="1:16">
      <c r="A105" s="12"/>
      <c r="B105" s="25">
        <v>348.42</v>
      </c>
      <c r="C105" s="20" t="s">
        <v>225</v>
      </c>
      <c r="D105" s="47">
        <v>0</v>
      </c>
      <c r="E105" s="47">
        <v>1976411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1976411</v>
      </c>
      <c r="O105" s="48">
        <f t="shared" si="14"/>
        <v>3.0244167807983349</v>
      </c>
      <c r="P105" s="9"/>
    </row>
    <row r="106" spans="1:16">
      <c r="A106" s="12"/>
      <c r="B106" s="25">
        <v>348.52</v>
      </c>
      <c r="C106" s="20" t="s">
        <v>226</v>
      </c>
      <c r="D106" s="47">
        <v>0</v>
      </c>
      <c r="E106" s="47">
        <v>1154820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1154820</v>
      </c>
      <c r="O106" s="48">
        <f t="shared" si="14"/>
        <v>1.7671713964360314</v>
      </c>
      <c r="P106" s="9"/>
    </row>
    <row r="107" spans="1:16">
      <c r="A107" s="12"/>
      <c r="B107" s="25">
        <v>348.53</v>
      </c>
      <c r="C107" s="20" t="s">
        <v>227</v>
      </c>
      <c r="D107" s="47">
        <v>0</v>
      </c>
      <c r="E107" s="47">
        <v>1861395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1861395</v>
      </c>
      <c r="O107" s="48">
        <f t="shared" si="14"/>
        <v>2.8484127409198376</v>
      </c>
      <c r="P107" s="9"/>
    </row>
    <row r="108" spans="1:16">
      <c r="A108" s="12"/>
      <c r="B108" s="25">
        <v>348.54</v>
      </c>
      <c r="C108" s="20" t="s">
        <v>252</v>
      </c>
      <c r="D108" s="47">
        <v>0</v>
      </c>
      <c r="E108" s="47">
        <v>2411348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2411348</v>
      </c>
      <c r="O108" s="48">
        <f t="shared" si="14"/>
        <v>3.6899821725058723</v>
      </c>
      <c r="P108" s="9"/>
    </row>
    <row r="109" spans="1:16">
      <c r="A109" s="12"/>
      <c r="B109" s="25">
        <v>348.61</v>
      </c>
      <c r="C109" s="20" t="s">
        <v>228</v>
      </c>
      <c r="D109" s="47">
        <v>0</v>
      </c>
      <c r="E109" s="47">
        <v>23099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23099</v>
      </c>
      <c r="O109" s="48">
        <f t="shared" si="14"/>
        <v>3.5347406596937955E-2</v>
      </c>
      <c r="P109" s="9"/>
    </row>
    <row r="110" spans="1:16">
      <c r="A110" s="12"/>
      <c r="B110" s="25">
        <v>348.62</v>
      </c>
      <c r="C110" s="20" t="s">
        <v>229</v>
      </c>
      <c r="D110" s="47">
        <v>0</v>
      </c>
      <c r="E110" s="47">
        <v>6186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6186</v>
      </c>
      <c r="O110" s="48">
        <f t="shared" si="14"/>
        <v>9.4661698432251702E-3</v>
      </c>
      <c r="P110" s="9"/>
    </row>
    <row r="111" spans="1:16">
      <c r="A111" s="12"/>
      <c r="B111" s="25">
        <v>348.63</v>
      </c>
      <c r="C111" s="20" t="s">
        <v>230</v>
      </c>
      <c r="D111" s="47">
        <v>0</v>
      </c>
      <c r="E111" s="47">
        <v>92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92</v>
      </c>
      <c r="O111" s="48">
        <f t="shared" si="14"/>
        <v>1.4078364461311276E-4</v>
      </c>
      <c r="P111" s="9"/>
    </row>
    <row r="112" spans="1:16">
      <c r="A112" s="12"/>
      <c r="B112" s="25">
        <v>348.71</v>
      </c>
      <c r="C112" s="20" t="s">
        <v>231</v>
      </c>
      <c r="D112" s="47">
        <v>0</v>
      </c>
      <c r="E112" s="47">
        <v>587389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587389</v>
      </c>
      <c r="O112" s="48">
        <f t="shared" si="14"/>
        <v>0.89885613288751842</v>
      </c>
      <c r="P112" s="9"/>
    </row>
    <row r="113" spans="1:16">
      <c r="A113" s="12"/>
      <c r="B113" s="25">
        <v>348.72</v>
      </c>
      <c r="C113" s="20" t="s">
        <v>232</v>
      </c>
      <c r="D113" s="47">
        <v>0</v>
      </c>
      <c r="E113" s="47">
        <v>70552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70552</v>
      </c>
      <c r="O113" s="48">
        <f t="shared" si="14"/>
        <v>0.10796269233417753</v>
      </c>
      <c r="P113" s="9"/>
    </row>
    <row r="114" spans="1:16">
      <c r="A114" s="12"/>
      <c r="B114" s="25">
        <v>348.88</v>
      </c>
      <c r="C114" s="20" t="s">
        <v>233</v>
      </c>
      <c r="D114" s="47">
        <v>0</v>
      </c>
      <c r="E114" s="47">
        <v>1698232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1698232</v>
      </c>
      <c r="O114" s="48">
        <f t="shared" si="14"/>
        <v>2.5987314169414755</v>
      </c>
      <c r="P114" s="9"/>
    </row>
    <row r="115" spans="1:16">
      <c r="A115" s="12"/>
      <c r="B115" s="25">
        <v>348.92099999999999</v>
      </c>
      <c r="C115" s="20" t="s">
        <v>234</v>
      </c>
      <c r="D115" s="47">
        <v>0</v>
      </c>
      <c r="E115" s="47">
        <v>116057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116057</v>
      </c>
      <c r="O115" s="48">
        <f t="shared" si="14"/>
        <v>0.1775970374224351</v>
      </c>
      <c r="P115" s="9"/>
    </row>
    <row r="116" spans="1:16">
      <c r="A116" s="12"/>
      <c r="B116" s="25">
        <v>348.92200000000003</v>
      </c>
      <c r="C116" s="20" t="s">
        <v>235</v>
      </c>
      <c r="D116" s="47">
        <v>0</v>
      </c>
      <c r="E116" s="47">
        <v>116058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116058</v>
      </c>
      <c r="O116" s="48">
        <f t="shared" si="14"/>
        <v>0.17759856767944177</v>
      </c>
      <c r="P116" s="9"/>
    </row>
    <row r="117" spans="1:16">
      <c r="A117" s="12"/>
      <c r="B117" s="25">
        <v>348.923</v>
      </c>
      <c r="C117" s="20" t="s">
        <v>236</v>
      </c>
      <c r="D117" s="47">
        <v>0</v>
      </c>
      <c r="E117" s="47">
        <v>116058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116058</v>
      </c>
      <c r="O117" s="48">
        <f t="shared" si="14"/>
        <v>0.17759856767944177</v>
      </c>
      <c r="P117" s="9"/>
    </row>
    <row r="118" spans="1:16">
      <c r="A118" s="12"/>
      <c r="B118" s="25">
        <v>348.92399999999998</v>
      </c>
      <c r="C118" s="20" t="s">
        <v>253</v>
      </c>
      <c r="D118" s="47">
        <v>0</v>
      </c>
      <c r="E118" s="47">
        <v>116057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116057</v>
      </c>
      <c r="O118" s="48">
        <f t="shared" si="14"/>
        <v>0.1775970374224351</v>
      </c>
      <c r="P118" s="9"/>
    </row>
    <row r="119" spans="1:16">
      <c r="A119" s="12"/>
      <c r="B119" s="25">
        <v>348.93</v>
      </c>
      <c r="C119" s="20" t="s">
        <v>237</v>
      </c>
      <c r="D119" s="47">
        <v>0</v>
      </c>
      <c r="E119" s="47">
        <v>2020923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2020923</v>
      </c>
      <c r="O119" s="48">
        <f t="shared" si="14"/>
        <v>3.0925315806789748</v>
      </c>
      <c r="P119" s="9"/>
    </row>
    <row r="120" spans="1:16">
      <c r="A120" s="12"/>
      <c r="B120" s="25">
        <v>349</v>
      </c>
      <c r="C120" s="20" t="s">
        <v>1</v>
      </c>
      <c r="D120" s="47">
        <v>565</v>
      </c>
      <c r="E120" s="47">
        <v>2933478</v>
      </c>
      <c r="F120" s="47">
        <v>0</v>
      </c>
      <c r="G120" s="47">
        <v>0</v>
      </c>
      <c r="H120" s="47">
        <v>0</v>
      </c>
      <c r="I120" s="47">
        <v>-3814586</v>
      </c>
      <c r="J120" s="47">
        <v>33023</v>
      </c>
      <c r="K120" s="47">
        <v>0</v>
      </c>
      <c r="L120" s="47">
        <v>0</v>
      </c>
      <c r="M120" s="47">
        <v>0</v>
      </c>
      <c r="N120" s="47">
        <f t="shared" si="11"/>
        <v>-847520</v>
      </c>
      <c r="O120" s="48">
        <f t="shared" si="14"/>
        <v>-1.2969234182881015</v>
      </c>
      <c r="P120" s="9"/>
    </row>
    <row r="121" spans="1:16" ht="15.75">
      <c r="A121" s="29" t="s">
        <v>68</v>
      </c>
      <c r="B121" s="30"/>
      <c r="C121" s="31"/>
      <c r="D121" s="32">
        <f t="shared" ref="D121:M121" si="15">SUM(D122:D128)</f>
        <v>455462</v>
      </c>
      <c r="E121" s="32">
        <f t="shared" si="15"/>
        <v>2344321</v>
      </c>
      <c r="F121" s="32">
        <f t="shared" si="15"/>
        <v>0</v>
      </c>
      <c r="G121" s="32">
        <f t="shared" si="15"/>
        <v>0</v>
      </c>
      <c r="H121" s="32">
        <f t="shared" si="15"/>
        <v>0</v>
      </c>
      <c r="I121" s="32">
        <f t="shared" si="15"/>
        <v>816782</v>
      </c>
      <c r="J121" s="32">
        <f t="shared" si="15"/>
        <v>500290</v>
      </c>
      <c r="K121" s="32">
        <f t="shared" si="15"/>
        <v>0</v>
      </c>
      <c r="L121" s="32">
        <f t="shared" si="15"/>
        <v>0</v>
      </c>
      <c r="M121" s="32">
        <f t="shared" si="15"/>
        <v>0</v>
      </c>
      <c r="N121" s="32">
        <f>SUM(D121:M121)</f>
        <v>4116855</v>
      </c>
      <c r="O121" s="46">
        <f t="shared" si="14"/>
        <v>6.2998462091708305</v>
      </c>
      <c r="P121" s="10"/>
    </row>
    <row r="122" spans="1:16">
      <c r="A122" s="13"/>
      <c r="B122" s="40">
        <v>351.1</v>
      </c>
      <c r="C122" s="21" t="s">
        <v>128</v>
      </c>
      <c r="D122" s="47">
        <v>47608</v>
      </c>
      <c r="E122" s="47">
        <v>1431</v>
      </c>
      <c r="F122" s="47">
        <v>0</v>
      </c>
      <c r="G122" s="47">
        <v>0</v>
      </c>
      <c r="H122" s="47">
        <v>0</v>
      </c>
      <c r="I122" s="47">
        <v>1238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50277</v>
      </c>
      <c r="O122" s="48">
        <f t="shared" si="14"/>
        <v>7.6936731524059471E-2</v>
      </c>
      <c r="P122" s="9"/>
    </row>
    <row r="123" spans="1:16">
      <c r="A123" s="13"/>
      <c r="B123" s="40">
        <v>351.2</v>
      </c>
      <c r="C123" s="21" t="s">
        <v>130</v>
      </c>
      <c r="D123" s="47">
        <v>9</v>
      </c>
      <c r="E123" s="47">
        <v>480163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ref="N123:N128" si="16">SUM(D123:M123)</f>
        <v>480172</v>
      </c>
      <c r="O123" s="48">
        <f t="shared" si="14"/>
        <v>0.73478656740399551</v>
      </c>
      <c r="P123" s="9"/>
    </row>
    <row r="124" spans="1:16">
      <c r="A124" s="13"/>
      <c r="B124" s="40">
        <v>351.5</v>
      </c>
      <c r="C124" s="21" t="s">
        <v>131</v>
      </c>
      <c r="D124" s="47">
        <v>164706</v>
      </c>
      <c r="E124" s="47">
        <v>0</v>
      </c>
      <c r="F124" s="47">
        <v>0</v>
      </c>
      <c r="G124" s="47">
        <v>0</v>
      </c>
      <c r="H124" s="47">
        <v>0</v>
      </c>
      <c r="I124" s="47">
        <v>815544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980250</v>
      </c>
      <c r="O124" s="48">
        <f t="shared" si="14"/>
        <v>1.5000344307826499</v>
      </c>
      <c r="P124" s="9"/>
    </row>
    <row r="125" spans="1:16">
      <c r="A125" s="13"/>
      <c r="B125" s="40">
        <v>351.8</v>
      </c>
      <c r="C125" s="21" t="s">
        <v>238</v>
      </c>
      <c r="D125" s="47">
        <v>0</v>
      </c>
      <c r="E125" s="47">
        <v>728735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728735</v>
      </c>
      <c r="O125" s="48">
        <f t="shared" si="14"/>
        <v>1.1151518397514864</v>
      </c>
      <c r="P125" s="9"/>
    </row>
    <row r="126" spans="1:16">
      <c r="A126" s="13"/>
      <c r="B126" s="40">
        <v>352</v>
      </c>
      <c r="C126" s="21" t="s">
        <v>132</v>
      </c>
      <c r="D126" s="47">
        <v>0</v>
      </c>
      <c r="E126" s="47">
        <v>575964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575964</v>
      </c>
      <c r="O126" s="48">
        <f t="shared" si="14"/>
        <v>0.88137294658637921</v>
      </c>
      <c r="P126" s="9"/>
    </row>
    <row r="127" spans="1:16">
      <c r="A127" s="13"/>
      <c r="B127" s="40">
        <v>354</v>
      </c>
      <c r="C127" s="21" t="s">
        <v>133</v>
      </c>
      <c r="D127" s="47">
        <v>213976</v>
      </c>
      <c r="E127" s="47">
        <v>19054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233030</v>
      </c>
      <c r="O127" s="48">
        <f t="shared" si="14"/>
        <v>0.35659579026297467</v>
      </c>
      <c r="P127" s="9"/>
    </row>
    <row r="128" spans="1:16">
      <c r="A128" s="13"/>
      <c r="B128" s="40">
        <v>359</v>
      </c>
      <c r="C128" s="21" t="s">
        <v>134</v>
      </c>
      <c r="D128" s="47">
        <v>29163</v>
      </c>
      <c r="E128" s="47">
        <v>538974</v>
      </c>
      <c r="F128" s="47">
        <v>0</v>
      </c>
      <c r="G128" s="47">
        <v>0</v>
      </c>
      <c r="H128" s="47">
        <v>0</v>
      </c>
      <c r="I128" s="47">
        <v>0</v>
      </c>
      <c r="J128" s="47">
        <v>500290</v>
      </c>
      <c r="K128" s="47">
        <v>0</v>
      </c>
      <c r="L128" s="47">
        <v>0</v>
      </c>
      <c r="M128" s="47">
        <v>0</v>
      </c>
      <c r="N128" s="47">
        <f t="shared" si="16"/>
        <v>1068427</v>
      </c>
      <c r="O128" s="48">
        <f t="shared" si="14"/>
        <v>1.6349679028592852</v>
      </c>
      <c r="P128" s="9"/>
    </row>
    <row r="129" spans="1:16" ht="15.75">
      <c r="A129" s="29" t="s">
        <v>5</v>
      </c>
      <c r="B129" s="30"/>
      <c r="C129" s="31"/>
      <c r="D129" s="32">
        <f t="shared" ref="D129:M129" si="17">SUM(D130:D137)</f>
        <v>13710300</v>
      </c>
      <c r="E129" s="32">
        <f t="shared" si="17"/>
        <v>5849673</v>
      </c>
      <c r="F129" s="32">
        <f t="shared" si="17"/>
        <v>32865</v>
      </c>
      <c r="G129" s="32">
        <f t="shared" si="17"/>
        <v>4372279</v>
      </c>
      <c r="H129" s="32">
        <f t="shared" si="17"/>
        <v>0</v>
      </c>
      <c r="I129" s="32">
        <f t="shared" si="17"/>
        <v>2129426</v>
      </c>
      <c r="J129" s="32">
        <f t="shared" si="17"/>
        <v>2522678</v>
      </c>
      <c r="K129" s="32">
        <f t="shared" si="17"/>
        <v>0</v>
      </c>
      <c r="L129" s="32">
        <f t="shared" si="17"/>
        <v>0</v>
      </c>
      <c r="M129" s="32">
        <f t="shared" si="17"/>
        <v>0</v>
      </c>
      <c r="N129" s="32">
        <f>SUM(D129:M129)</f>
        <v>28617221</v>
      </c>
      <c r="O129" s="46">
        <f t="shared" si="14"/>
        <v>43.791702946509865</v>
      </c>
      <c r="P129" s="10"/>
    </row>
    <row r="130" spans="1:16">
      <c r="A130" s="12"/>
      <c r="B130" s="25">
        <v>361.1</v>
      </c>
      <c r="C130" s="20" t="s">
        <v>135</v>
      </c>
      <c r="D130" s="47">
        <v>254801</v>
      </c>
      <c r="E130" s="47">
        <v>258038</v>
      </c>
      <c r="F130" s="47">
        <v>31836</v>
      </c>
      <c r="G130" s="47">
        <v>430863</v>
      </c>
      <c r="H130" s="47">
        <v>0</v>
      </c>
      <c r="I130" s="47">
        <v>3738</v>
      </c>
      <c r="J130" s="47">
        <v>0</v>
      </c>
      <c r="K130" s="47">
        <v>0</v>
      </c>
      <c r="L130" s="47">
        <v>0</v>
      </c>
      <c r="M130" s="47">
        <v>0</v>
      </c>
      <c r="N130" s="47">
        <f>SUM(D130:M130)</f>
        <v>979276</v>
      </c>
      <c r="O130" s="48">
        <f t="shared" si="14"/>
        <v>1.498543960458159</v>
      </c>
      <c r="P130" s="9"/>
    </row>
    <row r="131" spans="1:16">
      <c r="A131" s="12"/>
      <c r="B131" s="25">
        <v>361.3</v>
      </c>
      <c r="C131" s="20" t="s">
        <v>136</v>
      </c>
      <c r="D131" s="47">
        <v>-53441</v>
      </c>
      <c r="E131" s="47">
        <v>-63159</v>
      </c>
      <c r="F131" s="47">
        <v>-8</v>
      </c>
      <c r="G131" s="47">
        <v>-128824</v>
      </c>
      <c r="H131" s="47">
        <v>0</v>
      </c>
      <c r="I131" s="47">
        <v>-126184</v>
      </c>
      <c r="J131" s="47">
        <v>-42938</v>
      </c>
      <c r="K131" s="47">
        <v>0</v>
      </c>
      <c r="L131" s="47">
        <v>0</v>
      </c>
      <c r="M131" s="47">
        <v>0</v>
      </c>
      <c r="N131" s="47">
        <f t="shared" ref="N131:N137" si="18">SUM(D131:M131)</f>
        <v>-414554</v>
      </c>
      <c r="O131" s="48">
        <f t="shared" si="14"/>
        <v>-0.6343741631406995</v>
      </c>
      <c r="P131" s="9"/>
    </row>
    <row r="132" spans="1:16">
      <c r="A132" s="12"/>
      <c r="B132" s="25">
        <v>362</v>
      </c>
      <c r="C132" s="20" t="s">
        <v>138</v>
      </c>
      <c r="D132" s="47">
        <v>542497</v>
      </c>
      <c r="E132" s="47">
        <v>0</v>
      </c>
      <c r="F132" s="47">
        <v>0</v>
      </c>
      <c r="G132" s="47">
        <v>0</v>
      </c>
      <c r="H132" s="47">
        <v>0</v>
      </c>
      <c r="I132" s="47">
        <v>198796</v>
      </c>
      <c r="J132" s="47">
        <v>156803</v>
      </c>
      <c r="K132" s="47">
        <v>0</v>
      </c>
      <c r="L132" s="47">
        <v>0</v>
      </c>
      <c r="M132" s="47">
        <v>0</v>
      </c>
      <c r="N132" s="47">
        <f t="shared" si="18"/>
        <v>898096</v>
      </c>
      <c r="O132" s="48">
        <f t="shared" si="14"/>
        <v>1.3743176966571535</v>
      </c>
      <c r="P132" s="9"/>
    </row>
    <row r="133" spans="1:16">
      <c r="A133" s="12"/>
      <c r="B133" s="25">
        <v>364</v>
      </c>
      <c r="C133" s="20" t="s">
        <v>239</v>
      </c>
      <c r="D133" s="47">
        <v>199311</v>
      </c>
      <c r="E133" s="47">
        <v>6667</v>
      </c>
      <c r="F133" s="47">
        <v>0</v>
      </c>
      <c r="G133" s="47">
        <v>1300</v>
      </c>
      <c r="H133" s="47">
        <v>0</v>
      </c>
      <c r="I133" s="47">
        <v>204692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411970</v>
      </c>
      <c r="O133" s="48">
        <f t="shared" ref="O133:O146" si="19">(N133/O$148)</f>
        <v>0.63041997903547897</v>
      </c>
      <c r="P133" s="9"/>
    </row>
    <row r="134" spans="1:16">
      <c r="A134" s="12"/>
      <c r="B134" s="25">
        <v>365</v>
      </c>
      <c r="C134" s="20" t="s">
        <v>240</v>
      </c>
      <c r="D134" s="47">
        <v>7100</v>
      </c>
      <c r="E134" s="47">
        <v>37797</v>
      </c>
      <c r="F134" s="47">
        <v>0</v>
      </c>
      <c r="G134" s="47">
        <v>0</v>
      </c>
      <c r="H134" s="47">
        <v>0</v>
      </c>
      <c r="I134" s="47">
        <v>11425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8"/>
        <v>56322</v>
      </c>
      <c r="O134" s="48">
        <f t="shared" si="19"/>
        <v>8.6187135129344977E-2</v>
      </c>
      <c r="P134" s="9"/>
    </row>
    <row r="135" spans="1:16">
      <c r="A135" s="12"/>
      <c r="B135" s="25">
        <v>366</v>
      </c>
      <c r="C135" s="20" t="s">
        <v>141</v>
      </c>
      <c r="D135" s="47">
        <v>124322</v>
      </c>
      <c r="E135" s="47">
        <v>792478</v>
      </c>
      <c r="F135" s="47">
        <v>0</v>
      </c>
      <c r="G135" s="47">
        <v>4042318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8"/>
        <v>4959118</v>
      </c>
      <c r="O135" s="48">
        <f t="shared" si="19"/>
        <v>7.5887250663748977</v>
      </c>
      <c r="P135" s="9"/>
    </row>
    <row r="136" spans="1:16">
      <c r="A136" s="12"/>
      <c r="B136" s="25">
        <v>369.3</v>
      </c>
      <c r="C136" s="20" t="s">
        <v>142</v>
      </c>
      <c r="D136" s="47">
        <v>0</v>
      </c>
      <c r="E136" s="47">
        <v>151231</v>
      </c>
      <c r="F136" s="47">
        <v>0</v>
      </c>
      <c r="G136" s="47">
        <v>0</v>
      </c>
      <c r="H136" s="47">
        <v>0</v>
      </c>
      <c r="I136" s="47">
        <v>3938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8"/>
        <v>155169</v>
      </c>
      <c r="O136" s="48">
        <f t="shared" si="19"/>
        <v>0.23744844946708799</v>
      </c>
      <c r="P136" s="9"/>
    </row>
    <row r="137" spans="1:16">
      <c r="A137" s="12"/>
      <c r="B137" s="25">
        <v>369.9</v>
      </c>
      <c r="C137" s="20" t="s">
        <v>143</v>
      </c>
      <c r="D137" s="47">
        <v>12635710</v>
      </c>
      <c r="E137" s="47">
        <v>4666621</v>
      </c>
      <c r="F137" s="47">
        <v>1037</v>
      </c>
      <c r="G137" s="47">
        <v>26622</v>
      </c>
      <c r="H137" s="47">
        <v>0</v>
      </c>
      <c r="I137" s="47">
        <v>1833021</v>
      </c>
      <c r="J137" s="47">
        <v>2408813</v>
      </c>
      <c r="K137" s="47">
        <v>0</v>
      </c>
      <c r="L137" s="47">
        <v>0</v>
      </c>
      <c r="M137" s="47">
        <v>0</v>
      </c>
      <c r="N137" s="47">
        <f t="shared" si="18"/>
        <v>21571824</v>
      </c>
      <c r="O137" s="48">
        <f t="shared" si="19"/>
        <v>33.010434822528445</v>
      </c>
      <c r="P137" s="9"/>
    </row>
    <row r="138" spans="1:16" ht="15.75">
      <c r="A138" s="29" t="s">
        <v>69</v>
      </c>
      <c r="B138" s="30"/>
      <c r="C138" s="31"/>
      <c r="D138" s="32">
        <f t="shared" ref="D138:M138" si="20">SUM(D139:D145)</f>
        <v>5113239</v>
      </c>
      <c r="E138" s="32">
        <f t="shared" si="20"/>
        <v>31971078</v>
      </c>
      <c r="F138" s="32">
        <f t="shared" si="20"/>
        <v>50625535</v>
      </c>
      <c r="G138" s="32">
        <f t="shared" si="20"/>
        <v>19369119</v>
      </c>
      <c r="H138" s="32">
        <f t="shared" si="20"/>
        <v>0</v>
      </c>
      <c r="I138" s="32">
        <f t="shared" si="20"/>
        <v>22492463</v>
      </c>
      <c r="J138" s="32">
        <f t="shared" si="20"/>
        <v>2764909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>SUM(D138:M138)</f>
        <v>132336343</v>
      </c>
      <c r="O138" s="46">
        <f t="shared" si="19"/>
        <v>202.50861611207603</v>
      </c>
      <c r="P138" s="9"/>
    </row>
    <row r="139" spans="1:16">
      <c r="A139" s="12"/>
      <c r="B139" s="25">
        <v>381</v>
      </c>
      <c r="C139" s="20" t="s">
        <v>144</v>
      </c>
      <c r="D139" s="47">
        <v>5113239</v>
      </c>
      <c r="E139" s="47">
        <v>31971078</v>
      </c>
      <c r="F139" s="47">
        <v>38035535</v>
      </c>
      <c r="G139" s="47">
        <v>17475846</v>
      </c>
      <c r="H139" s="47">
        <v>0</v>
      </c>
      <c r="I139" s="47">
        <v>11071533</v>
      </c>
      <c r="J139" s="47">
        <v>0</v>
      </c>
      <c r="K139" s="47">
        <v>0</v>
      </c>
      <c r="L139" s="47">
        <v>0</v>
      </c>
      <c r="M139" s="47">
        <v>0</v>
      </c>
      <c r="N139" s="47">
        <f>SUM(D139:M139)</f>
        <v>103667231</v>
      </c>
      <c r="O139" s="48">
        <f t="shared" si="19"/>
        <v>158.63750659923335</v>
      </c>
      <c r="P139" s="9"/>
    </row>
    <row r="140" spans="1:16">
      <c r="A140" s="12"/>
      <c r="B140" s="25">
        <v>384</v>
      </c>
      <c r="C140" s="20" t="s">
        <v>145</v>
      </c>
      <c r="D140" s="47">
        <v>0</v>
      </c>
      <c r="E140" s="47">
        <v>0</v>
      </c>
      <c r="F140" s="47">
        <v>0</v>
      </c>
      <c r="G140" s="47">
        <v>1893273</v>
      </c>
      <c r="H140" s="47">
        <v>0</v>
      </c>
      <c r="I140" s="47">
        <v>3277111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ref="N140:N145" si="21">SUM(D140:M140)</f>
        <v>5170384</v>
      </c>
      <c r="O140" s="48">
        <f t="shared" si="19"/>
        <v>7.9120163431448312</v>
      </c>
      <c r="P140" s="9"/>
    </row>
    <row r="141" spans="1:16">
      <c r="A141" s="12"/>
      <c r="B141" s="25">
        <v>385</v>
      </c>
      <c r="C141" s="20" t="s">
        <v>169</v>
      </c>
      <c r="D141" s="47">
        <v>0</v>
      </c>
      <c r="E141" s="47">
        <v>0</v>
      </c>
      <c r="F141" s="47">
        <v>12590000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21"/>
        <v>12590000</v>
      </c>
      <c r="O141" s="48">
        <f t="shared" si="19"/>
        <v>19.265935713903151</v>
      </c>
      <c r="P141" s="9"/>
    </row>
    <row r="142" spans="1:16">
      <c r="A142" s="12"/>
      <c r="B142" s="25">
        <v>388.1</v>
      </c>
      <c r="C142" s="20" t="s">
        <v>146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119408</v>
      </c>
      <c r="J142" s="47">
        <v>2634147</v>
      </c>
      <c r="K142" s="47">
        <v>0</v>
      </c>
      <c r="L142" s="47">
        <v>0</v>
      </c>
      <c r="M142" s="47">
        <v>0</v>
      </c>
      <c r="N142" s="47">
        <f t="shared" si="21"/>
        <v>2753555</v>
      </c>
      <c r="O142" s="48">
        <f t="shared" si="19"/>
        <v>4.2136468319854323</v>
      </c>
      <c r="P142" s="9"/>
    </row>
    <row r="143" spans="1:16">
      <c r="A143" s="12"/>
      <c r="B143" s="25">
        <v>389.1</v>
      </c>
      <c r="C143" s="20" t="s">
        <v>241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763669</v>
      </c>
      <c r="J143" s="47">
        <v>130762</v>
      </c>
      <c r="K143" s="47">
        <v>0</v>
      </c>
      <c r="L143" s="47">
        <v>0</v>
      </c>
      <c r="M143" s="47">
        <v>0</v>
      </c>
      <c r="N143" s="47">
        <f t="shared" si="21"/>
        <v>894431</v>
      </c>
      <c r="O143" s="48">
        <f t="shared" si="19"/>
        <v>1.368709304727729</v>
      </c>
      <c r="P143" s="9"/>
    </row>
    <row r="144" spans="1:16">
      <c r="A144" s="12"/>
      <c r="B144" s="25">
        <v>389.2</v>
      </c>
      <c r="C144" s="20" t="s">
        <v>242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320600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1"/>
        <v>320600</v>
      </c>
      <c r="O144" s="48">
        <f t="shared" si="19"/>
        <v>0.49060039633656471</v>
      </c>
      <c r="P144" s="9"/>
    </row>
    <row r="145" spans="1:119" ht="15.75" thickBot="1">
      <c r="A145" s="12"/>
      <c r="B145" s="25">
        <v>389.4</v>
      </c>
      <c r="C145" s="20" t="s">
        <v>243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6940142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1"/>
        <v>6940142</v>
      </c>
      <c r="O145" s="48">
        <f t="shared" si="19"/>
        <v>10.620200922744974</v>
      </c>
      <c r="P145" s="9"/>
    </row>
    <row r="146" spans="1:119" ht="16.5" thickBot="1">
      <c r="A146" s="14" t="s">
        <v>111</v>
      </c>
      <c r="B146" s="23"/>
      <c r="C146" s="22"/>
      <c r="D146" s="15">
        <f t="shared" ref="D146:M146" si="22">SUM(D5,D13,D27,D62,D121,D129,D138)</f>
        <v>366278826</v>
      </c>
      <c r="E146" s="15">
        <f t="shared" si="22"/>
        <v>209137786</v>
      </c>
      <c r="F146" s="15">
        <f t="shared" si="22"/>
        <v>51143063</v>
      </c>
      <c r="G146" s="15">
        <f t="shared" si="22"/>
        <v>45583574</v>
      </c>
      <c r="H146" s="15">
        <f t="shared" si="22"/>
        <v>0</v>
      </c>
      <c r="I146" s="15">
        <f t="shared" si="22"/>
        <v>391900884</v>
      </c>
      <c r="J146" s="15">
        <f t="shared" si="22"/>
        <v>122288382</v>
      </c>
      <c r="K146" s="15">
        <f t="shared" si="22"/>
        <v>0</v>
      </c>
      <c r="L146" s="15">
        <f t="shared" si="22"/>
        <v>0</v>
      </c>
      <c r="M146" s="15">
        <f t="shared" si="22"/>
        <v>0</v>
      </c>
      <c r="N146" s="15">
        <f>SUM(D146:M146)</f>
        <v>1186332515</v>
      </c>
      <c r="O146" s="38">
        <f t="shared" si="19"/>
        <v>1815.3936433123943</v>
      </c>
      <c r="P146" s="6"/>
      <c r="Q146" s="2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</row>
    <row r="147" spans="1:119">
      <c r="A147" s="16"/>
      <c r="B147" s="18"/>
      <c r="C147" s="18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9"/>
    </row>
    <row r="148" spans="1:119">
      <c r="A148" s="41"/>
      <c r="B148" s="42"/>
      <c r="C148" s="42"/>
      <c r="D148" s="43"/>
      <c r="E148" s="43"/>
      <c r="F148" s="43"/>
      <c r="G148" s="43"/>
      <c r="H148" s="43"/>
      <c r="I148" s="43"/>
      <c r="J148" s="43"/>
      <c r="K148" s="43"/>
      <c r="L148" s="49" t="s">
        <v>254</v>
      </c>
      <c r="M148" s="49"/>
      <c r="N148" s="49"/>
      <c r="O148" s="44">
        <v>653485</v>
      </c>
    </row>
    <row r="149" spans="1:119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2"/>
    </row>
    <row r="150" spans="1:119" ht="15.75" customHeight="1" thickBot="1">
      <c r="A150" s="53" t="s">
        <v>167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5"/>
    </row>
  </sheetData>
  <mergeCells count="10">
    <mergeCell ref="L148:N148"/>
    <mergeCell ref="A149:O149"/>
    <mergeCell ref="A150:O1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63</v>
      </c>
      <c r="E3" s="69"/>
      <c r="F3" s="69"/>
      <c r="G3" s="69"/>
      <c r="H3" s="70"/>
      <c r="I3" s="68" t="s">
        <v>64</v>
      </c>
      <c r="J3" s="70"/>
      <c r="K3" s="68" t="s">
        <v>66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65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186791109</v>
      </c>
      <c r="E5" s="27">
        <f t="shared" si="0"/>
        <v>81315713</v>
      </c>
      <c r="F5" s="27">
        <f t="shared" si="0"/>
        <v>0</v>
      </c>
      <c r="G5" s="27">
        <f t="shared" si="0"/>
        <v>43576947</v>
      </c>
      <c r="H5" s="27">
        <f t="shared" si="0"/>
        <v>0</v>
      </c>
      <c r="I5" s="27">
        <f t="shared" si="0"/>
        <v>561052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312244821</v>
      </c>
      <c r="O5" s="33">
        <f t="shared" ref="O5:O36" si="1">(N5/O$144)</f>
        <v>485.32924598246416</v>
      </c>
      <c r="P5" s="6"/>
    </row>
    <row r="6" spans="1:133">
      <c r="A6" s="12"/>
      <c r="B6" s="25">
        <v>311</v>
      </c>
      <c r="C6" s="20" t="s">
        <v>3</v>
      </c>
      <c r="D6" s="47">
        <v>186791109</v>
      </c>
      <c r="E6" s="47">
        <v>42286058</v>
      </c>
      <c r="F6" s="47">
        <v>0</v>
      </c>
      <c r="G6" s="47">
        <v>25585041</v>
      </c>
      <c r="H6" s="47">
        <v>0</v>
      </c>
      <c r="I6" s="47">
        <v>561052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255223260</v>
      </c>
      <c r="O6" s="48">
        <f t="shared" si="1"/>
        <v>396.69933335094902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28535424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28535424</v>
      </c>
      <c r="O7" s="48">
        <f t="shared" si="1"/>
        <v>44.35326026979935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3059332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3059332</v>
      </c>
      <c r="O8" s="48">
        <f t="shared" si="1"/>
        <v>4.755189495264756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0</v>
      </c>
      <c r="F9" s="47">
        <v>0</v>
      </c>
      <c r="G9" s="47">
        <v>8576486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8576486</v>
      </c>
      <c r="O9" s="48">
        <f t="shared" si="1"/>
        <v>13.330627775437659</v>
      </c>
      <c r="P9" s="9"/>
    </row>
    <row r="10" spans="1:133">
      <c r="A10" s="12"/>
      <c r="B10" s="25">
        <v>312.42</v>
      </c>
      <c r="C10" s="20" t="s">
        <v>159</v>
      </c>
      <c r="D10" s="47">
        <v>0</v>
      </c>
      <c r="E10" s="47">
        <v>0</v>
      </c>
      <c r="F10" s="47">
        <v>0</v>
      </c>
      <c r="G10" s="47">
        <v>6356088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6356088</v>
      </c>
      <c r="O10" s="48">
        <f t="shared" si="1"/>
        <v>9.8794125281526721</v>
      </c>
      <c r="P10" s="9"/>
    </row>
    <row r="11" spans="1:133">
      <c r="A11" s="12"/>
      <c r="B11" s="25">
        <v>315</v>
      </c>
      <c r="C11" s="20" t="s">
        <v>193</v>
      </c>
      <c r="D11" s="47">
        <v>0</v>
      </c>
      <c r="E11" s="47">
        <v>9558544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9558544</v>
      </c>
      <c r="O11" s="48">
        <f t="shared" si="1"/>
        <v>14.857062920541464</v>
      </c>
      <c r="P11" s="9"/>
    </row>
    <row r="12" spans="1:133">
      <c r="A12" s="12"/>
      <c r="B12" s="25">
        <v>316</v>
      </c>
      <c r="C12" s="20" t="s">
        <v>194</v>
      </c>
      <c r="D12" s="47">
        <v>0</v>
      </c>
      <c r="E12" s="47">
        <v>935687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935687</v>
      </c>
      <c r="O12" s="48">
        <f t="shared" si="1"/>
        <v>1.4543596423192362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8625866</v>
      </c>
      <c r="E13" s="32">
        <f t="shared" si="3"/>
        <v>9951290</v>
      </c>
      <c r="F13" s="32">
        <f t="shared" si="3"/>
        <v>748832</v>
      </c>
      <c r="G13" s="32">
        <f t="shared" si="3"/>
        <v>371808</v>
      </c>
      <c r="H13" s="32">
        <f t="shared" si="3"/>
        <v>0</v>
      </c>
      <c r="I13" s="32">
        <f t="shared" si="3"/>
        <v>1757348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21455144</v>
      </c>
      <c r="O13" s="46">
        <f t="shared" si="1"/>
        <v>33.34821960094316</v>
      </c>
      <c r="P13" s="10"/>
    </row>
    <row r="14" spans="1:133">
      <c r="A14" s="12"/>
      <c r="B14" s="25">
        <v>322</v>
      </c>
      <c r="C14" s="20" t="s">
        <v>0</v>
      </c>
      <c r="D14" s="47">
        <v>147415</v>
      </c>
      <c r="E14" s="47">
        <v>6293344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6440759</v>
      </c>
      <c r="O14" s="48">
        <f t="shared" si="1"/>
        <v>10.011018594363714</v>
      </c>
      <c r="P14" s="9"/>
    </row>
    <row r="15" spans="1:133">
      <c r="A15" s="12"/>
      <c r="B15" s="25">
        <v>323.10000000000002</v>
      </c>
      <c r="C15" s="20" t="s">
        <v>18</v>
      </c>
      <c r="D15" s="47">
        <v>8354637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8354637</v>
      </c>
      <c r="O15" s="48">
        <f t="shared" si="1"/>
        <v>12.985802815500328</v>
      </c>
      <c r="P15" s="9"/>
    </row>
    <row r="16" spans="1:133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1677170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1677170</v>
      </c>
      <c r="O16" s="48">
        <f t="shared" si="1"/>
        <v>2.6068635786417396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90364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90364</v>
      </c>
      <c r="O17" s="48">
        <f t="shared" si="1"/>
        <v>0.1404548259391607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38127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38127</v>
      </c>
      <c r="O18" s="48">
        <f t="shared" si="1"/>
        <v>5.9261665581231242E-2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982355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982355</v>
      </c>
      <c r="O19" s="48">
        <f t="shared" si="1"/>
        <v>1.5268967789768515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773852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773852</v>
      </c>
      <c r="O20" s="48">
        <f t="shared" si="1"/>
        <v>1.2028158111933003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561866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561866</v>
      </c>
      <c r="O21" s="48">
        <f t="shared" si="1"/>
        <v>0.87332113708039116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140645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140645</v>
      </c>
      <c r="O22" s="48">
        <f t="shared" si="1"/>
        <v>0.21860773089076685</v>
      </c>
      <c r="P22" s="9"/>
    </row>
    <row r="23" spans="1:16">
      <c r="A23" s="12"/>
      <c r="B23" s="25">
        <v>325.10000000000002</v>
      </c>
      <c r="C23" s="20" t="s">
        <v>26</v>
      </c>
      <c r="D23" s="47">
        <v>0</v>
      </c>
      <c r="E23" s="47">
        <v>884208</v>
      </c>
      <c r="F23" s="47">
        <v>748832</v>
      </c>
      <c r="G23" s="47">
        <v>0</v>
      </c>
      <c r="H23" s="47">
        <v>0</v>
      </c>
      <c r="I23" s="47">
        <v>78528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1711568</v>
      </c>
      <c r="O23" s="48">
        <f t="shared" si="1"/>
        <v>2.6603291744836151</v>
      </c>
      <c r="P23" s="9"/>
    </row>
    <row r="24" spans="1:16">
      <c r="A24" s="12"/>
      <c r="B24" s="25">
        <v>325.2</v>
      </c>
      <c r="C24" s="20" t="s">
        <v>27</v>
      </c>
      <c r="D24" s="47">
        <v>0</v>
      </c>
      <c r="E24" s="47">
        <v>93756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93756</v>
      </c>
      <c r="O24" s="48">
        <f t="shared" si="1"/>
        <v>0.14572708889327554</v>
      </c>
      <c r="P24" s="9"/>
    </row>
    <row r="25" spans="1:16">
      <c r="A25" s="12"/>
      <c r="B25" s="25">
        <v>329</v>
      </c>
      <c r="C25" s="20" t="s">
        <v>28</v>
      </c>
      <c r="D25" s="47">
        <v>123814</v>
      </c>
      <c r="E25" s="47">
        <v>92773</v>
      </c>
      <c r="F25" s="47">
        <v>0</v>
      </c>
      <c r="G25" s="47">
        <v>371808</v>
      </c>
      <c r="H25" s="47">
        <v>0</v>
      </c>
      <c r="I25" s="47">
        <v>1650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590045</v>
      </c>
      <c r="O25" s="48">
        <f t="shared" si="1"/>
        <v>0.91712039939878798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SUM(D27:D59)</f>
        <v>60393077</v>
      </c>
      <c r="E26" s="32">
        <f t="shared" si="5"/>
        <v>30665220</v>
      </c>
      <c r="F26" s="32">
        <f t="shared" si="5"/>
        <v>0</v>
      </c>
      <c r="G26" s="32">
        <f t="shared" si="5"/>
        <v>5876051</v>
      </c>
      <c r="H26" s="32">
        <f t="shared" si="5"/>
        <v>0</v>
      </c>
      <c r="I26" s="32">
        <f t="shared" si="5"/>
        <v>38190747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135125095</v>
      </c>
      <c r="O26" s="46">
        <f t="shared" si="1"/>
        <v>210.02801666855777</v>
      </c>
      <c r="P26" s="10"/>
    </row>
    <row r="27" spans="1:16">
      <c r="A27" s="12"/>
      <c r="B27" s="25">
        <v>331.2</v>
      </c>
      <c r="C27" s="20" t="s">
        <v>30</v>
      </c>
      <c r="D27" s="47">
        <v>374865</v>
      </c>
      <c r="E27" s="47">
        <v>1335028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1709893</v>
      </c>
      <c r="O27" s="48">
        <f t="shared" si="1"/>
        <v>2.6577256837854599</v>
      </c>
      <c r="P27" s="9"/>
    </row>
    <row r="28" spans="1:16">
      <c r="A28" s="12"/>
      <c r="B28" s="25">
        <v>331.39</v>
      </c>
      <c r="C28" s="20" t="s">
        <v>36</v>
      </c>
      <c r="D28" s="47">
        <v>0</v>
      </c>
      <c r="E28" s="47">
        <v>0</v>
      </c>
      <c r="F28" s="47">
        <v>0</v>
      </c>
      <c r="G28" s="47">
        <v>4208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8" si="6">SUM(D28:M28)</f>
        <v>4208</v>
      </c>
      <c r="O28" s="48">
        <f t="shared" si="1"/>
        <v>6.5405903628877457E-3</v>
      </c>
      <c r="P28" s="9"/>
    </row>
    <row r="29" spans="1:16">
      <c r="A29" s="12"/>
      <c r="B29" s="25">
        <v>331.41</v>
      </c>
      <c r="C29" s="20" t="s">
        <v>37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1477948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1477948</v>
      </c>
      <c r="O29" s="48">
        <f t="shared" si="1"/>
        <v>2.297208280810175</v>
      </c>
      <c r="P29" s="9"/>
    </row>
    <row r="30" spans="1:16">
      <c r="A30" s="12"/>
      <c r="B30" s="25">
        <v>331.42</v>
      </c>
      <c r="C30" s="20" t="s">
        <v>38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22914975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22914975</v>
      </c>
      <c r="O30" s="48">
        <f t="shared" si="1"/>
        <v>35.617268215497532</v>
      </c>
      <c r="P30" s="9"/>
    </row>
    <row r="31" spans="1:16">
      <c r="A31" s="12"/>
      <c r="B31" s="25">
        <v>331.49</v>
      </c>
      <c r="C31" s="20" t="s">
        <v>189</v>
      </c>
      <c r="D31" s="47">
        <v>0</v>
      </c>
      <c r="E31" s="47">
        <v>191992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191992</v>
      </c>
      <c r="O31" s="48">
        <f t="shared" si="1"/>
        <v>0.29841754395236314</v>
      </c>
      <c r="P31" s="9"/>
    </row>
    <row r="32" spans="1:16">
      <c r="A32" s="12"/>
      <c r="B32" s="25">
        <v>331.5</v>
      </c>
      <c r="C32" s="20" t="s">
        <v>32</v>
      </c>
      <c r="D32" s="47">
        <v>2494336</v>
      </c>
      <c r="E32" s="47">
        <v>4418849</v>
      </c>
      <c r="F32" s="47">
        <v>0</v>
      </c>
      <c r="G32" s="47">
        <v>822066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7735251</v>
      </c>
      <c r="O32" s="48">
        <f t="shared" si="1"/>
        <v>12.023077030683886</v>
      </c>
      <c r="P32" s="9"/>
    </row>
    <row r="33" spans="1:16">
      <c r="A33" s="12"/>
      <c r="B33" s="25">
        <v>331.62</v>
      </c>
      <c r="C33" s="20" t="s">
        <v>39</v>
      </c>
      <c r="D33" s="47">
        <v>2501567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2501567</v>
      </c>
      <c r="O33" s="48">
        <f t="shared" si="1"/>
        <v>3.8882426360071314</v>
      </c>
      <c r="P33" s="9"/>
    </row>
    <row r="34" spans="1:16">
      <c r="A34" s="12"/>
      <c r="B34" s="25">
        <v>331.65</v>
      </c>
      <c r="C34" s="20" t="s">
        <v>160</v>
      </c>
      <c r="D34" s="47">
        <v>0</v>
      </c>
      <c r="E34" s="47">
        <v>1355595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1355595</v>
      </c>
      <c r="O34" s="48">
        <f t="shared" si="1"/>
        <v>2.1070322226660676</v>
      </c>
      <c r="P34" s="9"/>
    </row>
    <row r="35" spans="1:16">
      <c r="A35" s="12"/>
      <c r="B35" s="25">
        <v>331.7</v>
      </c>
      <c r="C35" s="20" t="s">
        <v>33</v>
      </c>
      <c r="D35" s="47">
        <v>1479242</v>
      </c>
      <c r="E35" s="47">
        <v>0</v>
      </c>
      <c r="F35" s="47">
        <v>0</v>
      </c>
      <c r="G35" s="47">
        <v>28989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1508231</v>
      </c>
      <c r="O35" s="48">
        <f t="shared" si="1"/>
        <v>2.344277838310016</v>
      </c>
      <c r="P35" s="9"/>
    </row>
    <row r="36" spans="1:16">
      <c r="A36" s="12"/>
      <c r="B36" s="25">
        <v>331.9</v>
      </c>
      <c r="C36" s="20" t="s">
        <v>34</v>
      </c>
      <c r="D36" s="47">
        <v>2011</v>
      </c>
      <c r="E36" s="47">
        <v>276704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278715</v>
      </c>
      <c r="O36" s="48">
        <f t="shared" si="1"/>
        <v>0.43321308055899665</v>
      </c>
      <c r="P36" s="9"/>
    </row>
    <row r="37" spans="1:16">
      <c r="A37" s="12"/>
      <c r="B37" s="25">
        <v>333</v>
      </c>
      <c r="C37" s="20" t="s">
        <v>4</v>
      </c>
      <c r="D37" s="47">
        <v>56704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56704</v>
      </c>
      <c r="O37" s="48">
        <f t="shared" ref="O37:O68" si="7">(N37/O$144)</f>
        <v>8.8136320327278209E-2</v>
      </c>
      <c r="P37" s="9"/>
    </row>
    <row r="38" spans="1:16">
      <c r="A38" s="12"/>
      <c r="B38" s="25">
        <v>334.2</v>
      </c>
      <c r="C38" s="20" t="s">
        <v>35</v>
      </c>
      <c r="D38" s="47">
        <v>90171</v>
      </c>
      <c r="E38" s="47">
        <v>99696</v>
      </c>
      <c r="F38" s="47">
        <v>0</v>
      </c>
      <c r="G38" s="47">
        <v>1798821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1988688</v>
      </c>
      <c r="O38" s="48">
        <f t="shared" si="7"/>
        <v>3.0910631101688462</v>
      </c>
      <c r="P38" s="9"/>
    </row>
    <row r="39" spans="1:16">
      <c r="A39" s="12"/>
      <c r="B39" s="25">
        <v>334.39</v>
      </c>
      <c r="C39" s="20" t="s">
        <v>40</v>
      </c>
      <c r="D39" s="47">
        <v>0</v>
      </c>
      <c r="E39" s="47">
        <v>0</v>
      </c>
      <c r="F39" s="47">
        <v>0</v>
      </c>
      <c r="G39" s="47">
        <v>983120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5" si="8">SUM(D39:M39)</f>
        <v>983120</v>
      </c>
      <c r="O39" s="48">
        <f t="shared" si="7"/>
        <v>1.528085835922576</v>
      </c>
      <c r="P39" s="9"/>
    </row>
    <row r="40" spans="1:16">
      <c r="A40" s="12"/>
      <c r="B40" s="25">
        <v>334.41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9563754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9563754</v>
      </c>
      <c r="O40" s="48">
        <f t="shared" si="7"/>
        <v>14.86516094235483</v>
      </c>
      <c r="P40" s="9"/>
    </row>
    <row r="41" spans="1:16">
      <c r="A41" s="12"/>
      <c r="B41" s="25">
        <v>334.42</v>
      </c>
      <c r="C41" s="20" t="s">
        <v>42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3693371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3693371</v>
      </c>
      <c r="O41" s="48">
        <f t="shared" si="7"/>
        <v>5.7406907721409395</v>
      </c>
      <c r="P41" s="9"/>
    </row>
    <row r="42" spans="1:16">
      <c r="A42" s="12"/>
      <c r="B42" s="25">
        <v>334.49</v>
      </c>
      <c r="C42" s="20" t="s">
        <v>43</v>
      </c>
      <c r="D42" s="47">
        <v>0</v>
      </c>
      <c r="E42" s="47">
        <v>0</v>
      </c>
      <c r="F42" s="47">
        <v>0</v>
      </c>
      <c r="G42" s="47">
        <v>384679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384679</v>
      </c>
      <c r="O42" s="48">
        <f t="shared" si="7"/>
        <v>0.59791534225411003</v>
      </c>
      <c r="P42" s="9"/>
    </row>
    <row r="43" spans="1:16">
      <c r="A43" s="12"/>
      <c r="B43" s="25">
        <v>334.5</v>
      </c>
      <c r="C43" s="20" t="s">
        <v>44</v>
      </c>
      <c r="D43" s="47">
        <v>7971</v>
      </c>
      <c r="E43" s="47">
        <v>4774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12745</v>
      </c>
      <c r="O43" s="48">
        <f t="shared" si="7"/>
        <v>1.9809844148052355E-2</v>
      </c>
      <c r="P43" s="9"/>
    </row>
    <row r="44" spans="1:16">
      <c r="A44" s="12"/>
      <c r="B44" s="25">
        <v>334.69</v>
      </c>
      <c r="C44" s="20" t="s">
        <v>45</v>
      </c>
      <c r="D44" s="47">
        <v>0</v>
      </c>
      <c r="E44" s="47">
        <v>290083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290083</v>
      </c>
      <c r="O44" s="48">
        <f t="shared" si="7"/>
        <v>0.45088262220474473</v>
      </c>
      <c r="P44" s="9"/>
    </row>
    <row r="45" spans="1:16">
      <c r="A45" s="12"/>
      <c r="B45" s="25">
        <v>334.7</v>
      </c>
      <c r="C45" s="20" t="s">
        <v>46</v>
      </c>
      <c r="D45" s="47">
        <v>9564</v>
      </c>
      <c r="E45" s="47">
        <v>778249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787813</v>
      </c>
      <c r="O45" s="48">
        <f t="shared" si="7"/>
        <v>1.2245157118720731</v>
      </c>
      <c r="P45" s="9"/>
    </row>
    <row r="46" spans="1:16">
      <c r="A46" s="12"/>
      <c r="B46" s="25">
        <v>335.12</v>
      </c>
      <c r="C46" s="20" t="s">
        <v>195</v>
      </c>
      <c r="D46" s="47">
        <v>12820628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12820628</v>
      </c>
      <c r="O46" s="48">
        <f t="shared" si="7"/>
        <v>19.927394473138971</v>
      </c>
      <c r="P46" s="9"/>
    </row>
    <row r="47" spans="1:16">
      <c r="A47" s="12"/>
      <c r="B47" s="25">
        <v>335.13</v>
      </c>
      <c r="C47" s="20" t="s">
        <v>196</v>
      </c>
      <c r="D47" s="47">
        <v>135629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135629</v>
      </c>
      <c r="O47" s="48">
        <f t="shared" si="7"/>
        <v>0.21081124770154516</v>
      </c>
      <c r="P47" s="9"/>
    </row>
    <row r="48" spans="1:16">
      <c r="A48" s="12"/>
      <c r="B48" s="25">
        <v>335.14</v>
      </c>
      <c r="C48" s="20" t="s">
        <v>197</v>
      </c>
      <c r="D48" s="47">
        <v>0</v>
      </c>
      <c r="E48" s="47">
        <v>416188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416188</v>
      </c>
      <c r="O48" s="48">
        <f t="shared" si="7"/>
        <v>0.64689049951271982</v>
      </c>
      <c r="P48" s="9"/>
    </row>
    <row r="49" spans="1:16">
      <c r="A49" s="12"/>
      <c r="B49" s="25">
        <v>335.15</v>
      </c>
      <c r="C49" s="20" t="s">
        <v>198</v>
      </c>
      <c r="D49" s="47">
        <v>0</v>
      </c>
      <c r="E49" s="47">
        <v>279071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279071</v>
      </c>
      <c r="O49" s="48">
        <f t="shared" si="7"/>
        <v>0.43376641947752992</v>
      </c>
      <c r="P49" s="9"/>
    </row>
    <row r="50" spans="1:16">
      <c r="A50" s="12"/>
      <c r="B50" s="25">
        <v>335.16</v>
      </c>
      <c r="C50" s="20" t="s">
        <v>199</v>
      </c>
      <c r="D50" s="47">
        <v>0</v>
      </c>
      <c r="E50" s="47">
        <v>0</v>
      </c>
      <c r="F50" s="47">
        <v>0</v>
      </c>
      <c r="G50" s="47">
        <v>223250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0.34700256618695086</v>
      </c>
      <c r="P50" s="9"/>
    </row>
    <row r="51" spans="1:16">
      <c r="A51" s="12"/>
      <c r="B51" s="25">
        <v>335.17</v>
      </c>
      <c r="C51" s="20" t="s">
        <v>200</v>
      </c>
      <c r="D51" s="47">
        <v>0</v>
      </c>
      <c r="E51" s="47">
        <v>0</v>
      </c>
      <c r="F51" s="47">
        <v>0</v>
      </c>
      <c r="G51" s="47">
        <v>82681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82681</v>
      </c>
      <c r="O51" s="48">
        <f t="shared" si="7"/>
        <v>0.12851296382935401</v>
      </c>
      <c r="P51" s="9"/>
    </row>
    <row r="52" spans="1:16">
      <c r="A52" s="12"/>
      <c r="B52" s="25">
        <v>335.18</v>
      </c>
      <c r="C52" s="20" t="s">
        <v>201</v>
      </c>
      <c r="D52" s="47">
        <v>38654071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38654071</v>
      </c>
      <c r="O52" s="48">
        <f t="shared" si="7"/>
        <v>60.080904056316221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7876514</v>
      </c>
      <c r="F53" s="47">
        <v>0</v>
      </c>
      <c r="G53" s="47">
        <v>21179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7897693</v>
      </c>
      <c r="O53" s="48">
        <f t="shared" si="7"/>
        <v>12.275564335752378</v>
      </c>
      <c r="P53" s="9"/>
    </row>
    <row r="54" spans="1:16">
      <c r="A54" s="12"/>
      <c r="B54" s="25">
        <v>335.5</v>
      </c>
      <c r="C54" s="20" t="s">
        <v>56</v>
      </c>
      <c r="D54" s="47">
        <v>0</v>
      </c>
      <c r="E54" s="47">
        <v>787327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787327</v>
      </c>
      <c r="O54" s="48">
        <f t="shared" si="7"/>
        <v>1.2237603109889068</v>
      </c>
      <c r="P54" s="9"/>
    </row>
    <row r="55" spans="1:16">
      <c r="A55" s="12"/>
      <c r="B55" s="25">
        <v>335.8</v>
      </c>
      <c r="C55" s="20" t="s">
        <v>57</v>
      </c>
      <c r="D55" s="47">
        <v>0</v>
      </c>
      <c r="E55" s="47">
        <v>9165010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9165010</v>
      </c>
      <c r="O55" s="48">
        <f t="shared" si="7"/>
        <v>14.245384049850241</v>
      </c>
      <c r="P55" s="9"/>
    </row>
    <row r="56" spans="1:16">
      <c r="A56" s="12"/>
      <c r="B56" s="25">
        <v>337.2</v>
      </c>
      <c r="C56" s="20" t="s">
        <v>58</v>
      </c>
      <c r="D56" s="47">
        <v>0</v>
      </c>
      <c r="E56" s="47">
        <v>3390140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1" si="9">SUM(D56:M56)</f>
        <v>3390140</v>
      </c>
      <c r="O56" s="48">
        <f t="shared" si="7"/>
        <v>5.269371913697781</v>
      </c>
      <c r="P56" s="9"/>
    </row>
    <row r="57" spans="1:16">
      <c r="A57" s="12"/>
      <c r="B57" s="25">
        <v>337.3</v>
      </c>
      <c r="C57" s="20" t="s">
        <v>59</v>
      </c>
      <c r="D57" s="47">
        <v>1543753</v>
      </c>
      <c r="E57" s="47">
        <v>0</v>
      </c>
      <c r="F57" s="47">
        <v>0</v>
      </c>
      <c r="G57" s="47">
        <v>1520515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3064268</v>
      </c>
      <c r="O57" s="48">
        <f t="shared" si="7"/>
        <v>4.7628616326295878</v>
      </c>
      <c r="P57" s="9"/>
    </row>
    <row r="58" spans="1:16">
      <c r="A58" s="12"/>
      <c r="B58" s="25">
        <v>337.4</v>
      </c>
      <c r="C58" s="20" t="s">
        <v>60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540699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540699</v>
      </c>
      <c r="O58" s="48">
        <f t="shared" si="7"/>
        <v>0.84042078626973404</v>
      </c>
      <c r="P58" s="9"/>
    </row>
    <row r="59" spans="1:16">
      <c r="A59" s="12"/>
      <c r="B59" s="25">
        <v>337.7</v>
      </c>
      <c r="C59" s="20" t="s">
        <v>61</v>
      </c>
      <c r="D59" s="47">
        <v>222565</v>
      </c>
      <c r="E59" s="47">
        <v>0</v>
      </c>
      <c r="F59" s="47">
        <v>0</v>
      </c>
      <c r="G59" s="47">
        <v>6543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229108</v>
      </c>
      <c r="O59" s="48">
        <f t="shared" si="7"/>
        <v>0.35610778917787206</v>
      </c>
      <c r="P59" s="9"/>
    </row>
    <row r="60" spans="1:16" ht="15.75">
      <c r="A60" s="29" t="s">
        <v>67</v>
      </c>
      <c r="B60" s="30"/>
      <c r="C60" s="31"/>
      <c r="D60" s="32">
        <f t="shared" ref="D60:M60" si="10">SUM(D61:D115)</f>
        <v>47270334</v>
      </c>
      <c r="E60" s="32">
        <f t="shared" si="10"/>
        <v>28105387</v>
      </c>
      <c r="F60" s="32">
        <f t="shared" si="10"/>
        <v>0</v>
      </c>
      <c r="G60" s="32">
        <f t="shared" si="10"/>
        <v>63711</v>
      </c>
      <c r="H60" s="32">
        <f t="shared" si="10"/>
        <v>0</v>
      </c>
      <c r="I60" s="32">
        <f t="shared" si="10"/>
        <v>312755090</v>
      </c>
      <c r="J60" s="32">
        <f t="shared" si="10"/>
        <v>119121200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si="9"/>
        <v>507315722</v>
      </c>
      <c r="O60" s="46">
        <f t="shared" si="7"/>
        <v>788.53239597306049</v>
      </c>
      <c r="P60" s="10"/>
    </row>
    <row r="61" spans="1:16">
      <c r="A61" s="12"/>
      <c r="B61" s="25">
        <v>341.1</v>
      </c>
      <c r="C61" s="20" t="s">
        <v>202</v>
      </c>
      <c r="D61" s="47">
        <v>3373920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3373920</v>
      </c>
      <c r="O61" s="48">
        <f t="shared" si="7"/>
        <v>5.2441607978028095</v>
      </c>
      <c r="P61" s="9"/>
    </row>
    <row r="62" spans="1:16">
      <c r="A62" s="12"/>
      <c r="B62" s="25">
        <v>341.15</v>
      </c>
      <c r="C62" s="20" t="s">
        <v>203</v>
      </c>
      <c r="D62" s="47">
        <v>0</v>
      </c>
      <c r="E62" s="47">
        <v>1913919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15" si="11">SUM(D62:M62)</f>
        <v>1913919</v>
      </c>
      <c r="O62" s="48">
        <f t="shared" si="7"/>
        <v>2.9748479483716137</v>
      </c>
      <c r="P62" s="9"/>
    </row>
    <row r="63" spans="1:16">
      <c r="A63" s="12"/>
      <c r="B63" s="25">
        <v>341.16</v>
      </c>
      <c r="C63" s="20" t="s">
        <v>204</v>
      </c>
      <c r="D63" s="47">
        <v>0</v>
      </c>
      <c r="E63" s="47">
        <v>1502956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1502956</v>
      </c>
      <c r="O63" s="48">
        <f t="shared" si="7"/>
        <v>2.3360787855143332</v>
      </c>
      <c r="P63" s="9"/>
    </row>
    <row r="64" spans="1:16">
      <c r="A64" s="12"/>
      <c r="B64" s="25">
        <v>341.2</v>
      </c>
      <c r="C64" s="20" t="s">
        <v>205</v>
      </c>
      <c r="D64" s="47">
        <v>349</v>
      </c>
      <c r="E64" s="47">
        <v>109045</v>
      </c>
      <c r="F64" s="47">
        <v>0</v>
      </c>
      <c r="G64" s="47">
        <v>0</v>
      </c>
      <c r="H64" s="47">
        <v>0</v>
      </c>
      <c r="I64" s="47">
        <v>0</v>
      </c>
      <c r="J64" s="47">
        <v>117326239</v>
      </c>
      <c r="K64" s="47">
        <v>0</v>
      </c>
      <c r="L64" s="47">
        <v>0</v>
      </c>
      <c r="M64" s="47">
        <v>0</v>
      </c>
      <c r="N64" s="47">
        <f t="shared" si="11"/>
        <v>117435633</v>
      </c>
      <c r="O64" s="48">
        <f t="shared" si="7"/>
        <v>182.53288247609839</v>
      </c>
      <c r="P64" s="9"/>
    </row>
    <row r="65" spans="1:16">
      <c r="A65" s="12"/>
      <c r="B65" s="25">
        <v>341.3</v>
      </c>
      <c r="C65" s="20" t="s">
        <v>206</v>
      </c>
      <c r="D65" s="47">
        <v>320</v>
      </c>
      <c r="E65" s="47">
        <v>117988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118308</v>
      </c>
      <c r="O65" s="48">
        <f t="shared" si="7"/>
        <v>0.18388882239841334</v>
      </c>
      <c r="P65" s="9"/>
    </row>
    <row r="66" spans="1:16">
      <c r="A66" s="12"/>
      <c r="B66" s="25">
        <v>341.51</v>
      </c>
      <c r="C66" s="20" t="s">
        <v>207</v>
      </c>
      <c r="D66" s="47">
        <v>628653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628653</v>
      </c>
      <c r="O66" s="48">
        <f t="shared" si="7"/>
        <v>0.97712969424916107</v>
      </c>
      <c r="P66" s="9"/>
    </row>
    <row r="67" spans="1:16">
      <c r="A67" s="12"/>
      <c r="B67" s="25">
        <v>341.52</v>
      </c>
      <c r="C67" s="20" t="s">
        <v>208</v>
      </c>
      <c r="D67" s="47">
        <v>611067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611067</v>
      </c>
      <c r="O67" s="48">
        <f t="shared" si="7"/>
        <v>0.94979537340273901</v>
      </c>
      <c r="P67" s="9"/>
    </row>
    <row r="68" spans="1:16">
      <c r="A68" s="12"/>
      <c r="B68" s="25">
        <v>341.55</v>
      </c>
      <c r="C68" s="20" t="s">
        <v>209</v>
      </c>
      <c r="D68" s="47">
        <v>3091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3091</v>
      </c>
      <c r="O68" s="48">
        <f t="shared" si="7"/>
        <v>4.8044117898493393E-3</v>
      </c>
      <c r="P68" s="9"/>
    </row>
    <row r="69" spans="1:16">
      <c r="A69" s="12"/>
      <c r="B69" s="25">
        <v>341.56</v>
      </c>
      <c r="C69" s="20" t="s">
        <v>210</v>
      </c>
      <c r="D69" s="47">
        <v>1212192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1212192</v>
      </c>
      <c r="O69" s="48">
        <f t="shared" ref="O69:O100" si="12">(N69/O$144)</f>
        <v>1.8841376694794729</v>
      </c>
      <c r="P69" s="9"/>
    </row>
    <row r="70" spans="1:16">
      <c r="A70" s="12"/>
      <c r="B70" s="25">
        <v>341.8</v>
      </c>
      <c r="C70" s="20" t="s">
        <v>211</v>
      </c>
      <c r="D70" s="47">
        <v>4156473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4156473</v>
      </c>
      <c r="O70" s="48">
        <f t="shared" si="12"/>
        <v>6.4605007717212724</v>
      </c>
      <c r="P70" s="9"/>
    </row>
    <row r="71" spans="1:16">
      <c r="A71" s="12"/>
      <c r="B71" s="25">
        <v>341.9</v>
      </c>
      <c r="C71" s="20" t="s">
        <v>212</v>
      </c>
      <c r="D71" s="47">
        <v>11169924</v>
      </c>
      <c r="E71" s="47">
        <v>2719656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13889580</v>
      </c>
      <c r="O71" s="48">
        <f t="shared" si="12"/>
        <v>21.588890944049041</v>
      </c>
      <c r="P71" s="9"/>
    </row>
    <row r="72" spans="1:16">
      <c r="A72" s="12"/>
      <c r="B72" s="25">
        <v>342.1</v>
      </c>
      <c r="C72" s="20" t="s">
        <v>81</v>
      </c>
      <c r="D72" s="47">
        <v>385</v>
      </c>
      <c r="E72" s="47">
        <v>4247628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4248013</v>
      </c>
      <c r="O72" s="48">
        <f t="shared" si="12"/>
        <v>6.6027834812789585</v>
      </c>
      <c r="P72" s="9"/>
    </row>
    <row r="73" spans="1:16">
      <c r="A73" s="12"/>
      <c r="B73" s="25">
        <v>342.2</v>
      </c>
      <c r="C73" s="20" t="s">
        <v>190</v>
      </c>
      <c r="D73" s="47">
        <v>0</v>
      </c>
      <c r="E73" s="47">
        <v>2052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2052</v>
      </c>
      <c r="O73" s="48">
        <f t="shared" si="12"/>
        <v>3.1894703955906972E-3</v>
      </c>
      <c r="P73" s="9"/>
    </row>
    <row r="74" spans="1:16">
      <c r="A74" s="12"/>
      <c r="B74" s="25">
        <v>342.3</v>
      </c>
      <c r="C74" s="20" t="s">
        <v>82</v>
      </c>
      <c r="D74" s="47">
        <v>1298755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1298755</v>
      </c>
      <c r="O74" s="48">
        <f t="shared" si="12"/>
        <v>2.0186845144373273</v>
      </c>
      <c r="P74" s="9"/>
    </row>
    <row r="75" spans="1:16">
      <c r="A75" s="12"/>
      <c r="B75" s="25">
        <v>342.5</v>
      </c>
      <c r="C75" s="20" t="s">
        <v>83</v>
      </c>
      <c r="D75" s="47">
        <v>0</v>
      </c>
      <c r="E75" s="47">
        <v>11410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11410</v>
      </c>
      <c r="O75" s="48">
        <f t="shared" si="12"/>
        <v>1.773482320355256E-2</v>
      </c>
      <c r="P75" s="9"/>
    </row>
    <row r="76" spans="1:16">
      <c r="A76" s="12"/>
      <c r="B76" s="25">
        <v>342.6</v>
      </c>
      <c r="C76" s="20" t="s">
        <v>84</v>
      </c>
      <c r="D76" s="47">
        <v>19523357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19523357</v>
      </c>
      <c r="O76" s="48">
        <f t="shared" si="12"/>
        <v>30.345599012694155</v>
      </c>
      <c r="P76" s="9"/>
    </row>
    <row r="77" spans="1:16">
      <c r="A77" s="12"/>
      <c r="B77" s="25">
        <v>342.9</v>
      </c>
      <c r="C77" s="20" t="s">
        <v>85</v>
      </c>
      <c r="D77" s="47">
        <v>5378</v>
      </c>
      <c r="E77" s="47">
        <v>95978</v>
      </c>
      <c r="F77" s="47">
        <v>0</v>
      </c>
      <c r="G77" s="47">
        <v>0</v>
      </c>
      <c r="H77" s="47">
        <v>0</v>
      </c>
      <c r="I77" s="47">
        <v>0</v>
      </c>
      <c r="J77" s="47">
        <v>1785992</v>
      </c>
      <c r="K77" s="47">
        <v>0</v>
      </c>
      <c r="L77" s="47">
        <v>0</v>
      </c>
      <c r="M77" s="47">
        <v>0</v>
      </c>
      <c r="N77" s="47">
        <f t="shared" si="11"/>
        <v>1887348</v>
      </c>
      <c r="O77" s="48">
        <f t="shared" si="12"/>
        <v>2.9335480371234457</v>
      </c>
      <c r="P77" s="9"/>
    </row>
    <row r="78" spans="1:16">
      <c r="A78" s="12"/>
      <c r="B78" s="25">
        <v>343.1</v>
      </c>
      <c r="C78" s="20" t="s">
        <v>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16112121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16112121</v>
      </c>
      <c r="O78" s="48">
        <f t="shared" si="12"/>
        <v>25.043437105104861</v>
      </c>
      <c r="P78" s="9"/>
    </row>
    <row r="79" spans="1:16">
      <c r="A79" s="12"/>
      <c r="B79" s="25">
        <v>343.3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47003623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47003623</v>
      </c>
      <c r="O79" s="48">
        <f t="shared" si="12"/>
        <v>73.058803140353788</v>
      </c>
      <c r="P79" s="9"/>
    </row>
    <row r="80" spans="1:16">
      <c r="A80" s="12"/>
      <c r="B80" s="25">
        <v>343.4</v>
      </c>
      <c r="C80" s="20" t="s">
        <v>88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53118029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53118029</v>
      </c>
      <c r="O80" s="48">
        <f t="shared" si="12"/>
        <v>82.562563824380177</v>
      </c>
      <c r="P80" s="9"/>
    </row>
    <row r="81" spans="1:16">
      <c r="A81" s="12"/>
      <c r="B81" s="25">
        <v>343.5</v>
      </c>
      <c r="C81" s="20" t="s">
        <v>89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50558709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50558709</v>
      </c>
      <c r="O81" s="48">
        <f t="shared" si="12"/>
        <v>78.584554383423452</v>
      </c>
      <c r="P81" s="9"/>
    </row>
    <row r="82" spans="1:16">
      <c r="A82" s="12"/>
      <c r="B82" s="25">
        <v>343.7</v>
      </c>
      <c r="C82" s="20" t="s">
        <v>90</v>
      </c>
      <c r="D82" s="47">
        <v>0</v>
      </c>
      <c r="E82" s="47">
        <v>100332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100332</v>
      </c>
      <c r="O82" s="48">
        <f t="shared" si="12"/>
        <v>0.1559483156580925</v>
      </c>
      <c r="P82" s="9"/>
    </row>
    <row r="83" spans="1:16">
      <c r="A83" s="12"/>
      <c r="B83" s="25">
        <v>343.8</v>
      </c>
      <c r="C83" s="20" t="s">
        <v>91</v>
      </c>
      <c r="D83" s="47">
        <v>169745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169745</v>
      </c>
      <c r="O83" s="48">
        <f t="shared" si="12"/>
        <v>0.26383852451244777</v>
      </c>
      <c r="P83" s="9"/>
    </row>
    <row r="84" spans="1:16">
      <c r="A84" s="12"/>
      <c r="B84" s="25">
        <v>343.9</v>
      </c>
      <c r="C84" s="20" t="s">
        <v>92</v>
      </c>
      <c r="D84" s="47">
        <v>678215</v>
      </c>
      <c r="E84" s="47">
        <v>1505166</v>
      </c>
      <c r="F84" s="47">
        <v>0</v>
      </c>
      <c r="G84" s="47">
        <v>0</v>
      </c>
      <c r="H84" s="47">
        <v>0</v>
      </c>
      <c r="I84" s="47">
        <v>86688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2270069</v>
      </c>
      <c r="O84" s="48">
        <f t="shared" si="12"/>
        <v>3.5284200153256227</v>
      </c>
      <c r="P84" s="9"/>
    </row>
    <row r="85" spans="1:16">
      <c r="A85" s="12"/>
      <c r="B85" s="25">
        <v>344.1</v>
      </c>
      <c r="C85" s="20" t="s">
        <v>213</v>
      </c>
      <c r="D85" s="47">
        <v>16600</v>
      </c>
      <c r="E85" s="47">
        <v>0</v>
      </c>
      <c r="F85" s="47">
        <v>0</v>
      </c>
      <c r="G85" s="47">
        <v>0</v>
      </c>
      <c r="H85" s="47">
        <v>0</v>
      </c>
      <c r="I85" s="47">
        <v>107940863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107957463</v>
      </c>
      <c r="O85" s="48">
        <f t="shared" si="12"/>
        <v>167.80074669667545</v>
      </c>
      <c r="P85" s="9"/>
    </row>
    <row r="86" spans="1:16">
      <c r="A86" s="12"/>
      <c r="B86" s="25">
        <v>344.3</v>
      </c>
      <c r="C86" s="20" t="s">
        <v>214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3826974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3826974</v>
      </c>
      <c r="O86" s="48">
        <f t="shared" si="12"/>
        <v>5.948352961839821</v>
      </c>
      <c r="P86" s="9"/>
    </row>
    <row r="87" spans="1:16">
      <c r="A87" s="12"/>
      <c r="B87" s="25">
        <v>344.5</v>
      </c>
      <c r="C87" s="20" t="s">
        <v>215</v>
      </c>
      <c r="D87" s="47">
        <v>709643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709643</v>
      </c>
      <c r="O87" s="48">
        <f t="shared" si="12"/>
        <v>1.103014298215482</v>
      </c>
      <c r="P87" s="9"/>
    </row>
    <row r="88" spans="1:16">
      <c r="A88" s="12"/>
      <c r="B88" s="25">
        <v>344.6</v>
      </c>
      <c r="C88" s="20" t="s">
        <v>216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38014300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38014300</v>
      </c>
      <c r="O88" s="48">
        <f t="shared" si="12"/>
        <v>59.086493401122532</v>
      </c>
      <c r="P88" s="9"/>
    </row>
    <row r="89" spans="1:16">
      <c r="A89" s="12"/>
      <c r="B89" s="25">
        <v>344.9</v>
      </c>
      <c r="C89" s="20" t="s">
        <v>217</v>
      </c>
      <c r="D89" s="47">
        <v>0</v>
      </c>
      <c r="E89" s="47">
        <v>942793</v>
      </c>
      <c r="F89" s="47">
        <v>0</v>
      </c>
      <c r="G89" s="47">
        <v>0</v>
      </c>
      <c r="H89" s="47">
        <v>0</v>
      </c>
      <c r="I89" s="47">
        <v>25910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968703</v>
      </c>
      <c r="O89" s="48">
        <f t="shared" si="12"/>
        <v>1.5056771640447832</v>
      </c>
      <c r="P89" s="9"/>
    </row>
    <row r="90" spans="1:16">
      <c r="A90" s="12"/>
      <c r="B90" s="25">
        <v>345.9</v>
      </c>
      <c r="C90" s="20" t="s">
        <v>161</v>
      </c>
      <c r="D90" s="47">
        <v>795188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795188</v>
      </c>
      <c r="O90" s="48">
        <f t="shared" si="12"/>
        <v>1.2359788425579801</v>
      </c>
      <c r="P90" s="9"/>
    </row>
    <row r="91" spans="1:16">
      <c r="A91" s="12"/>
      <c r="B91" s="25">
        <v>346.4</v>
      </c>
      <c r="C91" s="20" t="s">
        <v>99</v>
      </c>
      <c r="D91" s="47">
        <v>22678</v>
      </c>
      <c r="E91" s="47">
        <v>768071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790749</v>
      </c>
      <c r="O91" s="48">
        <f t="shared" si="12"/>
        <v>1.2290792036271676</v>
      </c>
      <c r="P91" s="9"/>
    </row>
    <row r="92" spans="1:16">
      <c r="A92" s="12"/>
      <c r="B92" s="25">
        <v>347.2</v>
      </c>
      <c r="C92" s="20" t="s">
        <v>101</v>
      </c>
      <c r="D92" s="47">
        <v>2167489</v>
      </c>
      <c r="E92" s="47">
        <v>1037586</v>
      </c>
      <c r="F92" s="47">
        <v>0</v>
      </c>
      <c r="G92" s="47">
        <v>6211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3211286</v>
      </c>
      <c r="O92" s="48">
        <f t="shared" si="12"/>
        <v>4.9913750627557834</v>
      </c>
      <c r="P92" s="9"/>
    </row>
    <row r="93" spans="1:16">
      <c r="A93" s="12"/>
      <c r="B93" s="25">
        <v>347.4</v>
      </c>
      <c r="C93" s="20" t="s">
        <v>102</v>
      </c>
      <c r="D93" s="47">
        <v>48426</v>
      </c>
      <c r="E93" s="47">
        <v>455141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503567</v>
      </c>
      <c r="O93" s="48">
        <f t="shared" si="12"/>
        <v>0.78270567187934725</v>
      </c>
      <c r="P93" s="9"/>
    </row>
    <row r="94" spans="1:16">
      <c r="A94" s="12"/>
      <c r="B94" s="25">
        <v>347.5</v>
      </c>
      <c r="C94" s="20" t="s">
        <v>103</v>
      </c>
      <c r="D94" s="47">
        <v>678251</v>
      </c>
      <c r="E94" s="47">
        <v>843709</v>
      </c>
      <c r="F94" s="47">
        <v>0</v>
      </c>
      <c r="G94" s="47">
        <v>57500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1579460</v>
      </c>
      <c r="O94" s="48">
        <f t="shared" si="12"/>
        <v>2.4549906973780127</v>
      </c>
      <c r="P94" s="9"/>
    </row>
    <row r="95" spans="1:16">
      <c r="A95" s="12"/>
      <c r="B95" s="25">
        <v>348.12</v>
      </c>
      <c r="C95" s="20" t="s">
        <v>218</v>
      </c>
      <c r="D95" s="47">
        <v>0</v>
      </c>
      <c r="E95" s="47">
        <v>17033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9" si="13">SUM(D95:M95)</f>
        <v>17033</v>
      </c>
      <c r="O95" s="48">
        <f t="shared" si="12"/>
        <v>2.6474780335329601E-2</v>
      </c>
      <c r="P95" s="9"/>
    </row>
    <row r="96" spans="1:16">
      <c r="A96" s="12"/>
      <c r="B96" s="25">
        <v>348.13</v>
      </c>
      <c r="C96" s="20" t="s">
        <v>219</v>
      </c>
      <c r="D96" s="47">
        <v>0</v>
      </c>
      <c r="E96" s="47">
        <v>173757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173757</v>
      </c>
      <c r="O96" s="48">
        <f t="shared" si="12"/>
        <v>0.27007446760558124</v>
      </c>
      <c r="P96" s="9"/>
    </row>
    <row r="97" spans="1:16">
      <c r="A97" s="12"/>
      <c r="B97" s="25">
        <v>348.22</v>
      </c>
      <c r="C97" s="20" t="s">
        <v>220</v>
      </c>
      <c r="D97" s="47">
        <v>0</v>
      </c>
      <c r="E97" s="47">
        <v>8547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8547</v>
      </c>
      <c r="O97" s="48">
        <f t="shared" si="12"/>
        <v>1.3284797013213298E-2</v>
      </c>
      <c r="P97" s="9"/>
    </row>
    <row r="98" spans="1:16">
      <c r="A98" s="12"/>
      <c r="B98" s="25">
        <v>348.23</v>
      </c>
      <c r="C98" s="20" t="s">
        <v>221</v>
      </c>
      <c r="D98" s="47">
        <v>0</v>
      </c>
      <c r="E98" s="47">
        <v>147235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147235</v>
      </c>
      <c r="O98" s="48">
        <f t="shared" si="12"/>
        <v>0.228850718174852</v>
      </c>
      <c r="P98" s="9"/>
    </row>
    <row r="99" spans="1:16">
      <c r="A99" s="12"/>
      <c r="B99" s="25">
        <v>348.31</v>
      </c>
      <c r="C99" s="20" t="s">
        <v>222</v>
      </c>
      <c r="D99" s="47">
        <v>0</v>
      </c>
      <c r="E99" s="47">
        <v>743011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743011</v>
      </c>
      <c r="O99" s="48">
        <f t="shared" si="12"/>
        <v>1.1548789415683427</v>
      </c>
      <c r="P99" s="9"/>
    </row>
    <row r="100" spans="1:16">
      <c r="A100" s="12"/>
      <c r="B100" s="25">
        <v>348.32</v>
      </c>
      <c r="C100" s="20" t="s">
        <v>223</v>
      </c>
      <c r="D100" s="47">
        <v>0</v>
      </c>
      <c r="E100" s="47">
        <v>14427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14427</v>
      </c>
      <c r="O100" s="48">
        <f t="shared" si="12"/>
        <v>2.2424215105841611E-2</v>
      </c>
      <c r="P100" s="9"/>
    </row>
    <row r="101" spans="1:16">
      <c r="A101" s="12"/>
      <c r="B101" s="25">
        <v>348.41</v>
      </c>
      <c r="C101" s="20" t="s">
        <v>224</v>
      </c>
      <c r="D101" s="47">
        <v>0</v>
      </c>
      <c r="E101" s="47">
        <v>668932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668932</v>
      </c>
      <c r="O101" s="48">
        <f t="shared" ref="O101:O132" si="14">(N101/O$144)</f>
        <v>1.0397362625064699</v>
      </c>
      <c r="P101" s="9"/>
    </row>
    <row r="102" spans="1:16">
      <c r="A102" s="12"/>
      <c r="B102" s="25">
        <v>348.42</v>
      </c>
      <c r="C102" s="20" t="s">
        <v>225</v>
      </c>
      <c r="D102" s="47">
        <v>0</v>
      </c>
      <c r="E102" s="47">
        <v>867668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867668</v>
      </c>
      <c r="O102" s="48">
        <f t="shared" si="14"/>
        <v>1.3486361594548679</v>
      </c>
      <c r="P102" s="9"/>
    </row>
    <row r="103" spans="1:16">
      <c r="A103" s="12"/>
      <c r="B103" s="25">
        <v>348.52</v>
      </c>
      <c r="C103" s="20" t="s">
        <v>226</v>
      </c>
      <c r="D103" s="47">
        <v>0</v>
      </c>
      <c r="E103" s="47">
        <v>330215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330215</v>
      </c>
      <c r="O103" s="48">
        <f t="shared" si="14"/>
        <v>0.51326070500973786</v>
      </c>
      <c r="P103" s="9"/>
    </row>
    <row r="104" spans="1:16">
      <c r="A104" s="12"/>
      <c r="B104" s="25">
        <v>348.53</v>
      </c>
      <c r="C104" s="20" t="s">
        <v>227</v>
      </c>
      <c r="D104" s="47">
        <v>0</v>
      </c>
      <c r="E104" s="47">
        <v>1348315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1348315</v>
      </c>
      <c r="O104" s="48">
        <f t="shared" si="14"/>
        <v>2.0957167526466232</v>
      </c>
      <c r="P104" s="9"/>
    </row>
    <row r="105" spans="1:16">
      <c r="A105" s="12"/>
      <c r="B105" s="25">
        <v>348.61</v>
      </c>
      <c r="C105" s="20" t="s">
        <v>228</v>
      </c>
      <c r="D105" s="47">
        <v>0</v>
      </c>
      <c r="E105" s="47">
        <v>60779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60779</v>
      </c>
      <c r="O105" s="48">
        <f t="shared" si="14"/>
        <v>9.4470185757118408E-2</v>
      </c>
      <c r="P105" s="9"/>
    </row>
    <row r="106" spans="1:16">
      <c r="A106" s="12"/>
      <c r="B106" s="25">
        <v>348.62</v>
      </c>
      <c r="C106" s="20" t="s">
        <v>229</v>
      </c>
      <c r="D106" s="47">
        <v>0</v>
      </c>
      <c r="E106" s="47">
        <v>1396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1396</v>
      </c>
      <c r="O106" s="48">
        <f t="shared" si="14"/>
        <v>2.1698346355967899E-3</v>
      </c>
      <c r="P106" s="9"/>
    </row>
    <row r="107" spans="1:16">
      <c r="A107" s="12"/>
      <c r="B107" s="25">
        <v>348.63</v>
      </c>
      <c r="C107" s="20" t="s">
        <v>230</v>
      </c>
      <c r="D107" s="47">
        <v>0</v>
      </c>
      <c r="E107" s="47">
        <v>30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30</v>
      </c>
      <c r="O107" s="48">
        <f t="shared" si="14"/>
        <v>4.6629684146062824E-5</v>
      </c>
      <c r="P107" s="9"/>
    </row>
    <row r="108" spans="1:16">
      <c r="A108" s="12"/>
      <c r="B108" s="25">
        <v>348.71</v>
      </c>
      <c r="C108" s="20" t="s">
        <v>231</v>
      </c>
      <c r="D108" s="47">
        <v>0</v>
      </c>
      <c r="E108" s="47">
        <v>173045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173045</v>
      </c>
      <c r="O108" s="48">
        <f t="shared" si="14"/>
        <v>0.26896778976851471</v>
      </c>
      <c r="P108" s="9"/>
    </row>
    <row r="109" spans="1:16">
      <c r="A109" s="12"/>
      <c r="B109" s="25">
        <v>348.72</v>
      </c>
      <c r="C109" s="20" t="s">
        <v>232</v>
      </c>
      <c r="D109" s="47">
        <v>0</v>
      </c>
      <c r="E109" s="47">
        <v>19493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19493</v>
      </c>
      <c r="O109" s="48">
        <f t="shared" si="14"/>
        <v>3.0298414435306752E-2</v>
      </c>
      <c r="P109" s="9"/>
    </row>
    <row r="110" spans="1:16">
      <c r="A110" s="12"/>
      <c r="B110" s="25">
        <v>348.88</v>
      </c>
      <c r="C110" s="20" t="s">
        <v>233</v>
      </c>
      <c r="D110" s="47">
        <v>0</v>
      </c>
      <c r="E110" s="47">
        <v>1686671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1686671</v>
      </c>
      <c r="O110" s="48">
        <f t="shared" si="14"/>
        <v>2.6216311996107975</v>
      </c>
      <c r="P110" s="9"/>
    </row>
    <row r="111" spans="1:16">
      <c r="A111" s="12"/>
      <c r="B111" s="25">
        <v>348.92099999999999</v>
      </c>
      <c r="C111" s="20" t="s">
        <v>234</v>
      </c>
      <c r="D111" s="47">
        <v>0</v>
      </c>
      <c r="E111" s="47">
        <v>227051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227051</v>
      </c>
      <c r="O111" s="48">
        <f t="shared" si="14"/>
        <v>0.35291054716825698</v>
      </c>
      <c r="P111" s="9"/>
    </row>
    <row r="112" spans="1:16">
      <c r="A112" s="12"/>
      <c r="B112" s="25">
        <v>348.92200000000003</v>
      </c>
      <c r="C112" s="20" t="s">
        <v>235</v>
      </c>
      <c r="D112" s="47">
        <v>0</v>
      </c>
      <c r="E112" s="47">
        <v>113525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113525</v>
      </c>
      <c r="O112" s="48">
        <f t="shared" si="14"/>
        <v>0.17645449642272606</v>
      </c>
      <c r="P112" s="9"/>
    </row>
    <row r="113" spans="1:16">
      <c r="A113" s="12"/>
      <c r="B113" s="25">
        <v>348.923</v>
      </c>
      <c r="C113" s="20" t="s">
        <v>236</v>
      </c>
      <c r="D113" s="47">
        <v>0</v>
      </c>
      <c r="E113" s="47">
        <v>113520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113520</v>
      </c>
      <c r="O113" s="48">
        <f t="shared" si="14"/>
        <v>0.17644672480870172</v>
      </c>
      <c r="P113" s="9"/>
    </row>
    <row r="114" spans="1:16">
      <c r="A114" s="12"/>
      <c r="B114" s="25">
        <v>348.93</v>
      </c>
      <c r="C114" s="20" t="s">
        <v>237</v>
      </c>
      <c r="D114" s="47">
        <v>0</v>
      </c>
      <c r="E114" s="47">
        <v>1950225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1950225</v>
      </c>
      <c r="O114" s="48">
        <f t="shared" si="14"/>
        <v>3.0312791921251789</v>
      </c>
      <c r="P114" s="9"/>
    </row>
    <row r="115" spans="1:16">
      <c r="A115" s="12"/>
      <c r="B115" s="25">
        <v>349</v>
      </c>
      <c r="C115" s="20" t="s">
        <v>1</v>
      </c>
      <c r="D115" s="47">
        <v>235</v>
      </c>
      <c r="E115" s="47">
        <v>3067082</v>
      </c>
      <c r="F115" s="47">
        <v>0</v>
      </c>
      <c r="G115" s="47">
        <v>0</v>
      </c>
      <c r="H115" s="47">
        <v>0</v>
      </c>
      <c r="I115" s="47">
        <v>-3932127</v>
      </c>
      <c r="J115" s="47">
        <v>8969</v>
      </c>
      <c r="K115" s="47">
        <v>0</v>
      </c>
      <c r="L115" s="47">
        <v>0</v>
      </c>
      <c r="M115" s="47">
        <v>0</v>
      </c>
      <c r="N115" s="47">
        <f t="shared" si="11"/>
        <v>-855841</v>
      </c>
      <c r="O115" s="48">
        <f t="shared" si="14"/>
        <v>-1.3302531836416851</v>
      </c>
      <c r="P115" s="9"/>
    </row>
    <row r="116" spans="1:16" ht="15.75">
      <c r="A116" s="29" t="s">
        <v>68</v>
      </c>
      <c r="B116" s="30"/>
      <c r="C116" s="31"/>
      <c r="D116" s="32">
        <f t="shared" ref="D116:M116" si="15">SUM(D117:D123)</f>
        <v>608089</v>
      </c>
      <c r="E116" s="32">
        <f t="shared" si="15"/>
        <v>2298347</v>
      </c>
      <c r="F116" s="32">
        <f t="shared" si="15"/>
        <v>0</v>
      </c>
      <c r="G116" s="32">
        <f t="shared" si="15"/>
        <v>0</v>
      </c>
      <c r="H116" s="32">
        <f t="shared" si="15"/>
        <v>0</v>
      </c>
      <c r="I116" s="32">
        <f t="shared" si="15"/>
        <v>685634</v>
      </c>
      <c r="J116" s="32">
        <f t="shared" si="15"/>
        <v>482170</v>
      </c>
      <c r="K116" s="32">
        <f t="shared" si="15"/>
        <v>0</v>
      </c>
      <c r="L116" s="32">
        <f t="shared" si="15"/>
        <v>0</v>
      </c>
      <c r="M116" s="32">
        <f t="shared" si="15"/>
        <v>0</v>
      </c>
      <c r="N116" s="32">
        <f>SUM(D116:M116)</f>
        <v>4074240</v>
      </c>
      <c r="O116" s="46">
        <f t="shared" si="14"/>
        <v>6.3326841445084998</v>
      </c>
      <c r="P116" s="10"/>
    </row>
    <row r="117" spans="1:16">
      <c r="A117" s="13"/>
      <c r="B117" s="40">
        <v>351.1</v>
      </c>
      <c r="C117" s="21" t="s">
        <v>128</v>
      </c>
      <c r="D117" s="47">
        <v>13764</v>
      </c>
      <c r="E117" s="47">
        <v>6371</v>
      </c>
      <c r="F117" s="47">
        <v>0</v>
      </c>
      <c r="G117" s="47">
        <v>0</v>
      </c>
      <c r="H117" s="47">
        <v>0</v>
      </c>
      <c r="I117" s="47">
        <v>832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20967</v>
      </c>
      <c r="O117" s="48">
        <f t="shared" si="14"/>
        <v>3.258948624968331E-2</v>
      </c>
      <c r="P117" s="9"/>
    </row>
    <row r="118" spans="1:16">
      <c r="A118" s="13"/>
      <c r="B118" s="40">
        <v>351.2</v>
      </c>
      <c r="C118" s="21" t="s">
        <v>130</v>
      </c>
      <c r="D118" s="47">
        <v>0</v>
      </c>
      <c r="E118" s="47">
        <v>317612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3" si="16">SUM(D118:M118)</f>
        <v>317612</v>
      </c>
      <c r="O118" s="48">
        <f t="shared" si="14"/>
        <v>0.49367157469997686</v>
      </c>
      <c r="P118" s="9"/>
    </row>
    <row r="119" spans="1:16">
      <c r="A119" s="13"/>
      <c r="B119" s="40">
        <v>351.5</v>
      </c>
      <c r="C119" s="21" t="s">
        <v>131</v>
      </c>
      <c r="D119" s="47">
        <v>157578</v>
      </c>
      <c r="E119" s="47">
        <v>0</v>
      </c>
      <c r="F119" s="47">
        <v>0</v>
      </c>
      <c r="G119" s="47">
        <v>0</v>
      </c>
      <c r="H119" s="47">
        <v>0</v>
      </c>
      <c r="I119" s="47">
        <v>684802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842380</v>
      </c>
      <c r="O119" s="48">
        <f t="shared" si="14"/>
        <v>1.3093304443653466</v>
      </c>
      <c r="P119" s="9"/>
    </row>
    <row r="120" spans="1:16">
      <c r="A120" s="13"/>
      <c r="B120" s="40">
        <v>351.8</v>
      </c>
      <c r="C120" s="21" t="s">
        <v>238</v>
      </c>
      <c r="D120" s="47">
        <v>0</v>
      </c>
      <c r="E120" s="47">
        <v>697923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697923</v>
      </c>
      <c r="O120" s="48">
        <f t="shared" si="14"/>
        <v>1.0847976349424202</v>
      </c>
      <c r="P120" s="9"/>
    </row>
    <row r="121" spans="1:16">
      <c r="A121" s="13"/>
      <c r="B121" s="40">
        <v>352</v>
      </c>
      <c r="C121" s="21" t="s">
        <v>132</v>
      </c>
      <c r="D121" s="47">
        <v>0</v>
      </c>
      <c r="E121" s="47">
        <v>538616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538616</v>
      </c>
      <c r="O121" s="48">
        <f t="shared" si="14"/>
        <v>0.8371831318671924</v>
      </c>
      <c r="P121" s="9"/>
    </row>
    <row r="122" spans="1:16">
      <c r="A122" s="13"/>
      <c r="B122" s="40">
        <v>354</v>
      </c>
      <c r="C122" s="21" t="s">
        <v>133</v>
      </c>
      <c r="D122" s="47">
        <v>419760</v>
      </c>
      <c r="E122" s="47">
        <v>65371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485131</v>
      </c>
      <c r="O122" s="48">
        <f t="shared" si="14"/>
        <v>0.75405017664878682</v>
      </c>
      <c r="P122" s="9"/>
    </row>
    <row r="123" spans="1:16">
      <c r="A123" s="13"/>
      <c r="B123" s="40">
        <v>359</v>
      </c>
      <c r="C123" s="21" t="s">
        <v>134</v>
      </c>
      <c r="D123" s="47">
        <v>16987</v>
      </c>
      <c r="E123" s="47">
        <v>672454</v>
      </c>
      <c r="F123" s="47">
        <v>0</v>
      </c>
      <c r="G123" s="47">
        <v>0</v>
      </c>
      <c r="H123" s="47">
        <v>0</v>
      </c>
      <c r="I123" s="47">
        <v>0</v>
      </c>
      <c r="J123" s="47">
        <v>482170</v>
      </c>
      <c r="K123" s="47">
        <v>0</v>
      </c>
      <c r="L123" s="47">
        <v>0</v>
      </c>
      <c r="M123" s="47">
        <v>0</v>
      </c>
      <c r="N123" s="47">
        <f t="shared" si="16"/>
        <v>1171611</v>
      </c>
      <c r="O123" s="48">
        <f t="shared" si="14"/>
        <v>1.8210616957350936</v>
      </c>
      <c r="P123" s="9"/>
    </row>
    <row r="124" spans="1:16" ht="15.75">
      <c r="A124" s="29" t="s">
        <v>5</v>
      </c>
      <c r="B124" s="30"/>
      <c r="C124" s="31"/>
      <c r="D124" s="32">
        <f t="shared" ref="D124:M124" si="17">SUM(D125:D132)</f>
        <v>15509376</v>
      </c>
      <c r="E124" s="32">
        <f t="shared" si="17"/>
        <v>5047577</v>
      </c>
      <c r="F124" s="32">
        <f t="shared" si="17"/>
        <v>35355</v>
      </c>
      <c r="G124" s="32">
        <f t="shared" si="17"/>
        <v>2086034</v>
      </c>
      <c r="H124" s="32">
        <f t="shared" si="17"/>
        <v>0</v>
      </c>
      <c r="I124" s="32">
        <f t="shared" si="17"/>
        <v>2752160</v>
      </c>
      <c r="J124" s="32">
        <f t="shared" si="17"/>
        <v>3238798</v>
      </c>
      <c r="K124" s="32">
        <f t="shared" si="17"/>
        <v>0</v>
      </c>
      <c r="L124" s="32">
        <f t="shared" si="17"/>
        <v>0</v>
      </c>
      <c r="M124" s="32">
        <f t="shared" si="17"/>
        <v>0</v>
      </c>
      <c r="N124" s="32">
        <f>SUM(D124:M124)</f>
        <v>28669300</v>
      </c>
      <c r="O124" s="46">
        <f t="shared" si="14"/>
        <v>44.561346789623961</v>
      </c>
      <c r="P124" s="10"/>
    </row>
    <row r="125" spans="1:16">
      <c r="A125" s="12"/>
      <c r="B125" s="25">
        <v>361.1</v>
      </c>
      <c r="C125" s="20" t="s">
        <v>135</v>
      </c>
      <c r="D125" s="47">
        <v>283453</v>
      </c>
      <c r="E125" s="47">
        <v>290160</v>
      </c>
      <c r="F125" s="47">
        <v>35347</v>
      </c>
      <c r="G125" s="47">
        <v>541289</v>
      </c>
      <c r="H125" s="47">
        <v>0</v>
      </c>
      <c r="I125" s="47">
        <v>36</v>
      </c>
      <c r="J125" s="47">
        <v>16</v>
      </c>
      <c r="K125" s="47">
        <v>0</v>
      </c>
      <c r="L125" s="47">
        <v>0</v>
      </c>
      <c r="M125" s="47">
        <v>0</v>
      </c>
      <c r="N125" s="47">
        <f>SUM(D125:M125)</f>
        <v>1150301</v>
      </c>
      <c r="O125" s="48">
        <f t="shared" si="14"/>
        <v>1.7879390767633403</v>
      </c>
      <c r="P125" s="9"/>
    </row>
    <row r="126" spans="1:16">
      <c r="A126" s="12"/>
      <c r="B126" s="25">
        <v>361.3</v>
      </c>
      <c r="C126" s="20" t="s">
        <v>136</v>
      </c>
      <c r="D126" s="47">
        <v>225200</v>
      </c>
      <c r="E126" s="47">
        <v>63436</v>
      </c>
      <c r="F126" s="47">
        <v>8</v>
      </c>
      <c r="G126" s="47">
        <v>123902</v>
      </c>
      <c r="H126" s="47">
        <v>0</v>
      </c>
      <c r="I126" s="47">
        <v>138250</v>
      </c>
      <c r="J126" s="47">
        <v>41227</v>
      </c>
      <c r="K126" s="47">
        <v>0</v>
      </c>
      <c r="L126" s="47">
        <v>0</v>
      </c>
      <c r="M126" s="47">
        <v>0</v>
      </c>
      <c r="N126" s="47">
        <f t="shared" ref="N126:N132" si="18">SUM(D126:M126)</f>
        <v>592023</v>
      </c>
      <c r="O126" s="48">
        <f t="shared" si="14"/>
        <v>0.92019484990681832</v>
      </c>
      <c r="P126" s="9"/>
    </row>
    <row r="127" spans="1:16">
      <c r="A127" s="12"/>
      <c r="B127" s="25">
        <v>362</v>
      </c>
      <c r="C127" s="20" t="s">
        <v>138</v>
      </c>
      <c r="D127" s="47">
        <v>528625</v>
      </c>
      <c r="E127" s="47">
        <v>0</v>
      </c>
      <c r="F127" s="47">
        <v>0</v>
      </c>
      <c r="G127" s="47">
        <v>0</v>
      </c>
      <c r="H127" s="47">
        <v>0</v>
      </c>
      <c r="I127" s="47">
        <v>211122</v>
      </c>
      <c r="J127" s="47">
        <v>160164</v>
      </c>
      <c r="K127" s="47">
        <v>0</v>
      </c>
      <c r="L127" s="47">
        <v>0</v>
      </c>
      <c r="M127" s="47">
        <v>0</v>
      </c>
      <c r="N127" s="47">
        <f t="shared" si="18"/>
        <v>899911</v>
      </c>
      <c r="O127" s="48">
        <f t="shared" si="14"/>
        <v>1.3987521896522515</v>
      </c>
      <c r="P127" s="9"/>
    </row>
    <row r="128" spans="1:16">
      <c r="A128" s="12"/>
      <c r="B128" s="25">
        <v>364</v>
      </c>
      <c r="C128" s="20" t="s">
        <v>239</v>
      </c>
      <c r="D128" s="47">
        <v>254542</v>
      </c>
      <c r="E128" s="47">
        <v>0</v>
      </c>
      <c r="F128" s="47">
        <v>0</v>
      </c>
      <c r="G128" s="47">
        <v>0</v>
      </c>
      <c r="H128" s="47">
        <v>0</v>
      </c>
      <c r="I128" s="47">
        <v>308618</v>
      </c>
      <c r="J128" s="47">
        <v>27561</v>
      </c>
      <c r="K128" s="47">
        <v>0</v>
      </c>
      <c r="L128" s="47">
        <v>0</v>
      </c>
      <c r="M128" s="47">
        <v>0</v>
      </c>
      <c r="N128" s="47">
        <f t="shared" si="18"/>
        <v>590721</v>
      </c>
      <c r="O128" s="48">
        <f t="shared" si="14"/>
        <v>0.91817112161487924</v>
      </c>
      <c r="P128" s="9"/>
    </row>
    <row r="129" spans="1:119">
      <c r="A129" s="12"/>
      <c r="B129" s="25">
        <v>365</v>
      </c>
      <c r="C129" s="20" t="s">
        <v>240</v>
      </c>
      <c r="D129" s="47">
        <v>7926</v>
      </c>
      <c r="E129" s="47">
        <v>31507</v>
      </c>
      <c r="F129" s="47">
        <v>0</v>
      </c>
      <c r="G129" s="47">
        <v>260</v>
      </c>
      <c r="H129" s="47">
        <v>0</v>
      </c>
      <c r="I129" s="47">
        <v>3854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43547</v>
      </c>
      <c r="O129" s="48">
        <f t="shared" si="14"/>
        <v>6.7686095183619926E-2</v>
      </c>
      <c r="P129" s="9"/>
    </row>
    <row r="130" spans="1:119">
      <c r="A130" s="12"/>
      <c r="B130" s="25">
        <v>366</v>
      </c>
      <c r="C130" s="20" t="s">
        <v>141</v>
      </c>
      <c r="D130" s="47">
        <v>109623</v>
      </c>
      <c r="E130" s="47">
        <v>902657</v>
      </c>
      <c r="F130" s="47">
        <v>0</v>
      </c>
      <c r="G130" s="47">
        <v>107123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1119403</v>
      </c>
      <c r="O130" s="48">
        <f t="shared" si="14"/>
        <v>1.7399136107385054</v>
      </c>
      <c r="P130" s="9"/>
    </row>
    <row r="131" spans="1:119">
      <c r="A131" s="12"/>
      <c r="B131" s="25">
        <v>369.3</v>
      </c>
      <c r="C131" s="20" t="s">
        <v>142</v>
      </c>
      <c r="D131" s="47">
        <v>1238</v>
      </c>
      <c r="E131" s="47">
        <v>105112</v>
      </c>
      <c r="F131" s="47">
        <v>0</v>
      </c>
      <c r="G131" s="47">
        <v>10000</v>
      </c>
      <c r="H131" s="47">
        <v>0</v>
      </c>
      <c r="I131" s="47">
        <v>52547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168897</v>
      </c>
      <c r="O131" s="48">
        <f t="shared" si="14"/>
        <v>0.26252045877391911</v>
      </c>
      <c r="P131" s="9"/>
    </row>
    <row r="132" spans="1:119">
      <c r="A132" s="12"/>
      <c r="B132" s="25">
        <v>369.9</v>
      </c>
      <c r="C132" s="20" t="s">
        <v>143</v>
      </c>
      <c r="D132" s="47">
        <v>14098769</v>
      </c>
      <c r="E132" s="47">
        <v>3654705</v>
      </c>
      <c r="F132" s="47">
        <v>0</v>
      </c>
      <c r="G132" s="47">
        <v>1303460</v>
      </c>
      <c r="H132" s="47">
        <v>0</v>
      </c>
      <c r="I132" s="47">
        <v>2037733</v>
      </c>
      <c r="J132" s="47">
        <v>3009830</v>
      </c>
      <c r="K132" s="47">
        <v>0</v>
      </c>
      <c r="L132" s="47">
        <v>0</v>
      </c>
      <c r="M132" s="47">
        <v>0</v>
      </c>
      <c r="N132" s="47">
        <f t="shared" si="18"/>
        <v>24104497</v>
      </c>
      <c r="O132" s="48">
        <f t="shared" si="14"/>
        <v>37.466169386990629</v>
      </c>
      <c r="P132" s="9"/>
    </row>
    <row r="133" spans="1:119" ht="15.75">
      <c r="A133" s="29" t="s">
        <v>69</v>
      </c>
      <c r="B133" s="30"/>
      <c r="C133" s="31"/>
      <c r="D133" s="32">
        <f t="shared" ref="D133:M133" si="19">SUM(D134:D141)</f>
        <v>13165332</v>
      </c>
      <c r="E133" s="32">
        <f t="shared" si="19"/>
        <v>37714168</v>
      </c>
      <c r="F133" s="32">
        <f t="shared" si="19"/>
        <v>220522986</v>
      </c>
      <c r="G133" s="32">
        <f t="shared" si="19"/>
        <v>66491947</v>
      </c>
      <c r="H133" s="32">
        <f t="shared" si="19"/>
        <v>0</v>
      </c>
      <c r="I133" s="32">
        <f t="shared" si="19"/>
        <v>117890957</v>
      </c>
      <c r="J133" s="32">
        <f t="shared" si="19"/>
        <v>340429</v>
      </c>
      <c r="K133" s="32">
        <f t="shared" si="19"/>
        <v>0</v>
      </c>
      <c r="L133" s="32">
        <f t="shared" si="19"/>
        <v>0</v>
      </c>
      <c r="M133" s="32">
        <f t="shared" si="19"/>
        <v>0</v>
      </c>
      <c r="N133" s="32">
        <f>SUM(D133:M133)</f>
        <v>456125819</v>
      </c>
      <c r="O133" s="46">
        <f t="shared" ref="O133:O142" si="20">(N133/O$144)</f>
        <v>708.9667623611407</v>
      </c>
      <c r="P133" s="9"/>
    </row>
    <row r="134" spans="1:119">
      <c r="A134" s="12"/>
      <c r="B134" s="25">
        <v>381</v>
      </c>
      <c r="C134" s="20" t="s">
        <v>144</v>
      </c>
      <c r="D134" s="47">
        <v>13165332</v>
      </c>
      <c r="E134" s="47">
        <v>37714168</v>
      </c>
      <c r="F134" s="47">
        <v>128028438</v>
      </c>
      <c r="G134" s="47">
        <v>24586274</v>
      </c>
      <c r="H134" s="47">
        <v>0</v>
      </c>
      <c r="I134" s="47">
        <v>11169645</v>
      </c>
      <c r="J134" s="47">
        <v>0</v>
      </c>
      <c r="K134" s="47">
        <v>0</v>
      </c>
      <c r="L134" s="47">
        <v>0</v>
      </c>
      <c r="M134" s="47">
        <v>0</v>
      </c>
      <c r="N134" s="47">
        <f>SUM(D134:M134)</f>
        <v>214663857</v>
      </c>
      <c r="O134" s="48">
        <f t="shared" si="20"/>
        <v>333.65692831618657</v>
      </c>
      <c r="P134" s="9"/>
    </row>
    <row r="135" spans="1:119">
      <c r="A135" s="12"/>
      <c r="B135" s="25">
        <v>384</v>
      </c>
      <c r="C135" s="20" t="s">
        <v>145</v>
      </c>
      <c r="D135" s="47">
        <v>0</v>
      </c>
      <c r="E135" s="47">
        <v>0</v>
      </c>
      <c r="F135" s="47">
        <v>535452</v>
      </c>
      <c r="G135" s="47">
        <v>41905673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ref="N135:N141" si="21">SUM(D135:M135)</f>
        <v>42441125</v>
      </c>
      <c r="O135" s="48">
        <f t="shared" si="20"/>
        <v>65.96720845178568</v>
      </c>
      <c r="P135" s="9"/>
    </row>
    <row r="136" spans="1:119">
      <c r="A136" s="12"/>
      <c r="B136" s="25">
        <v>385</v>
      </c>
      <c r="C136" s="20" t="s">
        <v>169</v>
      </c>
      <c r="D136" s="47">
        <v>0</v>
      </c>
      <c r="E136" s="47">
        <v>0</v>
      </c>
      <c r="F136" s="47">
        <v>91959096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1"/>
        <v>91959096</v>
      </c>
      <c r="O136" s="48">
        <f t="shared" si="20"/>
        <v>142.93412002791564</v>
      </c>
      <c r="P136" s="9"/>
    </row>
    <row r="137" spans="1:119">
      <c r="A137" s="12"/>
      <c r="B137" s="25">
        <v>388.1</v>
      </c>
      <c r="C137" s="20" t="s">
        <v>146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60270</v>
      </c>
      <c r="J137" s="47">
        <v>173646</v>
      </c>
      <c r="K137" s="47">
        <v>0</v>
      </c>
      <c r="L137" s="47">
        <v>0</v>
      </c>
      <c r="M137" s="47">
        <v>0</v>
      </c>
      <c r="N137" s="47">
        <f t="shared" si="21"/>
        <v>233916</v>
      </c>
      <c r="O137" s="48">
        <f t="shared" si="20"/>
        <v>0.36358097322368105</v>
      </c>
      <c r="P137" s="9"/>
    </row>
    <row r="138" spans="1:119">
      <c r="A138" s="12"/>
      <c r="B138" s="25">
        <v>389.1</v>
      </c>
      <c r="C138" s="20" t="s">
        <v>241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838113</v>
      </c>
      <c r="J138" s="47">
        <v>166783</v>
      </c>
      <c r="K138" s="47">
        <v>0</v>
      </c>
      <c r="L138" s="47">
        <v>0</v>
      </c>
      <c r="M138" s="47">
        <v>0</v>
      </c>
      <c r="N138" s="47">
        <f t="shared" si="21"/>
        <v>1004896</v>
      </c>
      <c r="O138" s="48">
        <f t="shared" si="20"/>
        <v>1.5619327693213982</v>
      </c>
      <c r="P138" s="9"/>
    </row>
    <row r="139" spans="1:119">
      <c r="A139" s="12"/>
      <c r="B139" s="25">
        <v>389.2</v>
      </c>
      <c r="C139" s="20" t="s">
        <v>242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327116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1"/>
        <v>327116</v>
      </c>
      <c r="O139" s="48">
        <f t="shared" si="20"/>
        <v>0.50844385863744956</v>
      </c>
      <c r="P139" s="9"/>
    </row>
    <row r="140" spans="1:119">
      <c r="A140" s="12"/>
      <c r="B140" s="25">
        <v>389.4</v>
      </c>
      <c r="C140" s="20" t="s">
        <v>243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4795516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1"/>
        <v>4795516</v>
      </c>
      <c r="O140" s="48">
        <f t="shared" si="20"/>
        <v>7.4537798799130197</v>
      </c>
      <c r="P140" s="9"/>
    </row>
    <row r="141" spans="1:119" ht="15.75" thickBot="1">
      <c r="A141" s="12"/>
      <c r="B141" s="25">
        <v>389.9</v>
      </c>
      <c r="C141" s="20" t="s">
        <v>244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100700297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21"/>
        <v>100700297</v>
      </c>
      <c r="O141" s="48">
        <f t="shared" si="20"/>
        <v>156.52076808415725</v>
      </c>
      <c r="P141" s="9"/>
    </row>
    <row r="142" spans="1:119" ht="16.5" thickBot="1">
      <c r="A142" s="14" t="s">
        <v>111</v>
      </c>
      <c r="B142" s="23"/>
      <c r="C142" s="22"/>
      <c r="D142" s="15">
        <f t="shared" ref="D142:M142" si="22">SUM(D5,D13,D26,D60,D116,D124,D133)</f>
        <v>332363183</v>
      </c>
      <c r="E142" s="15">
        <f t="shared" si="22"/>
        <v>195097702</v>
      </c>
      <c r="F142" s="15">
        <f t="shared" si="22"/>
        <v>221307173</v>
      </c>
      <c r="G142" s="15">
        <f t="shared" si="22"/>
        <v>118466498</v>
      </c>
      <c r="H142" s="15">
        <f t="shared" si="22"/>
        <v>0</v>
      </c>
      <c r="I142" s="15">
        <f t="shared" si="22"/>
        <v>474592988</v>
      </c>
      <c r="J142" s="15">
        <f t="shared" si="22"/>
        <v>123182597</v>
      </c>
      <c r="K142" s="15">
        <f t="shared" si="22"/>
        <v>0</v>
      </c>
      <c r="L142" s="15">
        <f t="shared" si="22"/>
        <v>0</v>
      </c>
      <c r="M142" s="15">
        <f t="shared" si="22"/>
        <v>0</v>
      </c>
      <c r="N142" s="15">
        <f>SUM(D142:M142)</f>
        <v>1465010141</v>
      </c>
      <c r="O142" s="38">
        <f t="shared" si="20"/>
        <v>2277.0986715202985</v>
      </c>
      <c r="P142" s="6"/>
      <c r="Q142" s="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19">
      <c r="A143" s="16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9"/>
    </row>
    <row r="144" spans="1:119">
      <c r="A144" s="41"/>
      <c r="B144" s="42"/>
      <c r="C144" s="42"/>
      <c r="D144" s="43"/>
      <c r="E144" s="43"/>
      <c r="F144" s="43"/>
      <c r="G144" s="43"/>
      <c r="H144" s="43"/>
      <c r="I144" s="43"/>
      <c r="J144" s="43"/>
      <c r="K144" s="43"/>
      <c r="L144" s="49" t="s">
        <v>245</v>
      </c>
      <c r="M144" s="49"/>
      <c r="N144" s="49"/>
      <c r="O144" s="44">
        <v>643367</v>
      </c>
    </row>
    <row r="145" spans="1:15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2"/>
    </row>
    <row r="146" spans="1:15" ht="15.75" customHeight="1" thickBot="1">
      <c r="A146" s="53" t="s">
        <v>167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5"/>
    </row>
  </sheetData>
  <mergeCells count="10">
    <mergeCell ref="L144:N144"/>
    <mergeCell ref="A145:O145"/>
    <mergeCell ref="A146:O1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2022-05-16T20:37:36Z</cp:lastPrinted>
  <dcterms:created xsi:type="dcterms:W3CDTF">2000-08-31T21:26:31Z</dcterms:created>
  <dcterms:modified xsi:type="dcterms:W3CDTF">2023-04-26T17:30:04Z</dcterms:modified>
</cp:coreProperties>
</file>