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'2006'!$A$1:$O$120</definedName>
    <definedName name="_xlnm.Print_Area" localSheetId="15">'2007'!$A$1:$O$131</definedName>
    <definedName name="_xlnm.Print_Area" localSheetId="14">'2008'!$A$1:$O$126</definedName>
    <definedName name="_xlnm.Print_Area" localSheetId="13">'2009'!$A$1:$O$139</definedName>
    <definedName name="_xlnm.Print_Area" localSheetId="12">'2010'!$A$1:$O$124</definedName>
    <definedName name="_xlnm.Print_Area" localSheetId="11">'2011'!$A$1:$O$123</definedName>
    <definedName name="_xlnm.Print_Area" localSheetId="10">'2012'!$A$1:$O$123</definedName>
    <definedName name="_xlnm.Print_Area" localSheetId="9">'2013'!$A$1:$O$122</definedName>
    <definedName name="_xlnm.Print_Area" localSheetId="8">'2014'!$A$1:$O$139</definedName>
    <definedName name="_xlnm.Print_Area" localSheetId="7">'2015'!$A$1:$O$142</definedName>
    <definedName name="_xlnm.Print_Area" localSheetId="6">'2016'!$A$1:$O$140</definedName>
    <definedName name="_xlnm.Print_Area" localSheetId="5">'2017'!$A$1:$O$143</definedName>
    <definedName name="_xlnm.Print_Area" localSheetId="4">'2018'!$A$1:$O$141</definedName>
    <definedName name="_xlnm.Print_Area" localSheetId="3">'2019'!$A$1:$O$139</definedName>
    <definedName name="_xlnm.Print_Area" localSheetId="2">'2020'!$A$1:$O$138</definedName>
    <definedName name="_xlnm.Print_Area" localSheetId="1">'2021'!$A$1:$P$142</definedName>
    <definedName name="_xlnm.Print_Area" localSheetId="0">'2022'!$A$1:$P$149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44" i="50" l="1"/>
  <c r="P144" i="50" s="1"/>
  <c r="O143" i="50"/>
  <c r="P143" i="50" s="1"/>
  <c r="O142" i="50"/>
  <c r="P142" i="50" s="1"/>
  <c r="O141" i="50"/>
  <c r="P141" i="50" s="1"/>
  <c r="O140" i="50"/>
  <c r="P140" i="50" s="1"/>
  <c r="O139" i="50"/>
  <c r="P139" i="50" s="1"/>
  <c r="O138" i="50"/>
  <c r="P138" i="50" s="1"/>
  <c r="O137" i="50"/>
  <c r="P137" i="50" s="1"/>
  <c r="O136" i="50"/>
  <c r="P136" i="50" s="1"/>
  <c r="O135" i="50"/>
  <c r="P135" i="50" s="1"/>
  <c r="O134" i="50"/>
  <c r="P134" i="50" s="1"/>
  <c r="N133" i="50"/>
  <c r="M133" i="50"/>
  <c r="L133" i="50"/>
  <c r="K133" i="50"/>
  <c r="J133" i="50"/>
  <c r="I133" i="50"/>
  <c r="H133" i="50"/>
  <c r="G133" i="50"/>
  <c r="F133" i="50"/>
  <c r="E133" i="50"/>
  <c r="D133" i="50"/>
  <c r="O132" i="50"/>
  <c r="P132" i="50" s="1"/>
  <c r="O131" i="50"/>
  <c r="P131" i="50" s="1"/>
  <c r="O130" i="50"/>
  <c r="P130" i="50" s="1"/>
  <c r="O129" i="50"/>
  <c r="P129" i="50" s="1"/>
  <c r="O128" i="50"/>
  <c r="P128" i="50" s="1"/>
  <c r="O127" i="50"/>
  <c r="P127" i="50" s="1"/>
  <c r="O126" i="50"/>
  <c r="P126" i="50" s="1"/>
  <c r="O125" i="50"/>
  <c r="P125" i="50" s="1"/>
  <c r="N124" i="50"/>
  <c r="M124" i="50"/>
  <c r="L124" i="50"/>
  <c r="K124" i="50"/>
  <c r="J124" i="50"/>
  <c r="I124" i="50"/>
  <c r="H124" i="50"/>
  <c r="G124" i="50"/>
  <c r="F124" i="50"/>
  <c r="E124" i="50"/>
  <c r="D124" i="50"/>
  <c r="O123" i="50"/>
  <c r="P123" i="50" s="1"/>
  <c r="O122" i="50"/>
  <c r="P122" i="50" s="1"/>
  <c r="O121" i="50"/>
  <c r="P121" i="50" s="1"/>
  <c r="O120" i="50"/>
  <c r="P120" i="50" s="1"/>
  <c r="O119" i="50"/>
  <c r="P119" i="50" s="1"/>
  <c r="O118" i="50"/>
  <c r="P118" i="50" s="1"/>
  <c r="O117" i="50"/>
  <c r="P117" i="50" s="1"/>
  <c r="O116" i="50"/>
  <c r="P116" i="50" s="1"/>
  <c r="O115" i="50"/>
  <c r="P115" i="50" s="1"/>
  <c r="O114" i="50"/>
  <c r="P114" i="50" s="1"/>
  <c r="O113" i="50"/>
  <c r="P113" i="50" s="1"/>
  <c r="O112" i="50"/>
  <c r="P112" i="50" s="1"/>
  <c r="N111" i="50"/>
  <c r="M111" i="50"/>
  <c r="L111" i="50"/>
  <c r="K111" i="50"/>
  <c r="J111" i="50"/>
  <c r="I111" i="50"/>
  <c r="H111" i="50"/>
  <c r="G111" i="50"/>
  <c r="F111" i="50"/>
  <c r="E111" i="50"/>
  <c r="D111" i="50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N68" i="50"/>
  <c r="M68" i="50"/>
  <c r="L68" i="50"/>
  <c r="K68" i="50"/>
  <c r="J68" i="50"/>
  <c r="I68" i="50"/>
  <c r="H68" i="50"/>
  <c r="G68" i="50"/>
  <c r="F68" i="50"/>
  <c r="E68" i="50"/>
  <c r="D68" i="50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N28" i="50"/>
  <c r="M28" i="50"/>
  <c r="L28" i="50"/>
  <c r="K28" i="50"/>
  <c r="J28" i="50"/>
  <c r="I28" i="50"/>
  <c r="H28" i="50"/>
  <c r="G28" i="50"/>
  <c r="F28" i="50"/>
  <c r="E28" i="50"/>
  <c r="D28" i="50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33" i="50" l="1"/>
  <c r="P133" i="50" s="1"/>
  <c r="O124" i="50"/>
  <c r="P124" i="50" s="1"/>
  <c r="O111" i="50"/>
  <c r="P111" i="50" s="1"/>
  <c r="O68" i="50"/>
  <c r="P68" i="50" s="1"/>
  <c r="O28" i="50"/>
  <c r="P28" i="50" s="1"/>
  <c r="N145" i="50"/>
  <c r="E145" i="50"/>
  <c r="D145" i="50"/>
  <c r="M145" i="50"/>
  <c r="G145" i="50"/>
  <c r="I145" i="50"/>
  <c r="J145" i="50"/>
  <c r="H145" i="50"/>
  <c r="K145" i="50"/>
  <c r="L145" i="50"/>
  <c r="O14" i="50"/>
  <c r="P14" i="50" s="1"/>
  <c r="F145" i="50"/>
  <c r="O5" i="50"/>
  <c r="P5" i="50" s="1"/>
  <c r="N23" i="47"/>
  <c r="O23" i="47"/>
  <c r="N22" i="47"/>
  <c r="O22" i="47" s="1"/>
  <c r="O137" i="49"/>
  <c r="P137" i="49" s="1"/>
  <c r="O136" i="49"/>
  <c r="P136" i="49"/>
  <c r="O135" i="49"/>
  <c r="P135" i="49"/>
  <c r="O134" i="49"/>
  <c r="P134" i="49" s="1"/>
  <c r="O133" i="49"/>
  <c r="P133" i="49"/>
  <c r="O132" i="49"/>
  <c r="P132" i="49" s="1"/>
  <c r="O131" i="49"/>
  <c r="P131" i="49" s="1"/>
  <c r="O130" i="49"/>
  <c r="P130" i="49"/>
  <c r="O129" i="49"/>
  <c r="P129" i="49"/>
  <c r="O128" i="49"/>
  <c r="P128" i="49" s="1"/>
  <c r="N127" i="49"/>
  <c r="M127" i="49"/>
  <c r="L127" i="49"/>
  <c r="K127" i="49"/>
  <c r="J127" i="49"/>
  <c r="I127" i="49"/>
  <c r="H127" i="49"/>
  <c r="G127" i="49"/>
  <c r="F127" i="49"/>
  <c r="E127" i="49"/>
  <c r="D127" i="49"/>
  <c r="O126" i="49"/>
  <c r="P126" i="49"/>
  <c r="O125" i="49"/>
  <c r="P125" i="49" s="1"/>
  <c r="O124" i="49"/>
  <c r="P124" i="49" s="1"/>
  <c r="O123" i="49"/>
  <c r="P123" i="49" s="1"/>
  <c r="O122" i="49"/>
  <c r="P122" i="49" s="1"/>
  <c r="O121" i="49"/>
  <c r="P121" i="49"/>
  <c r="O120" i="49"/>
  <c r="P120" i="49"/>
  <c r="O119" i="49"/>
  <c r="P119" i="49" s="1"/>
  <c r="N118" i="49"/>
  <c r="M118" i="49"/>
  <c r="L118" i="49"/>
  <c r="K118" i="49"/>
  <c r="J118" i="49"/>
  <c r="I118" i="49"/>
  <c r="H118" i="49"/>
  <c r="G118" i="49"/>
  <c r="F118" i="49"/>
  <c r="E118" i="49"/>
  <c r="D118" i="49"/>
  <c r="O117" i="49"/>
  <c r="P117" i="49" s="1"/>
  <c r="O116" i="49"/>
  <c r="P116" i="49" s="1"/>
  <c r="O115" i="49"/>
  <c r="P115" i="49" s="1"/>
  <c r="O114" i="49"/>
  <c r="P114" i="49"/>
  <c r="O113" i="49"/>
  <c r="P113" i="49" s="1"/>
  <c r="O112" i="49"/>
  <c r="P112" i="49"/>
  <c r="O111" i="49"/>
  <c r="P111" i="49" s="1"/>
  <c r="O110" i="49"/>
  <c r="P110" i="49" s="1"/>
  <c r="O109" i="49"/>
  <c r="P109" i="49" s="1"/>
  <c r="O108" i="49"/>
  <c r="P108" i="49"/>
  <c r="O107" i="49"/>
  <c r="P107" i="49" s="1"/>
  <c r="N106" i="49"/>
  <c r="M106" i="49"/>
  <c r="L106" i="49"/>
  <c r="K106" i="49"/>
  <c r="J106" i="49"/>
  <c r="I106" i="49"/>
  <c r="H106" i="49"/>
  <c r="G106" i="49"/>
  <c r="F106" i="49"/>
  <c r="E106" i="49"/>
  <c r="D106" i="49"/>
  <c r="O105" i="49"/>
  <c r="P105" i="49"/>
  <c r="O104" i="49"/>
  <c r="P104" i="49" s="1"/>
  <c r="O103" i="49"/>
  <c r="P103" i="49" s="1"/>
  <c r="O102" i="49"/>
  <c r="P102" i="49" s="1"/>
  <c r="O101" i="49"/>
  <c r="P101" i="49" s="1"/>
  <c r="O100" i="49"/>
  <c r="P100" i="49"/>
  <c r="O99" i="49"/>
  <c r="P99" i="49"/>
  <c r="O98" i="49"/>
  <c r="P98" i="49" s="1"/>
  <c r="O97" i="49"/>
  <c r="P97" i="49" s="1"/>
  <c r="O96" i="49"/>
  <c r="P96" i="49" s="1"/>
  <c r="O95" i="49"/>
  <c r="P95" i="49" s="1"/>
  <c r="O94" i="49"/>
  <c r="P94" i="49"/>
  <c r="O93" i="49"/>
  <c r="P93" i="49"/>
  <c r="O92" i="49"/>
  <c r="P92" i="49" s="1"/>
  <c r="O91" i="49"/>
  <c r="P91" i="49" s="1"/>
  <c r="O90" i="49"/>
  <c r="P90" i="49" s="1"/>
  <c r="O89" i="49"/>
  <c r="P89" i="49" s="1"/>
  <c r="O88" i="49"/>
  <c r="P88" i="49"/>
  <c r="O87" i="49"/>
  <c r="P87" i="49"/>
  <c r="O86" i="49"/>
  <c r="P86" i="49" s="1"/>
  <c r="O85" i="49"/>
  <c r="P85" i="49" s="1"/>
  <c r="O84" i="49"/>
  <c r="P84" i="49" s="1"/>
  <c r="O83" i="49"/>
  <c r="P83" i="49" s="1"/>
  <c r="O82" i="49"/>
  <c r="P82" i="49"/>
  <c r="O81" i="49"/>
  <c r="P81" i="49"/>
  <c r="O80" i="49"/>
  <c r="P80" i="49" s="1"/>
  <c r="O79" i="49"/>
  <c r="P79" i="49" s="1"/>
  <c r="O78" i="49"/>
  <c r="P78" i="49" s="1"/>
  <c r="O77" i="49"/>
  <c r="P77" i="49" s="1"/>
  <c r="O76" i="49"/>
  <c r="P76" i="49"/>
  <c r="O75" i="49"/>
  <c r="P75" i="49"/>
  <c r="O74" i="49"/>
  <c r="P74" i="49" s="1"/>
  <c r="O73" i="49"/>
  <c r="P73" i="49" s="1"/>
  <c r="O72" i="49"/>
  <c r="P72" i="49" s="1"/>
  <c r="O71" i="49"/>
  <c r="P71" i="49" s="1"/>
  <c r="O70" i="49"/>
  <c r="P70" i="49"/>
  <c r="O69" i="49"/>
  <c r="P69" i="49"/>
  <c r="O68" i="49"/>
  <c r="P68" i="49" s="1"/>
  <c r="O67" i="49"/>
  <c r="P67" i="49" s="1"/>
  <c r="O66" i="49"/>
  <c r="P66" i="49" s="1"/>
  <c r="O65" i="49"/>
  <c r="P65" i="49" s="1"/>
  <c r="N64" i="49"/>
  <c r="M64" i="49"/>
  <c r="L64" i="49"/>
  <c r="K64" i="49"/>
  <c r="J64" i="49"/>
  <c r="I64" i="49"/>
  <c r="H64" i="49"/>
  <c r="G64" i="49"/>
  <c r="F64" i="49"/>
  <c r="E64" i="49"/>
  <c r="D64" i="49"/>
  <c r="O63" i="49"/>
  <c r="P63" i="49"/>
  <c r="O62" i="49"/>
  <c r="P62" i="49" s="1"/>
  <c r="O61" i="49"/>
  <c r="P61" i="49"/>
  <c r="O60" i="49"/>
  <c r="P60" i="49" s="1"/>
  <c r="O59" i="49"/>
  <c r="P59" i="49" s="1"/>
  <c r="O58" i="49"/>
  <c r="P58" i="49" s="1"/>
  <c r="O57" i="49"/>
  <c r="P57" i="49"/>
  <c r="O56" i="49"/>
  <c r="P56" i="49" s="1"/>
  <c r="O55" i="49"/>
  <c r="P55" i="49"/>
  <c r="O54" i="49"/>
  <c r="P54" i="49" s="1"/>
  <c r="O53" i="49"/>
  <c r="P53" i="49" s="1"/>
  <c r="O52" i="49"/>
  <c r="P52" i="49" s="1"/>
  <c r="O51" i="49"/>
  <c r="P51" i="49"/>
  <c r="O50" i="49"/>
  <c r="P50" i="49" s="1"/>
  <c r="O49" i="49"/>
  <c r="P49" i="49"/>
  <c r="O48" i="49"/>
  <c r="P48" i="49" s="1"/>
  <c r="O47" i="49"/>
  <c r="P47" i="49" s="1"/>
  <c r="O46" i="49"/>
  <c r="P46" i="49" s="1"/>
  <c r="O45" i="49"/>
  <c r="P45" i="49" s="1"/>
  <c r="O44" i="49"/>
  <c r="P44" i="49" s="1"/>
  <c r="O43" i="49"/>
  <c r="P43" i="49"/>
  <c r="O42" i="49"/>
  <c r="P42" i="49" s="1"/>
  <c r="O41" i="49"/>
  <c r="P41" i="49" s="1"/>
  <c r="O40" i="49"/>
  <c r="P40" i="49" s="1"/>
  <c r="O39" i="49"/>
  <c r="P39" i="49" s="1"/>
  <c r="O38" i="49"/>
  <c r="P38" i="49" s="1"/>
  <c r="O37" i="49"/>
  <c r="P37" i="49"/>
  <c r="O36" i="49"/>
  <c r="P36" i="49" s="1"/>
  <c r="O35" i="49"/>
  <c r="P35" i="49" s="1"/>
  <c r="O34" i="49"/>
  <c r="P34" i="49" s="1"/>
  <c r="O33" i="49"/>
  <c r="P33" i="49" s="1"/>
  <c r="O32" i="49"/>
  <c r="P32" i="49" s="1"/>
  <c r="O31" i="49"/>
  <c r="P31" i="49"/>
  <c r="O30" i="49"/>
  <c r="P30" i="49" s="1"/>
  <c r="O29" i="49"/>
  <c r="P29" i="49" s="1"/>
  <c r="O28" i="49"/>
  <c r="P28" i="49" s="1"/>
  <c r="N27" i="49"/>
  <c r="M27" i="49"/>
  <c r="L27" i="49"/>
  <c r="K27" i="49"/>
  <c r="J27" i="49"/>
  <c r="I27" i="49"/>
  <c r="H27" i="49"/>
  <c r="G27" i="49"/>
  <c r="F27" i="49"/>
  <c r="E27" i="49"/>
  <c r="D27" i="49"/>
  <c r="O26" i="49"/>
  <c r="P26" i="49"/>
  <c r="O25" i="49"/>
  <c r="P25" i="49"/>
  <c r="O24" i="49"/>
  <c r="P24" i="49"/>
  <c r="O23" i="49"/>
  <c r="P23" i="49" s="1"/>
  <c r="O22" i="49"/>
  <c r="P22" i="49" s="1"/>
  <c r="O21" i="49"/>
  <c r="P21" i="49"/>
  <c r="O20" i="49"/>
  <c r="P20" i="49"/>
  <c r="O19" i="49"/>
  <c r="P19" i="49"/>
  <c r="O18" i="49"/>
  <c r="P18" i="49"/>
  <c r="O17" i="49"/>
  <c r="P17" i="49" s="1"/>
  <c r="O16" i="49"/>
  <c r="P16" i="49" s="1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33" i="47"/>
  <c r="O133" i="47"/>
  <c r="N132" i="47"/>
  <c r="O132" i="47"/>
  <c r="N131" i="47"/>
  <c r="O131" i="47" s="1"/>
  <c r="N130" i="47"/>
  <c r="O130" i="47" s="1"/>
  <c r="N129" i="47"/>
  <c r="O129" i="47" s="1"/>
  <c r="N128" i="47"/>
  <c r="O128" i="47" s="1"/>
  <c r="N127" i="47"/>
  <c r="O127" i="47"/>
  <c r="N126" i="47"/>
  <c r="O126" i="47"/>
  <c r="M125" i="47"/>
  <c r="L125" i="47"/>
  <c r="K125" i="47"/>
  <c r="J125" i="47"/>
  <c r="I125" i="47"/>
  <c r="H125" i="47"/>
  <c r="G125" i="47"/>
  <c r="F125" i="47"/>
  <c r="E125" i="47"/>
  <c r="D125" i="47"/>
  <c r="N124" i="47"/>
  <c r="O124" i="47"/>
  <c r="N123" i="47"/>
  <c r="O123" i="47" s="1"/>
  <c r="N122" i="47"/>
  <c r="O122" i="47" s="1"/>
  <c r="N121" i="47"/>
  <c r="O121" i="47" s="1"/>
  <c r="N120" i="47"/>
  <c r="O120" i="47" s="1"/>
  <c r="N119" i="47"/>
  <c r="O119" i="47"/>
  <c r="N118" i="47"/>
  <c r="O118" i="47"/>
  <c r="M117" i="47"/>
  <c r="L117" i="47"/>
  <c r="K117" i="47"/>
  <c r="J117" i="47"/>
  <c r="I117" i="47"/>
  <c r="H117" i="47"/>
  <c r="G117" i="47"/>
  <c r="F117" i="47"/>
  <c r="E117" i="47"/>
  <c r="D117" i="47"/>
  <c r="N117" i="47" s="1"/>
  <c r="O117" i="47" s="1"/>
  <c r="N116" i="47"/>
  <c r="O116" i="47" s="1"/>
  <c r="N115" i="47"/>
  <c r="O115" i="47" s="1"/>
  <c r="N114" i="47"/>
  <c r="O114" i="47" s="1"/>
  <c r="N113" i="47"/>
  <c r="O113" i="47" s="1"/>
  <c r="N112" i="47"/>
  <c r="O112" i="47"/>
  <c r="N111" i="47"/>
  <c r="O111" i="47"/>
  <c r="N110" i="47"/>
  <c r="O110" i="47" s="1"/>
  <c r="N109" i="47"/>
  <c r="O109" i="47" s="1"/>
  <c r="N108" i="47"/>
  <c r="O108" i="47" s="1"/>
  <c r="N107" i="47"/>
  <c r="O107" i="47" s="1"/>
  <c r="M106" i="47"/>
  <c r="L106" i="47"/>
  <c r="K106" i="47"/>
  <c r="J106" i="47"/>
  <c r="I106" i="47"/>
  <c r="H106" i="47"/>
  <c r="G106" i="47"/>
  <c r="F106" i="47"/>
  <c r="E106" i="47"/>
  <c r="D106" i="47"/>
  <c r="N105" i="47"/>
  <c r="O105" i="47" s="1"/>
  <c r="N104" i="47"/>
  <c r="O104" i="47"/>
  <c r="N103" i="47"/>
  <c r="O103" i="47"/>
  <c r="N102" i="47"/>
  <c r="O102" i="47" s="1"/>
  <c r="N101" i="47"/>
  <c r="O101" i="47" s="1"/>
  <c r="N100" i="47"/>
  <c r="O100" i="47" s="1"/>
  <c r="N99" i="47"/>
  <c r="O99" i="47" s="1"/>
  <c r="N98" i="47"/>
  <c r="O98" i="47"/>
  <c r="N97" i="47"/>
  <c r="O97" i="47"/>
  <c r="N96" i="47"/>
  <c r="O96" i="47" s="1"/>
  <c r="N95" i="47"/>
  <c r="O95" i="47" s="1"/>
  <c r="N94" i="47"/>
  <c r="O94" i="47" s="1"/>
  <c r="N93" i="47"/>
  <c r="O93" i="47" s="1"/>
  <c r="N92" i="47"/>
  <c r="O92" i="47"/>
  <c r="N91" i="47"/>
  <c r="O91" i="47"/>
  <c r="N90" i="47"/>
  <c r="O90" i="47" s="1"/>
  <c r="N89" i="47"/>
  <c r="O89" i="47" s="1"/>
  <c r="N88" i="47"/>
  <c r="O88" i="47" s="1"/>
  <c r="N87" i="47"/>
  <c r="O87" i="47" s="1"/>
  <c r="N86" i="47"/>
  <c r="O86" i="47"/>
  <c r="N85" i="47"/>
  <c r="O85" i="47"/>
  <c r="N84" i="47"/>
  <c r="O84" i="47" s="1"/>
  <c r="N83" i="47"/>
  <c r="O83" i="47" s="1"/>
  <c r="N82" i="47"/>
  <c r="O82" i="47" s="1"/>
  <c r="N81" i="47"/>
  <c r="O81" i="47" s="1"/>
  <c r="N80" i="47"/>
  <c r="O80" i="47"/>
  <c r="N79" i="47"/>
  <c r="O79" i="47"/>
  <c r="N78" i="47"/>
  <c r="O78" i="47" s="1"/>
  <c r="N77" i="47"/>
  <c r="O77" i="47" s="1"/>
  <c r="N76" i="47"/>
  <c r="O76" i="47" s="1"/>
  <c r="N75" i="47"/>
  <c r="O75" i="47" s="1"/>
  <c r="N74" i="47"/>
  <c r="O74" i="47"/>
  <c r="N73" i="47"/>
  <c r="O73" i="47"/>
  <c r="N72" i="47"/>
  <c r="O72" i="47" s="1"/>
  <c r="N71" i="47"/>
  <c r="O71" i="47" s="1"/>
  <c r="N70" i="47"/>
  <c r="O70" i="47" s="1"/>
  <c r="N69" i="47"/>
  <c r="O69" i="47" s="1"/>
  <c r="N68" i="47"/>
  <c r="O68" i="47"/>
  <c r="N67" i="47"/>
  <c r="O67" i="47"/>
  <c r="N66" i="47"/>
  <c r="O66" i="47" s="1"/>
  <c r="N65" i="47"/>
  <c r="O65" i="47" s="1"/>
  <c r="N64" i="47"/>
  <c r="O64" i="47" s="1"/>
  <c r="M63" i="47"/>
  <c r="L63" i="47"/>
  <c r="K63" i="47"/>
  <c r="J63" i="47"/>
  <c r="I63" i="47"/>
  <c r="H63" i="47"/>
  <c r="G63" i="47"/>
  <c r="G134" i="47" s="1"/>
  <c r="F63" i="47"/>
  <c r="E63" i="47"/>
  <c r="D63" i="47"/>
  <c r="N62" i="47"/>
  <c r="O62" i="47" s="1"/>
  <c r="N61" i="47"/>
  <c r="O61" i="47" s="1"/>
  <c r="N60" i="47"/>
  <c r="O60" i="47"/>
  <c r="N59" i="47"/>
  <c r="O59" i="47"/>
  <c r="N58" i="47"/>
  <c r="O58" i="47" s="1"/>
  <c r="N57" i="47"/>
  <c r="O57" i="47" s="1"/>
  <c r="N56" i="47"/>
  <c r="O56" i="47" s="1"/>
  <c r="N55" i="47"/>
  <c r="O55" i="47" s="1"/>
  <c r="N54" i="47"/>
  <c r="O54" i="47"/>
  <c r="N53" i="47"/>
  <c r="O53" i="47"/>
  <c r="N52" i="47"/>
  <c r="O52" i="47" s="1"/>
  <c r="N51" i="47"/>
  <c r="O51" i="47" s="1"/>
  <c r="N50" i="47"/>
  <c r="O50" i="47" s="1"/>
  <c r="N49" i="47"/>
  <c r="O49" i="47" s="1"/>
  <c r="N48" i="47"/>
  <c r="O48" i="47"/>
  <c r="N47" i="47"/>
  <c r="O47" i="47"/>
  <c r="N46" i="47"/>
  <c r="O46" i="47" s="1"/>
  <c r="N45" i="47"/>
  <c r="O45" i="47" s="1"/>
  <c r="N44" i="47"/>
  <c r="O44" i="47" s="1"/>
  <c r="N43" i="47"/>
  <c r="O43" i="47" s="1"/>
  <c r="N42" i="47"/>
  <c r="O42" i="47"/>
  <c r="N41" i="47"/>
  <c r="O41" i="47"/>
  <c r="N40" i="47"/>
  <c r="O40" i="47" s="1"/>
  <c r="N39" i="47"/>
  <c r="O39" i="47" s="1"/>
  <c r="N38" i="47"/>
  <c r="O38" i="47" s="1"/>
  <c r="N37" i="47"/>
  <c r="O37" i="47" s="1"/>
  <c r="N36" i="47"/>
  <c r="O36" i="47"/>
  <c r="N35" i="47"/>
  <c r="O35" i="47"/>
  <c r="N34" i="47"/>
  <c r="O34" i="47" s="1"/>
  <c r="N33" i="47"/>
  <c r="O33" i="47" s="1"/>
  <c r="N32" i="47"/>
  <c r="O32" i="47" s="1"/>
  <c r="N31" i="47"/>
  <c r="O31" i="47" s="1"/>
  <c r="N30" i="47"/>
  <c r="O30" i="47"/>
  <c r="N29" i="47"/>
  <c r="O29" i="47"/>
  <c r="N28" i="47"/>
  <c r="O28" i="47" s="1"/>
  <c r="N27" i="47"/>
  <c r="O27" i="47" s="1"/>
  <c r="M26" i="47"/>
  <c r="L26" i="47"/>
  <c r="K26" i="47"/>
  <c r="J26" i="47"/>
  <c r="I26" i="47"/>
  <c r="H26" i="47"/>
  <c r="G26" i="47"/>
  <c r="F26" i="47"/>
  <c r="E26" i="47"/>
  <c r="D26" i="47"/>
  <c r="N25" i="47"/>
  <c r="O25" i="47" s="1"/>
  <c r="N24" i="47"/>
  <c r="O24" i="47" s="1"/>
  <c r="N21" i="47"/>
  <c r="O21" i="47" s="1"/>
  <c r="N20" i="47"/>
  <c r="O20" i="47"/>
  <c r="N19" i="47"/>
  <c r="O19" i="47"/>
  <c r="N18" i="47"/>
  <c r="O18" i="47" s="1"/>
  <c r="N17" i="47"/>
  <c r="O17" i="47" s="1"/>
  <c r="N16" i="47"/>
  <c r="O16" i="47" s="1"/>
  <c r="N15" i="47"/>
  <c r="O15" i="47" s="1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/>
  <c r="N10" i="47"/>
  <c r="O10" i="47"/>
  <c r="N9" i="47"/>
  <c r="O9" i="47"/>
  <c r="N8" i="47"/>
  <c r="O8" i="47"/>
  <c r="N7" i="47"/>
  <c r="O7" i="47" s="1"/>
  <c r="N6" i="47"/>
  <c r="O6" i="47" s="1"/>
  <c r="M5" i="47"/>
  <c r="L5" i="47"/>
  <c r="K5" i="47"/>
  <c r="J5" i="47"/>
  <c r="J134" i="47" s="1"/>
  <c r="I5" i="47"/>
  <c r="I134" i="47" s="1"/>
  <c r="H5" i="47"/>
  <c r="H134" i="47" s="1"/>
  <c r="G5" i="47"/>
  <c r="F5" i="47"/>
  <c r="E5" i="47"/>
  <c r="E134" i="47" s="1"/>
  <c r="D5" i="47"/>
  <c r="N134" i="46"/>
  <c r="O134" i="46" s="1"/>
  <c r="N133" i="46"/>
  <c r="O133" i="46"/>
  <c r="N132" i="46"/>
  <c r="O132" i="46"/>
  <c r="N131" i="46"/>
  <c r="O131" i="46"/>
  <c r="N130" i="46"/>
  <c r="O130" i="46"/>
  <c r="N129" i="46"/>
  <c r="O129" i="46" s="1"/>
  <c r="N128" i="46"/>
  <c r="O128" i="46" s="1"/>
  <c r="N127" i="46"/>
  <c r="O127" i="46"/>
  <c r="N126" i="46"/>
  <c r="O126" i="46" s="1"/>
  <c r="M125" i="46"/>
  <c r="L125" i="46"/>
  <c r="K125" i="46"/>
  <c r="J125" i="46"/>
  <c r="I125" i="46"/>
  <c r="H125" i="46"/>
  <c r="G125" i="46"/>
  <c r="F125" i="46"/>
  <c r="E125" i="46"/>
  <c r="D125" i="46"/>
  <c r="N124" i="46"/>
  <c r="O124" i="46" s="1"/>
  <c r="N123" i="46"/>
  <c r="O123" i="46"/>
  <c r="N122" i="46"/>
  <c r="O122" i="46"/>
  <c r="N121" i="46"/>
  <c r="O121" i="46" s="1"/>
  <c r="N120" i="46"/>
  <c r="O120" i="46" s="1"/>
  <c r="N119" i="46"/>
  <c r="O119" i="46" s="1"/>
  <c r="N118" i="46"/>
  <c r="O118" i="46" s="1"/>
  <c r="M117" i="46"/>
  <c r="L117" i="46"/>
  <c r="K117" i="46"/>
  <c r="J117" i="46"/>
  <c r="I117" i="46"/>
  <c r="H117" i="46"/>
  <c r="G117" i="46"/>
  <c r="F117" i="46"/>
  <c r="E117" i="46"/>
  <c r="D117" i="46"/>
  <c r="N116" i="46"/>
  <c r="O116" i="46" s="1"/>
  <c r="N115" i="46"/>
  <c r="O115" i="46"/>
  <c r="N114" i="46"/>
  <c r="O114" i="46"/>
  <c r="N113" i="46"/>
  <c r="O113" i="46" s="1"/>
  <c r="N112" i="46"/>
  <c r="O112" i="46" s="1"/>
  <c r="N111" i="46"/>
  <c r="O111" i="46" s="1"/>
  <c r="N110" i="46"/>
  <c r="O110" i="46" s="1"/>
  <c r="N109" i="46"/>
  <c r="O109" i="46"/>
  <c r="N108" i="46"/>
  <c r="O108" i="46"/>
  <c r="N107" i="46"/>
  <c r="O107" i="46" s="1"/>
  <c r="N106" i="46"/>
  <c r="O106" i="46" s="1"/>
  <c r="N105" i="46"/>
  <c r="O105" i="46" s="1"/>
  <c r="M104" i="46"/>
  <c r="L104" i="46"/>
  <c r="K104" i="46"/>
  <c r="J104" i="46"/>
  <c r="I104" i="46"/>
  <c r="H104" i="46"/>
  <c r="G104" i="46"/>
  <c r="F104" i="46"/>
  <c r="E104" i="46"/>
  <c r="D104" i="46"/>
  <c r="N103" i="46"/>
  <c r="O103" i="46" s="1"/>
  <c r="N102" i="46"/>
  <c r="O102" i="46" s="1"/>
  <c r="N101" i="46"/>
  <c r="O101" i="46"/>
  <c r="N100" i="46"/>
  <c r="O100" i="46"/>
  <c r="N99" i="46"/>
  <c r="O99" i="46" s="1"/>
  <c r="N98" i="46"/>
  <c r="O98" i="46" s="1"/>
  <c r="N97" i="46"/>
  <c r="O97" i="46" s="1"/>
  <c r="N96" i="46"/>
  <c r="O96" i="46" s="1"/>
  <c r="N95" i="46"/>
  <c r="O95" i="46"/>
  <c r="N94" i="46"/>
  <c r="O94" i="46"/>
  <c r="N93" i="46"/>
  <c r="O93" i="46" s="1"/>
  <c r="N92" i="46"/>
  <c r="O92" i="46" s="1"/>
  <c r="N91" i="46"/>
  <c r="O91" i="46" s="1"/>
  <c r="N90" i="46"/>
  <c r="O90" i="46" s="1"/>
  <c r="N89" i="46"/>
  <c r="O89" i="46"/>
  <c r="N88" i="46"/>
  <c r="O88" i="46"/>
  <c r="N87" i="46"/>
  <c r="O87" i="46" s="1"/>
  <c r="N86" i="46"/>
  <c r="O86" i="46" s="1"/>
  <c r="N85" i="46"/>
  <c r="O85" i="46" s="1"/>
  <c r="N84" i="46"/>
  <c r="O84" i="46" s="1"/>
  <c r="N83" i="46"/>
  <c r="O83" i="46"/>
  <c r="N82" i="46"/>
  <c r="O82" i="46"/>
  <c r="N81" i="46"/>
  <c r="O81" i="46" s="1"/>
  <c r="N80" i="46"/>
  <c r="O80" i="46" s="1"/>
  <c r="N79" i="46"/>
  <c r="O79" i="46" s="1"/>
  <c r="N78" i="46"/>
  <c r="O78" i="46" s="1"/>
  <c r="N77" i="46"/>
  <c r="O77" i="46"/>
  <c r="N76" i="46"/>
  <c r="O76" i="46"/>
  <c r="N75" i="46"/>
  <c r="O75" i="46" s="1"/>
  <c r="N74" i="46"/>
  <c r="O74" i="46" s="1"/>
  <c r="N73" i="46"/>
  <c r="O73" i="46" s="1"/>
  <c r="N72" i="46"/>
  <c r="O72" i="46" s="1"/>
  <c r="N71" i="46"/>
  <c r="O71" i="46"/>
  <c r="N70" i="46"/>
  <c r="O70" i="46"/>
  <c r="N69" i="46"/>
  <c r="O69" i="46" s="1"/>
  <c r="N68" i="46"/>
  <c r="O68" i="46" s="1"/>
  <c r="N67" i="46"/>
  <c r="O67" i="46" s="1"/>
  <c r="N66" i="46"/>
  <c r="O66" i="46" s="1"/>
  <c r="N65" i="46"/>
  <c r="O65" i="46"/>
  <c r="N64" i="46"/>
  <c r="O64" i="46"/>
  <c r="M63" i="46"/>
  <c r="L63" i="46"/>
  <c r="K63" i="46"/>
  <c r="J63" i="46"/>
  <c r="I63" i="46"/>
  <c r="H63" i="46"/>
  <c r="G63" i="46"/>
  <c r="F63" i="46"/>
  <c r="E63" i="46"/>
  <c r="D63" i="46"/>
  <c r="N62" i="46"/>
  <c r="O62" i="46"/>
  <c r="N61" i="46"/>
  <c r="O61" i="46" s="1"/>
  <c r="N60" i="46"/>
  <c r="O60" i="46" s="1"/>
  <c r="N59" i="46"/>
  <c r="O59" i="46" s="1"/>
  <c r="N58" i="46"/>
  <c r="O58" i="46" s="1"/>
  <c r="N57" i="46"/>
  <c r="O57" i="46"/>
  <c r="N56" i="46"/>
  <c r="O56" i="46"/>
  <c r="N55" i="46"/>
  <c r="O55" i="46" s="1"/>
  <c r="N54" i="46"/>
  <c r="O54" i="46" s="1"/>
  <c r="N53" i="46"/>
  <c r="O53" i="46" s="1"/>
  <c r="N52" i="46"/>
  <c r="O52" i="46" s="1"/>
  <c r="N51" i="46"/>
  <c r="O51" i="46"/>
  <c r="N50" i="46"/>
  <c r="O50" i="46"/>
  <c r="N49" i="46"/>
  <c r="O49" i="46" s="1"/>
  <c r="N48" i="46"/>
  <c r="O48" i="46" s="1"/>
  <c r="N47" i="46"/>
  <c r="O47" i="46" s="1"/>
  <c r="N46" i="46"/>
  <c r="O46" i="46" s="1"/>
  <c r="N45" i="46"/>
  <c r="O45" i="46"/>
  <c r="N44" i="46"/>
  <c r="O44" i="46"/>
  <c r="N43" i="46"/>
  <c r="O43" i="46" s="1"/>
  <c r="N42" i="46"/>
  <c r="O42" i="46" s="1"/>
  <c r="N41" i="46"/>
  <c r="O41" i="46" s="1"/>
  <c r="N40" i="46"/>
  <c r="O40" i="46" s="1"/>
  <c r="N39" i="46"/>
  <c r="O39" i="46"/>
  <c r="N38" i="46"/>
  <c r="O38" i="46"/>
  <c r="N37" i="46"/>
  <c r="O37" i="46" s="1"/>
  <c r="N36" i="46"/>
  <c r="O36" i="46" s="1"/>
  <c r="N35" i="46"/>
  <c r="O35" i="46" s="1"/>
  <c r="N34" i="46"/>
  <c r="O34" i="46" s="1"/>
  <c r="N33" i="46"/>
  <c r="O33" i="46"/>
  <c r="N32" i="46"/>
  <c r="O32" i="46"/>
  <c r="N31" i="46"/>
  <c r="O31" i="46" s="1"/>
  <c r="N30" i="46"/>
  <c r="O30" i="46" s="1"/>
  <c r="N29" i="46"/>
  <c r="O29" i="46" s="1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/>
  <c r="N24" i="46"/>
  <c r="O24" i="46"/>
  <c r="N23" i="46"/>
  <c r="O23" i="46" s="1"/>
  <c r="N22" i="46"/>
  <c r="O22" i="46" s="1"/>
  <c r="N21" i="46"/>
  <c r="O21" i="46" s="1"/>
  <c r="N20" i="46"/>
  <c r="O20" i="46" s="1"/>
  <c r="N19" i="46"/>
  <c r="O19" i="46"/>
  <c r="N18" i="46"/>
  <c r="O18" i="46"/>
  <c r="N17" i="46"/>
  <c r="O17" i="46" s="1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136" i="45"/>
  <c r="O136" i="45" s="1"/>
  <c r="N135" i="45"/>
  <c r="O135" i="45"/>
  <c r="N134" i="45"/>
  <c r="O134" i="45"/>
  <c r="N133" i="45"/>
  <c r="O133" i="45" s="1"/>
  <c r="N132" i="45"/>
  <c r="O132" i="45" s="1"/>
  <c r="N131" i="45"/>
  <c r="O131" i="45" s="1"/>
  <c r="N130" i="45"/>
  <c r="O130" i="45" s="1"/>
  <c r="N129" i="45"/>
  <c r="O129" i="45"/>
  <c r="N128" i="45"/>
  <c r="O128" i="45"/>
  <c r="M127" i="45"/>
  <c r="L127" i="45"/>
  <c r="K127" i="45"/>
  <c r="J127" i="45"/>
  <c r="I127" i="45"/>
  <c r="H127" i="45"/>
  <c r="G127" i="45"/>
  <c r="F127" i="45"/>
  <c r="E127" i="45"/>
  <c r="D127" i="45"/>
  <c r="N126" i="45"/>
  <c r="O126" i="45"/>
  <c r="N125" i="45"/>
  <c r="O125" i="45" s="1"/>
  <c r="N124" i="45"/>
  <c r="O124" i="45" s="1"/>
  <c r="N123" i="45"/>
  <c r="O123" i="45" s="1"/>
  <c r="N122" i="45"/>
  <c r="O122" i="45" s="1"/>
  <c r="N121" i="45"/>
  <c r="O121" i="45"/>
  <c r="M120" i="45"/>
  <c r="L120" i="45"/>
  <c r="K120" i="45"/>
  <c r="J120" i="45"/>
  <c r="I120" i="45"/>
  <c r="H120" i="45"/>
  <c r="G120" i="45"/>
  <c r="F120" i="45"/>
  <c r="E120" i="45"/>
  <c r="D120" i="45"/>
  <c r="N119" i="45"/>
  <c r="O119" i="45"/>
  <c r="N118" i="45"/>
  <c r="O118" i="45"/>
  <c r="N117" i="45"/>
  <c r="O117" i="45" s="1"/>
  <c r="N116" i="45"/>
  <c r="O116" i="45" s="1"/>
  <c r="N115" i="45"/>
  <c r="O115" i="45" s="1"/>
  <c r="N114" i="45"/>
  <c r="O114" i="45" s="1"/>
  <c r="N113" i="45"/>
  <c r="O113" i="45"/>
  <c r="N112" i="45"/>
  <c r="O112" i="45"/>
  <c r="N111" i="45"/>
  <c r="O111" i="45" s="1"/>
  <c r="N110" i="45"/>
  <c r="O110" i="45" s="1"/>
  <c r="N109" i="45"/>
  <c r="O109" i="45" s="1"/>
  <c r="N108" i="45"/>
  <c r="O108" i="45" s="1"/>
  <c r="M107" i="45"/>
  <c r="L107" i="45"/>
  <c r="K107" i="45"/>
  <c r="J107" i="45"/>
  <c r="I107" i="45"/>
  <c r="H107" i="45"/>
  <c r="G107" i="45"/>
  <c r="F107" i="45"/>
  <c r="E107" i="45"/>
  <c r="D107" i="45"/>
  <c r="N106" i="45"/>
  <c r="O106" i="45" s="1"/>
  <c r="N105" i="45"/>
  <c r="O105" i="45"/>
  <c r="N104" i="45"/>
  <c r="O104" i="45"/>
  <c r="N103" i="45"/>
  <c r="O103" i="45" s="1"/>
  <c r="N102" i="45"/>
  <c r="O102" i="45" s="1"/>
  <c r="N101" i="45"/>
  <c r="O101" i="45" s="1"/>
  <c r="N100" i="45"/>
  <c r="O100" i="45" s="1"/>
  <c r="N99" i="45"/>
  <c r="O99" i="45"/>
  <c r="N98" i="45"/>
  <c r="O98" i="45"/>
  <c r="N97" i="45"/>
  <c r="O97" i="45" s="1"/>
  <c r="N96" i="45"/>
  <c r="O96" i="45" s="1"/>
  <c r="N95" i="45"/>
  <c r="O95" i="45" s="1"/>
  <c r="N94" i="45"/>
  <c r="O94" i="45" s="1"/>
  <c r="N93" i="45"/>
  <c r="O93" i="45"/>
  <c r="N92" i="45"/>
  <c r="O92" i="45"/>
  <c r="N91" i="45"/>
  <c r="O91" i="45" s="1"/>
  <c r="N90" i="45"/>
  <c r="O90" i="45" s="1"/>
  <c r="N89" i="45"/>
  <c r="O89" i="45" s="1"/>
  <c r="N88" i="45"/>
  <c r="O88" i="45" s="1"/>
  <c r="N87" i="45"/>
  <c r="O87" i="45"/>
  <c r="N86" i="45"/>
  <c r="O86" i="45"/>
  <c r="N85" i="45"/>
  <c r="O85" i="45" s="1"/>
  <c r="N84" i="45"/>
  <c r="O84" i="45" s="1"/>
  <c r="N83" i="45"/>
  <c r="O83" i="45" s="1"/>
  <c r="N82" i="45"/>
  <c r="O82" i="45" s="1"/>
  <c r="N81" i="45"/>
  <c r="O81" i="45"/>
  <c r="N80" i="45"/>
  <c r="O80" i="45"/>
  <c r="N79" i="45"/>
  <c r="O79" i="45" s="1"/>
  <c r="N78" i="45"/>
  <c r="O78" i="45" s="1"/>
  <c r="N77" i="45"/>
  <c r="O77" i="45" s="1"/>
  <c r="N76" i="45"/>
  <c r="O76" i="45" s="1"/>
  <c r="N75" i="45"/>
  <c r="O75" i="45"/>
  <c r="N74" i="45"/>
  <c r="O74" i="45"/>
  <c r="N73" i="45"/>
  <c r="O73" i="45" s="1"/>
  <c r="N72" i="45"/>
  <c r="O72" i="45" s="1"/>
  <c r="N71" i="45"/>
  <c r="O71" i="45" s="1"/>
  <c r="N70" i="45"/>
  <c r="O70" i="45" s="1"/>
  <c r="N69" i="45"/>
  <c r="O69" i="45"/>
  <c r="N68" i="45"/>
  <c r="O68" i="45"/>
  <c r="N67" i="45"/>
  <c r="O67" i="45" s="1"/>
  <c r="M66" i="45"/>
  <c r="L66" i="45"/>
  <c r="K66" i="45"/>
  <c r="J66" i="45"/>
  <c r="I66" i="45"/>
  <c r="H66" i="45"/>
  <c r="G66" i="45"/>
  <c r="F66" i="45"/>
  <c r="E66" i="45"/>
  <c r="D66" i="45"/>
  <c r="N65" i="45"/>
  <c r="O65" i="45" s="1"/>
  <c r="N64" i="45"/>
  <c r="O64" i="45" s="1"/>
  <c r="N63" i="45"/>
  <c r="O63" i="45" s="1"/>
  <c r="N62" i="45"/>
  <c r="O62" i="45" s="1"/>
  <c r="N61" i="45"/>
  <c r="O61" i="45"/>
  <c r="N60" i="45"/>
  <c r="O60" i="45"/>
  <c r="N59" i="45"/>
  <c r="O59" i="45" s="1"/>
  <c r="N58" i="45"/>
  <c r="O58" i="45" s="1"/>
  <c r="N57" i="45"/>
  <c r="O57" i="45" s="1"/>
  <c r="N56" i="45"/>
  <c r="O56" i="45" s="1"/>
  <c r="N55" i="45"/>
  <c r="O55" i="45"/>
  <c r="N54" i="45"/>
  <c r="O54" i="45"/>
  <c r="N53" i="45"/>
  <c r="O53" i="45" s="1"/>
  <c r="N52" i="45"/>
  <c r="O52" i="45" s="1"/>
  <c r="N51" i="45"/>
  <c r="O51" i="45" s="1"/>
  <c r="N50" i="45"/>
  <c r="O50" i="45" s="1"/>
  <c r="N49" i="45"/>
  <c r="O49" i="45"/>
  <c r="N48" i="45"/>
  <c r="O48" i="45"/>
  <c r="N47" i="45"/>
  <c r="O47" i="45" s="1"/>
  <c r="N46" i="45"/>
  <c r="O46" i="45" s="1"/>
  <c r="N45" i="45"/>
  <c r="O45" i="45" s="1"/>
  <c r="N44" i="45"/>
  <c r="O44" i="45" s="1"/>
  <c r="N43" i="45"/>
  <c r="O43" i="45"/>
  <c r="N42" i="45"/>
  <c r="O42" i="45" s="1"/>
  <c r="N41" i="45"/>
  <c r="O41" i="45" s="1"/>
  <c r="N40" i="45"/>
  <c r="O40" i="45" s="1"/>
  <c r="N39" i="45"/>
  <c r="O39" i="45" s="1"/>
  <c r="N38" i="45"/>
  <c r="O38" i="45" s="1"/>
  <c r="N37" i="45"/>
  <c r="O37" i="45"/>
  <c r="N36" i="45"/>
  <c r="O36" i="45" s="1"/>
  <c r="N35" i="45"/>
  <c r="O35" i="45" s="1"/>
  <c r="N34" i="45"/>
  <c r="O34" i="45" s="1"/>
  <c r="N33" i="45"/>
  <c r="O33" i="45" s="1"/>
  <c r="N32" i="45"/>
  <c r="O32" i="45" s="1"/>
  <c r="N31" i="45"/>
  <c r="O31" i="45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 s="1"/>
  <c r="N24" i="45"/>
  <c r="O24" i="45" s="1"/>
  <c r="N23" i="45"/>
  <c r="O23" i="45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138" i="44"/>
  <c r="O138" i="44" s="1"/>
  <c r="N137" i="44"/>
  <c r="O137" i="44" s="1"/>
  <c r="N136" i="44"/>
  <c r="O136" i="44" s="1"/>
  <c r="N135" i="44"/>
  <c r="O135" i="44"/>
  <c r="N134" i="44"/>
  <c r="O134" i="44" s="1"/>
  <c r="N133" i="44"/>
  <c r="O133" i="44" s="1"/>
  <c r="N132" i="44"/>
  <c r="O132" i="44" s="1"/>
  <c r="N131" i="44"/>
  <c r="O131" i="44" s="1"/>
  <c r="M130" i="44"/>
  <c r="L130" i="44"/>
  <c r="K130" i="44"/>
  <c r="J130" i="44"/>
  <c r="I130" i="44"/>
  <c r="H130" i="44"/>
  <c r="G130" i="44"/>
  <c r="F130" i="44"/>
  <c r="E130" i="44"/>
  <c r="D130" i="44"/>
  <c r="N129" i="44"/>
  <c r="O129" i="44" s="1"/>
  <c r="N128" i="44"/>
  <c r="O128" i="44" s="1"/>
  <c r="N127" i="44"/>
  <c r="O127" i="44"/>
  <c r="N126" i="44"/>
  <c r="O126" i="44" s="1"/>
  <c r="N125" i="44"/>
  <c r="O125" i="44" s="1"/>
  <c r="N124" i="44"/>
  <c r="O124" i="44" s="1"/>
  <c r="N123" i="44"/>
  <c r="O123" i="44" s="1"/>
  <c r="N122" i="44"/>
  <c r="O122" i="44" s="1"/>
  <c r="N121" i="44"/>
  <c r="O121" i="44"/>
  <c r="M120" i="44"/>
  <c r="L120" i="44"/>
  <c r="K120" i="44"/>
  <c r="J120" i="44"/>
  <c r="I120" i="44"/>
  <c r="H120" i="44"/>
  <c r="G120" i="44"/>
  <c r="F120" i="44"/>
  <c r="E120" i="44"/>
  <c r="D120" i="44"/>
  <c r="N119" i="44"/>
  <c r="O119" i="44"/>
  <c r="N118" i="44"/>
  <c r="O118" i="44" s="1"/>
  <c r="N117" i="44"/>
  <c r="O117" i="44" s="1"/>
  <c r="N116" i="44"/>
  <c r="O116" i="44" s="1"/>
  <c r="N115" i="44"/>
  <c r="O115" i="44" s="1"/>
  <c r="N114" i="44"/>
  <c r="O114" i="44" s="1"/>
  <c r="N113" i="44"/>
  <c r="O113" i="44"/>
  <c r="N112" i="44"/>
  <c r="O112" i="44" s="1"/>
  <c r="N111" i="44"/>
  <c r="O111" i="44" s="1"/>
  <c r="N110" i="44"/>
  <c r="O110" i="44" s="1"/>
  <c r="M109" i="44"/>
  <c r="L109" i="44"/>
  <c r="K109" i="44"/>
  <c r="J109" i="44"/>
  <c r="I109" i="44"/>
  <c r="H109" i="44"/>
  <c r="G109" i="44"/>
  <c r="F109" i="44"/>
  <c r="E109" i="44"/>
  <c r="D109" i="44"/>
  <c r="N108" i="44"/>
  <c r="O108" i="44" s="1"/>
  <c r="N107" i="44"/>
  <c r="O107" i="44" s="1"/>
  <c r="N106" i="44"/>
  <c r="O106" i="44" s="1"/>
  <c r="N105" i="44"/>
  <c r="O105" i="44"/>
  <c r="N104" i="44"/>
  <c r="O104" i="44" s="1"/>
  <c r="N103" i="44"/>
  <c r="O103" i="44" s="1"/>
  <c r="N102" i="44"/>
  <c r="O102" i="44" s="1"/>
  <c r="N101" i="44"/>
  <c r="O101" i="44" s="1"/>
  <c r="N100" i="44"/>
  <c r="O100" i="44" s="1"/>
  <c r="N99" i="44"/>
  <c r="O99" i="44"/>
  <c r="N98" i="44"/>
  <c r="O98" i="44" s="1"/>
  <c r="N97" i="44"/>
  <c r="O97" i="44" s="1"/>
  <c r="N96" i="44"/>
  <c r="O96" i="44" s="1"/>
  <c r="N95" i="44"/>
  <c r="O95" i="44" s="1"/>
  <c r="N94" i="44"/>
  <c r="O94" i="44" s="1"/>
  <c r="N93" i="44"/>
  <c r="O93" i="44"/>
  <c r="N92" i="44"/>
  <c r="O92" i="44" s="1"/>
  <c r="N91" i="44"/>
  <c r="O91" i="44" s="1"/>
  <c r="N90" i="44"/>
  <c r="O90" i="44" s="1"/>
  <c r="N89" i="44"/>
  <c r="O89" i="44" s="1"/>
  <c r="N88" i="44"/>
  <c r="O88" i="44" s="1"/>
  <c r="N87" i="44"/>
  <c r="O87" i="44" s="1"/>
  <c r="N86" i="44"/>
  <c r="O86" i="44" s="1"/>
  <c r="N85" i="44"/>
  <c r="O85" i="44" s="1"/>
  <c r="N84" i="44"/>
  <c r="O84" i="44" s="1"/>
  <c r="N83" i="44"/>
  <c r="O83" i="44" s="1"/>
  <c r="N82" i="44"/>
  <c r="O82" i="44" s="1"/>
  <c r="N81" i="44"/>
  <c r="O81" i="44"/>
  <c r="N80" i="44"/>
  <c r="O80" i="44" s="1"/>
  <c r="N79" i="44"/>
  <c r="O79" i="44" s="1"/>
  <c r="N78" i="44"/>
  <c r="O78" i="44" s="1"/>
  <c r="N77" i="44"/>
  <c r="O77" i="44" s="1"/>
  <c r="N76" i="44"/>
  <c r="O76" i="44" s="1"/>
  <c r="N75" i="44"/>
  <c r="O75" i="44" s="1"/>
  <c r="N74" i="44"/>
  <c r="O74" i="44"/>
  <c r="N73" i="44"/>
  <c r="O73" i="44"/>
  <c r="N72" i="44"/>
  <c r="O72" i="44"/>
  <c r="N71" i="44"/>
  <c r="O71" i="44"/>
  <c r="N70" i="44"/>
  <c r="O70" i="44"/>
  <c r="N69" i="44"/>
  <c r="O69" i="44" s="1"/>
  <c r="N68" i="44"/>
  <c r="O68" i="44"/>
  <c r="M67" i="44"/>
  <c r="L67" i="44"/>
  <c r="K67" i="44"/>
  <c r="J67" i="44"/>
  <c r="I67" i="44"/>
  <c r="H67" i="44"/>
  <c r="G67" i="44"/>
  <c r="F67" i="44"/>
  <c r="E67" i="44"/>
  <c r="D67" i="44"/>
  <c r="N66" i="44"/>
  <c r="O66" i="44"/>
  <c r="N65" i="44"/>
  <c r="O65" i="44"/>
  <c r="N64" i="44"/>
  <c r="O64" i="44"/>
  <c r="N63" i="44"/>
  <c r="O63" i="44"/>
  <c r="N62" i="44"/>
  <c r="O62" i="44" s="1"/>
  <c r="N61" i="44"/>
  <c r="O61" i="44" s="1"/>
  <c r="N60" i="44"/>
  <c r="O60" i="44"/>
  <c r="N59" i="44"/>
  <c r="O59" i="44"/>
  <c r="N58" i="44"/>
  <c r="O58" i="44"/>
  <c r="N57" i="44"/>
  <c r="O57" i="44"/>
  <c r="N56" i="44"/>
  <c r="O56" i="44" s="1"/>
  <c r="N55" i="44"/>
  <c r="O55" i="44" s="1"/>
  <c r="N54" i="44"/>
  <c r="O54" i="44"/>
  <c r="N53" i="44"/>
  <c r="O53" i="44"/>
  <c r="N52" i="44"/>
  <c r="O52" i="44"/>
  <c r="N51" i="44"/>
  <c r="O51" i="44"/>
  <c r="N50" i="44"/>
  <c r="O50" i="44" s="1"/>
  <c r="N49" i="44"/>
  <c r="O49" i="44" s="1"/>
  <c r="N48" i="44"/>
  <c r="O48" i="44"/>
  <c r="N47" i="44"/>
  <c r="O47" i="44"/>
  <c r="N46" i="44"/>
  <c r="O46" i="44"/>
  <c r="N45" i="44"/>
  <c r="O45" i="44"/>
  <c r="N44" i="44"/>
  <c r="O44" i="44" s="1"/>
  <c r="N43" i="44"/>
  <c r="O43" i="44" s="1"/>
  <c r="N42" i="44"/>
  <c r="O42" i="44"/>
  <c r="N41" i="44"/>
  <c r="O41" i="44"/>
  <c r="N40" i="44"/>
  <c r="O40" i="44"/>
  <c r="N39" i="44"/>
  <c r="O39" i="44"/>
  <c r="N38" i="44"/>
  <c r="O38" i="44" s="1"/>
  <c r="N37" i="44"/>
  <c r="O37" i="44" s="1"/>
  <c r="N36" i="44"/>
  <c r="O36" i="44"/>
  <c r="N35" i="44"/>
  <c r="O35" i="44"/>
  <c r="N34" i="44"/>
  <c r="O34" i="44"/>
  <c r="N33" i="44"/>
  <c r="O33" i="44"/>
  <c r="N32" i="44"/>
  <c r="O32" i="44" s="1"/>
  <c r="N31" i="44"/>
  <c r="O31" i="44" s="1"/>
  <c r="N30" i="44"/>
  <c r="O30" i="44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/>
  <c r="N25" i="44"/>
  <c r="O25" i="44"/>
  <c r="N24" i="44"/>
  <c r="O24" i="44" s="1"/>
  <c r="N23" i="44"/>
  <c r="O23" i="44" s="1"/>
  <c r="N22" i="44"/>
  <c r="O22" i="44"/>
  <c r="N21" i="44"/>
  <c r="O21" i="44"/>
  <c r="N20" i="44"/>
  <c r="O20" i="44"/>
  <c r="N19" i="44"/>
  <c r="O19" i="44"/>
  <c r="N18" i="44"/>
  <c r="O18" i="44" s="1"/>
  <c r="N17" i="44"/>
  <c r="O17" i="44" s="1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 s="1"/>
  <c r="N9" i="44"/>
  <c r="O9" i="44" s="1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135" i="43"/>
  <c r="O135" i="43"/>
  <c r="N134" i="43"/>
  <c r="O134" i="43"/>
  <c r="N133" i="43"/>
  <c r="O133" i="43" s="1"/>
  <c r="N132" i="43"/>
  <c r="O132" i="43" s="1"/>
  <c r="N131" i="43"/>
  <c r="O131" i="43"/>
  <c r="N130" i="43"/>
  <c r="O130" i="43"/>
  <c r="N129" i="43"/>
  <c r="O129" i="43"/>
  <c r="N128" i="43"/>
  <c r="O128" i="43"/>
  <c r="N127" i="43"/>
  <c r="O127" i="43" s="1"/>
  <c r="M126" i="43"/>
  <c r="L126" i="43"/>
  <c r="K126" i="43"/>
  <c r="J126" i="43"/>
  <c r="I126" i="43"/>
  <c r="H126" i="43"/>
  <c r="G126" i="43"/>
  <c r="F126" i="43"/>
  <c r="E126" i="43"/>
  <c r="D126" i="43"/>
  <c r="N125" i="43"/>
  <c r="O125" i="43" s="1"/>
  <c r="N124" i="43"/>
  <c r="O124" i="43" s="1"/>
  <c r="N123" i="43"/>
  <c r="O123" i="43"/>
  <c r="N122" i="43"/>
  <c r="O122" i="43"/>
  <c r="N121" i="43"/>
  <c r="O121" i="43"/>
  <c r="N120" i="43"/>
  <c r="O120" i="43"/>
  <c r="N119" i="43"/>
  <c r="O119" i="43" s="1"/>
  <c r="N118" i="43"/>
  <c r="O118" i="43" s="1"/>
  <c r="N117" i="43"/>
  <c r="O117" i="43"/>
  <c r="M116" i="43"/>
  <c r="L116" i="43"/>
  <c r="K116" i="43"/>
  <c r="J116" i="43"/>
  <c r="I116" i="43"/>
  <c r="H116" i="43"/>
  <c r="G116" i="43"/>
  <c r="F116" i="43"/>
  <c r="E116" i="43"/>
  <c r="D116" i="43"/>
  <c r="N115" i="43"/>
  <c r="O115" i="43"/>
  <c r="N114" i="43"/>
  <c r="O114" i="43"/>
  <c r="N113" i="43"/>
  <c r="O113" i="43"/>
  <c r="N112" i="43"/>
  <c r="O112" i="43"/>
  <c r="N111" i="43"/>
  <c r="O111" i="43" s="1"/>
  <c r="N110" i="43"/>
  <c r="O110" i="43" s="1"/>
  <c r="N109" i="43"/>
  <c r="O109" i="43"/>
  <c r="N108" i="43"/>
  <c r="O108" i="43"/>
  <c r="N107" i="43"/>
  <c r="O107" i="43"/>
  <c r="N106" i="43"/>
  <c r="O106" i="43"/>
  <c r="N105" i="43"/>
  <c r="O105" i="43" s="1"/>
  <c r="M104" i="43"/>
  <c r="L104" i="43"/>
  <c r="K104" i="43"/>
  <c r="J104" i="43"/>
  <c r="I104" i="43"/>
  <c r="H104" i="43"/>
  <c r="G104" i="43"/>
  <c r="F104" i="43"/>
  <c r="E104" i="43"/>
  <c r="D104" i="43"/>
  <c r="N103" i="43"/>
  <c r="O103" i="43" s="1"/>
  <c r="N102" i="43"/>
  <c r="O102" i="43" s="1"/>
  <c r="N101" i="43"/>
  <c r="O101" i="43"/>
  <c r="N100" i="43"/>
  <c r="O100" i="43"/>
  <c r="N99" i="43"/>
  <c r="O99" i="43"/>
  <c r="N98" i="43"/>
  <c r="O98" i="43"/>
  <c r="N97" i="43"/>
  <c r="O97" i="43" s="1"/>
  <c r="N96" i="43"/>
  <c r="O96" i="43" s="1"/>
  <c r="N95" i="43"/>
  <c r="O95" i="43"/>
  <c r="N94" i="43"/>
  <c r="O94" i="43"/>
  <c r="N93" i="43"/>
  <c r="O93" i="43"/>
  <c r="N92" i="43"/>
  <c r="O92" i="43"/>
  <c r="N91" i="43"/>
  <c r="O91" i="43" s="1"/>
  <c r="N90" i="43"/>
  <c r="O90" i="43" s="1"/>
  <c r="N89" i="43"/>
  <c r="O89" i="43"/>
  <c r="N88" i="43"/>
  <c r="O88" i="43"/>
  <c r="N87" i="43"/>
  <c r="O87" i="43"/>
  <c r="N86" i="43"/>
  <c r="O86" i="43"/>
  <c r="N85" i="43"/>
  <c r="O85" i="43" s="1"/>
  <c r="N84" i="43"/>
  <c r="O84" i="43" s="1"/>
  <c r="N83" i="43"/>
  <c r="O83" i="43"/>
  <c r="N82" i="43"/>
  <c r="O82" i="43"/>
  <c r="N81" i="43"/>
  <c r="O81" i="43"/>
  <c r="N80" i="43"/>
  <c r="O80" i="43"/>
  <c r="N79" i="43"/>
  <c r="O79" i="43" s="1"/>
  <c r="N78" i="43"/>
  <c r="O78" i="43" s="1"/>
  <c r="N77" i="43"/>
  <c r="O77" i="43"/>
  <c r="N76" i="43"/>
  <c r="O76" i="43"/>
  <c r="N75" i="43"/>
  <c r="O75" i="43"/>
  <c r="N74" i="43"/>
  <c r="O74" i="43"/>
  <c r="N73" i="43"/>
  <c r="O73" i="43" s="1"/>
  <c r="N72" i="43"/>
  <c r="O72" i="43" s="1"/>
  <c r="N71" i="43"/>
  <c r="O71" i="43"/>
  <c r="N70" i="43"/>
  <c r="O70" i="43"/>
  <c r="N69" i="43"/>
  <c r="O69" i="43"/>
  <c r="N68" i="43"/>
  <c r="O68" i="43"/>
  <c r="N67" i="43"/>
  <c r="O67" i="43" s="1"/>
  <c r="N66" i="43"/>
  <c r="O66" i="43" s="1"/>
  <c r="N65" i="43"/>
  <c r="O65" i="43"/>
  <c r="N64" i="43"/>
  <c r="O64" i="43"/>
  <c r="N63" i="43"/>
  <c r="O63" i="43"/>
  <c r="M62" i="43"/>
  <c r="L62" i="43"/>
  <c r="K62" i="43"/>
  <c r="J62" i="43"/>
  <c r="I62" i="43"/>
  <c r="H62" i="43"/>
  <c r="G62" i="43"/>
  <c r="F62" i="43"/>
  <c r="E62" i="43"/>
  <c r="D62" i="43"/>
  <c r="N61" i="43"/>
  <c r="O61" i="43"/>
  <c r="N60" i="43"/>
  <c r="O60" i="43"/>
  <c r="N59" i="43"/>
  <c r="O59" i="43" s="1"/>
  <c r="N58" i="43"/>
  <c r="O58" i="43" s="1"/>
  <c r="N57" i="43"/>
  <c r="O57" i="43"/>
  <c r="N56" i="43"/>
  <c r="O56" i="43"/>
  <c r="N55" i="43"/>
  <c r="O55" i="43"/>
  <c r="N54" i="43"/>
  <c r="O54" i="43"/>
  <c r="N53" i="43"/>
  <c r="O53" i="43" s="1"/>
  <c r="N52" i="43"/>
  <c r="O52" i="43" s="1"/>
  <c r="N51" i="43"/>
  <c r="O51" i="43"/>
  <c r="N50" i="43"/>
  <c r="O50" i="43"/>
  <c r="N49" i="43"/>
  <c r="O49" i="43"/>
  <c r="N48" i="43"/>
  <c r="O48" i="43"/>
  <c r="N47" i="43"/>
  <c r="O47" i="43" s="1"/>
  <c r="N46" i="43"/>
  <c r="O46" i="43" s="1"/>
  <c r="N45" i="43"/>
  <c r="O45" i="43"/>
  <c r="N44" i="43"/>
  <c r="O44" i="43"/>
  <c r="N43" i="43"/>
  <c r="O43" i="43"/>
  <c r="N42" i="43"/>
  <c r="O42" i="43"/>
  <c r="N41" i="43"/>
  <c r="O41" i="43" s="1"/>
  <c r="N40" i="43"/>
  <c r="O40" i="43" s="1"/>
  <c r="N39" i="43"/>
  <c r="O39" i="43"/>
  <c r="N38" i="43"/>
  <c r="O38" i="43"/>
  <c r="N37" i="43"/>
  <c r="O37" i="43"/>
  <c r="N36" i="43"/>
  <c r="O36" i="43"/>
  <c r="N35" i="43"/>
  <c r="O35" i="43" s="1"/>
  <c r="N34" i="43"/>
  <c r="O34" i="43" s="1"/>
  <c r="N33" i="43"/>
  <c r="O33" i="43"/>
  <c r="N32" i="43"/>
  <c r="O32" i="43"/>
  <c r="N31" i="43"/>
  <c r="O31" i="43"/>
  <c r="N30" i="43"/>
  <c r="O30" i="43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/>
  <c r="N24" i="43"/>
  <c r="O24" i="43"/>
  <c r="N23" i="43"/>
  <c r="O23" i="43"/>
  <c r="N22" i="43"/>
  <c r="O22" i="43"/>
  <c r="N21" i="43"/>
  <c r="O21" i="43" s="1"/>
  <c r="N20" i="43"/>
  <c r="O20" i="43" s="1"/>
  <c r="N19" i="43"/>
  <c r="O19" i="43"/>
  <c r="N18" i="43"/>
  <c r="O18" i="43"/>
  <c r="N17" i="43"/>
  <c r="O17" i="43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115" i="42"/>
  <c r="O115" i="42" s="1"/>
  <c r="N114" i="42"/>
  <c r="O114" i="42"/>
  <c r="N113" i="42"/>
  <c r="O113" i="42"/>
  <c r="M112" i="42"/>
  <c r="L112" i="42"/>
  <c r="K112" i="42"/>
  <c r="J112" i="42"/>
  <c r="I112" i="42"/>
  <c r="H112" i="42"/>
  <c r="G112" i="42"/>
  <c r="F112" i="42"/>
  <c r="E112" i="42"/>
  <c r="D112" i="42"/>
  <c r="N111" i="42"/>
  <c r="O111" i="42"/>
  <c r="N110" i="42"/>
  <c r="O110" i="42"/>
  <c r="N109" i="42"/>
  <c r="O109" i="42"/>
  <c r="N108" i="42"/>
  <c r="O108" i="42" s="1"/>
  <c r="N107" i="42"/>
  <c r="O107" i="42" s="1"/>
  <c r="N106" i="42"/>
  <c r="O106" i="42"/>
  <c r="N105" i="42"/>
  <c r="O105" i="42"/>
  <c r="N104" i="42"/>
  <c r="O104" i="42"/>
  <c r="N103" i="42"/>
  <c r="O103" i="42"/>
  <c r="N102" i="42"/>
  <c r="O102" i="42" s="1"/>
  <c r="N101" i="42"/>
  <c r="O101" i="42" s="1"/>
  <c r="N100" i="42"/>
  <c r="O100" i="42"/>
  <c r="M99" i="42"/>
  <c r="L99" i="42"/>
  <c r="K99" i="42"/>
  <c r="J99" i="42"/>
  <c r="I99" i="42"/>
  <c r="H99" i="42"/>
  <c r="G99" i="42"/>
  <c r="F99" i="42"/>
  <c r="E99" i="42"/>
  <c r="D99" i="42"/>
  <c r="N98" i="42"/>
  <c r="O98" i="42"/>
  <c r="N97" i="42"/>
  <c r="O97" i="42"/>
  <c r="N96" i="42"/>
  <c r="O96" i="42"/>
  <c r="N95" i="42"/>
  <c r="O95" i="42"/>
  <c r="M94" i="42"/>
  <c r="L94" i="42"/>
  <c r="K94" i="42"/>
  <c r="J94" i="42"/>
  <c r="I94" i="42"/>
  <c r="H94" i="42"/>
  <c r="G94" i="42"/>
  <c r="F94" i="42"/>
  <c r="E94" i="42"/>
  <c r="D94" i="42"/>
  <c r="N93" i="42"/>
  <c r="O93" i="42"/>
  <c r="N92" i="42"/>
  <c r="O92" i="42" s="1"/>
  <c r="N91" i="42"/>
  <c r="O91" i="42" s="1"/>
  <c r="N90" i="42"/>
  <c r="O90" i="42"/>
  <c r="N89" i="42"/>
  <c r="O89" i="42"/>
  <c r="N88" i="42"/>
  <c r="O88" i="42"/>
  <c r="N87" i="42"/>
  <c r="O87" i="42"/>
  <c r="N86" i="42"/>
  <c r="O86" i="42" s="1"/>
  <c r="N85" i="42"/>
  <c r="O85" i="42" s="1"/>
  <c r="N84" i="42"/>
  <c r="O84" i="42"/>
  <c r="N83" i="42"/>
  <c r="O83" i="42"/>
  <c r="N82" i="42"/>
  <c r="O82" i="42"/>
  <c r="N81" i="42"/>
  <c r="O81" i="42"/>
  <c r="N80" i="42"/>
  <c r="O80" i="42" s="1"/>
  <c r="N79" i="42"/>
  <c r="O79" i="42" s="1"/>
  <c r="N78" i="42"/>
  <c r="O78" i="42"/>
  <c r="N77" i="42"/>
  <c r="O77" i="42"/>
  <c r="N76" i="42"/>
  <c r="O76" i="42"/>
  <c r="N75" i="42"/>
  <c r="O75" i="42"/>
  <c r="N74" i="42"/>
  <c r="O74" i="42" s="1"/>
  <c r="N73" i="42"/>
  <c r="O73" i="42" s="1"/>
  <c r="N72" i="42"/>
  <c r="O72" i="42"/>
  <c r="N71" i="42"/>
  <c r="O71" i="42"/>
  <c r="N70" i="42"/>
  <c r="O70" i="42"/>
  <c r="N69" i="42"/>
  <c r="O69" i="42"/>
  <c r="N68" i="42"/>
  <c r="O68" i="42" s="1"/>
  <c r="N67" i="42"/>
  <c r="O67" i="42" s="1"/>
  <c r="N66" i="42"/>
  <c r="O66" i="42"/>
  <c r="N65" i="42"/>
  <c r="O65" i="42"/>
  <c r="N64" i="42"/>
  <c r="O64" i="42"/>
  <c r="N63" i="42"/>
  <c r="O63" i="42"/>
  <c r="N62" i="42"/>
  <c r="O62" i="42" s="1"/>
  <c r="N61" i="42"/>
  <c r="O61" i="42" s="1"/>
  <c r="N60" i="42"/>
  <c r="O60" i="42"/>
  <c r="N59" i="42"/>
  <c r="O59" i="42"/>
  <c r="N58" i="42"/>
  <c r="O58" i="42"/>
  <c r="N57" i="42"/>
  <c r="O57" i="42"/>
  <c r="M56" i="42"/>
  <c r="L56" i="42"/>
  <c r="K56" i="42"/>
  <c r="J56" i="42"/>
  <c r="I56" i="42"/>
  <c r="H56" i="42"/>
  <c r="G56" i="42"/>
  <c r="F56" i="42"/>
  <c r="E56" i="42"/>
  <c r="D56" i="42"/>
  <c r="N55" i="42"/>
  <c r="O55" i="42"/>
  <c r="N54" i="42"/>
  <c r="O54" i="42" s="1"/>
  <c r="N53" i="42"/>
  <c r="O53" i="42" s="1"/>
  <c r="N52" i="42"/>
  <c r="O52" i="42"/>
  <c r="N51" i="42"/>
  <c r="O51" i="42"/>
  <c r="N50" i="42"/>
  <c r="O50" i="42"/>
  <c r="N49" i="42"/>
  <c r="O49" i="42"/>
  <c r="N48" i="42"/>
  <c r="O48" i="42" s="1"/>
  <c r="N47" i="42"/>
  <c r="O47" i="42" s="1"/>
  <c r="N46" i="42"/>
  <c r="O46" i="42"/>
  <c r="N45" i="42"/>
  <c r="O45" i="42"/>
  <c r="N44" i="42"/>
  <c r="O44" i="42"/>
  <c r="N43" i="42"/>
  <c r="O43" i="42"/>
  <c r="N42" i="42"/>
  <c r="O42" i="42" s="1"/>
  <c r="N41" i="42"/>
  <c r="O41" i="42" s="1"/>
  <c r="N40" i="42"/>
  <c r="O40" i="42"/>
  <c r="N39" i="42"/>
  <c r="O39" i="42"/>
  <c r="N38" i="42"/>
  <c r="O38" i="42"/>
  <c r="N37" i="42"/>
  <c r="O37" i="42"/>
  <c r="N36" i="42"/>
  <c r="O36" i="42" s="1"/>
  <c r="N35" i="42"/>
  <c r="O35" i="42" s="1"/>
  <c r="N34" i="42"/>
  <c r="O34" i="42"/>
  <c r="N33" i="42"/>
  <c r="O33" i="42"/>
  <c r="N32" i="42"/>
  <c r="O32" i="42"/>
  <c r="N31" i="42"/>
  <c r="O31" i="42"/>
  <c r="N30" i="42"/>
  <c r="O30" i="42" s="1"/>
  <c r="N29" i="42"/>
  <c r="O29" i="42" s="1"/>
  <c r="N28" i="42"/>
  <c r="O28" i="42"/>
  <c r="N27" i="42"/>
  <c r="O27" i="42"/>
  <c r="N26" i="42"/>
  <c r="O26" i="42"/>
  <c r="N25" i="42"/>
  <c r="O25" i="42"/>
  <c r="N24" i="42"/>
  <c r="O24" i="42" s="1"/>
  <c r="N23" i="42"/>
  <c r="O23" i="42" s="1"/>
  <c r="N22" i="42"/>
  <c r="O22" i="42"/>
  <c r="N21" i="42"/>
  <c r="O21" i="42"/>
  <c r="N20" i="42"/>
  <c r="O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/>
  <c r="N10" i="42"/>
  <c r="O10" i="42"/>
  <c r="N9" i="42"/>
  <c r="O9" i="42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126" i="41"/>
  <c r="O126" i="41"/>
  <c r="N125" i="41"/>
  <c r="O125" i="41"/>
  <c r="N124" i="41"/>
  <c r="O124" i="41"/>
  <c r="N123" i="41"/>
  <c r="O123" i="41"/>
  <c r="N122" i="41"/>
  <c r="O122" i="41" s="1"/>
  <c r="M121" i="41"/>
  <c r="L121" i="41"/>
  <c r="K121" i="41"/>
  <c r="J121" i="41"/>
  <c r="I121" i="41"/>
  <c r="H121" i="41"/>
  <c r="G121" i="41"/>
  <c r="F121" i="41"/>
  <c r="E121" i="41"/>
  <c r="D121" i="41"/>
  <c r="N120" i="41"/>
  <c r="O120" i="41" s="1"/>
  <c r="N119" i="41"/>
  <c r="O119" i="41" s="1"/>
  <c r="N118" i="41"/>
  <c r="O118" i="41"/>
  <c r="N117" i="41"/>
  <c r="O117" i="41"/>
  <c r="N116" i="41"/>
  <c r="O116" i="41"/>
  <c r="N115" i="41"/>
  <c r="O115" i="41"/>
  <c r="N114" i="41"/>
  <c r="O114" i="41" s="1"/>
  <c r="N113" i="41"/>
  <c r="O113" i="41" s="1"/>
  <c r="N112" i="41"/>
  <c r="O112" i="41"/>
  <c r="N111" i="41"/>
  <c r="O111" i="41"/>
  <c r="N110" i="41"/>
  <c r="O110" i="41"/>
  <c r="M109" i="41"/>
  <c r="L109" i="41"/>
  <c r="K109" i="41"/>
  <c r="J109" i="41"/>
  <c r="I109" i="41"/>
  <c r="H109" i="41"/>
  <c r="G109" i="41"/>
  <c r="F109" i="41"/>
  <c r="E109" i="41"/>
  <c r="D109" i="41"/>
  <c r="N108" i="41"/>
  <c r="O108" i="41"/>
  <c r="N107" i="41"/>
  <c r="O107" i="41"/>
  <c r="N106" i="41"/>
  <c r="O106" i="41" s="1"/>
  <c r="N105" i="41"/>
  <c r="O105" i="41" s="1"/>
  <c r="N104" i="41"/>
  <c r="O104" i="41"/>
  <c r="N103" i="41"/>
  <c r="O103" i="41"/>
  <c r="N102" i="41"/>
  <c r="O102" i="41"/>
  <c r="N101" i="41"/>
  <c r="O101" i="41"/>
  <c r="N100" i="41"/>
  <c r="O100" i="41" s="1"/>
  <c r="N99" i="41"/>
  <c r="O99" i="41" s="1"/>
  <c r="M98" i="41"/>
  <c r="L98" i="41"/>
  <c r="K98" i="41"/>
  <c r="J98" i="41"/>
  <c r="I98" i="41"/>
  <c r="H98" i="41"/>
  <c r="G98" i="41"/>
  <c r="F98" i="41"/>
  <c r="E98" i="41"/>
  <c r="D98" i="41"/>
  <c r="N97" i="41"/>
  <c r="O97" i="41" s="1"/>
  <c r="N96" i="41"/>
  <c r="O96" i="41"/>
  <c r="N95" i="41"/>
  <c r="O95" i="41"/>
  <c r="N94" i="41"/>
  <c r="O94" i="41"/>
  <c r="N93" i="41"/>
  <c r="O93" i="41"/>
  <c r="N92" i="41"/>
  <c r="O92" i="41" s="1"/>
  <c r="N91" i="41"/>
  <c r="O91" i="41" s="1"/>
  <c r="N90" i="41"/>
  <c r="O90" i="41"/>
  <c r="N89" i="41"/>
  <c r="O89" i="41"/>
  <c r="N88" i="41"/>
  <c r="O88" i="41"/>
  <c r="N87" i="41"/>
  <c r="O87" i="41"/>
  <c r="N86" i="41"/>
  <c r="O86" i="41" s="1"/>
  <c r="N85" i="41"/>
  <c r="O85" i="41" s="1"/>
  <c r="N84" i="41"/>
  <c r="O84" i="41"/>
  <c r="N83" i="41"/>
  <c r="O83" i="41"/>
  <c r="N82" i="41"/>
  <c r="O82" i="41"/>
  <c r="N81" i="41"/>
  <c r="O81" i="41"/>
  <c r="N80" i="41"/>
  <c r="O80" i="41" s="1"/>
  <c r="N79" i="41"/>
  <c r="O79" i="41" s="1"/>
  <c r="N78" i="41"/>
  <c r="O78" i="41"/>
  <c r="N77" i="41"/>
  <c r="O77" i="41"/>
  <c r="N76" i="41"/>
  <c r="O76" i="41"/>
  <c r="N75" i="41"/>
  <c r="O75" i="41"/>
  <c r="N74" i="41"/>
  <c r="O74" i="41" s="1"/>
  <c r="N73" i="41"/>
  <c r="O73" i="41" s="1"/>
  <c r="N72" i="41"/>
  <c r="O72" i="41"/>
  <c r="N71" i="41"/>
  <c r="O71" i="41"/>
  <c r="N70" i="41"/>
  <c r="O70" i="41"/>
  <c r="N69" i="41"/>
  <c r="O69" i="41"/>
  <c r="N68" i="41"/>
  <c r="O68" i="41" s="1"/>
  <c r="N67" i="41"/>
  <c r="O67" i="41" s="1"/>
  <c r="N66" i="41"/>
  <c r="O66" i="41"/>
  <c r="N65" i="41"/>
  <c r="O65" i="41"/>
  <c r="N64" i="41"/>
  <c r="O64" i="41"/>
  <c r="N63" i="41"/>
  <c r="O63" i="41"/>
  <c r="N62" i="41"/>
  <c r="O62" i="41" s="1"/>
  <c r="N61" i="41"/>
  <c r="O61" i="41" s="1"/>
  <c r="N60" i="41"/>
  <c r="O60" i="41"/>
  <c r="M59" i="41"/>
  <c r="L59" i="41"/>
  <c r="K59" i="41"/>
  <c r="J59" i="41"/>
  <c r="I59" i="41"/>
  <c r="H59" i="41"/>
  <c r="G59" i="41"/>
  <c r="F59" i="41"/>
  <c r="E59" i="41"/>
  <c r="D59" i="41"/>
  <c r="N58" i="41"/>
  <c r="O58" i="41"/>
  <c r="N57" i="41"/>
  <c r="O57" i="41"/>
  <c r="N56" i="41"/>
  <c r="O56" i="41"/>
  <c r="N55" i="41"/>
  <c r="O55" i="41"/>
  <c r="N54" i="41"/>
  <c r="O54" i="41" s="1"/>
  <c r="N53" i="41"/>
  <c r="O53" i="41" s="1"/>
  <c r="N52" i="41"/>
  <c r="O52" i="41"/>
  <c r="N51" i="41"/>
  <c r="O51" i="41"/>
  <c r="N50" i="41"/>
  <c r="O50" i="41"/>
  <c r="N49" i="41"/>
  <c r="O49" i="41"/>
  <c r="N48" i="41"/>
  <c r="O48" i="41" s="1"/>
  <c r="N47" i="41"/>
  <c r="O47" i="41" s="1"/>
  <c r="N46" i="41"/>
  <c r="O46" i="41"/>
  <c r="N45" i="41"/>
  <c r="O45" i="41"/>
  <c r="N44" i="41"/>
  <c r="O44" i="41"/>
  <c r="N43" i="41"/>
  <c r="O43" i="41"/>
  <c r="N42" i="41"/>
  <c r="O42" i="41" s="1"/>
  <c r="N41" i="41"/>
  <c r="O41" i="41" s="1"/>
  <c r="N40" i="41"/>
  <c r="O40" i="41"/>
  <c r="N39" i="41"/>
  <c r="O39" i="41"/>
  <c r="N38" i="41"/>
  <c r="O38" i="41"/>
  <c r="N37" i="41"/>
  <c r="O37" i="41"/>
  <c r="N36" i="41"/>
  <c r="O36" i="41" s="1"/>
  <c r="N35" i="41"/>
  <c r="O35" i="41" s="1"/>
  <c r="N34" i="41"/>
  <c r="O34" i="41"/>
  <c r="N33" i="41"/>
  <c r="O33" i="41"/>
  <c r="N32" i="41"/>
  <c r="O32" i="41"/>
  <c r="N31" i="41"/>
  <c r="O31" i="41"/>
  <c r="N30" i="41"/>
  <c r="O30" i="41" s="1"/>
  <c r="N29" i="41"/>
  <c r="O29" i="41" s="1"/>
  <c r="N28" i="41"/>
  <c r="O28" i="41"/>
  <c r="N27" i="41"/>
  <c r="O27" i="41"/>
  <c r="N26" i="41"/>
  <c r="O26" i="41"/>
  <c r="N25" i="41"/>
  <c r="O25" i="41"/>
  <c r="N24" i="41"/>
  <c r="O24" i="41" s="1"/>
  <c r="N23" i="41"/>
  <c r="O23" i="41" s="1"/>
  <c r="N22" i="41"/>
  <c r="O22" i="41"/>
  <c r="N21" i="41"/>
  <c r="O21" i="41"/>
  <c r="N20" i="41"/>
  <c r="O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/>
  <c r="N10" i="41"/>
  <c r="O10" i="41"/>
  <c r="N9" i="41"/>
  <c r="O9" i="4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137" i="40"/>
  <c r="O137" i="40"/>
  <c r="N136" i="40"/>
  <c r="O136" i="40"/>
  <c r="N135" i="40"/>
  <c r="O135" i="40"/>
  <c r="N134" i="40"/>
  <c r="O134" i="40"/>
  <c r="N133" i="40"/>
  <c r="O133" i="40" s="1"/>
  <c r="N132" i="40"/>
  <c r="O132" i="40" s="1"/>
  <c r="N131" i="40"/>
  <c r="O131" i="40"/>
  <c r="N130" i="40"/>
  <c r="O130" i="40"/>
  <c r="N129" i="40"/>
  <c r="O129" i="40"/>
  <c r="N128" i="40"/>
  <c r="O128" i="40"/>
  <c r="M127" i="40"/>
  <c r="L127" i="40"/>
  <c r="K127" i="40"/>
  <c r="J127" i="40"/>
  <c r="I127" i="40"/>
  <c r="H127" i="40"/>
  <c r="G127" i="40"/>
  <c r="F127" i="40"/>
  <c r="O127" i="40"/>
  <c r="E127" i="40"/>
  <c r="D127" i="40"/>
  <c r="N127" i="40" s="1"/>
  <c r="N126" i="40"/>
  <c r="O126" i="40" s="1"/>
  <c r="N125" i="40"/>
  <c r="O125" i="40" s="1"/>
  <c r="N124" i="40"/>
  <c r="O124" i="40"/>
  <c r="N123" i="40"/>
  <c r="O123" i="40"/>
  <c r="N122" i="40"/>
  <c r="O122" i="40"/>
  <c r="N121" i="40"/>
  <c r="O121" i="40"/>
  <c r="N120" i="40"/>
  <c r="O120" i="40" s="1"/>
  <c r="N119" i="40"/>
  <c r="O119" i="40" s="1"/>
  <c r="M118" i="40"/>
  <c r="L118" i="40"/>
  <c r="K118" i="40"/>
  <c r="J118" i="40"/>
  <c r="I118" i="40"/>
  <c r="H118" i="40"/>
  <c r="G118" i="40"/>
  <c r="F118" i="40"/>
  <c r="E118" i="40"/>
  <c r="N118" i="40" s="1"/>
  <c r="O118" i="40" s="1"/>
  <c r="D118" i="40"/>
  <c r="N117" i="40"/>
  <c r="O117" i="40"/>
  <c r="N116" i="40"/>
  <c r="O116" i="40"/>
  <c r="N115" i="40"/>
  <c r="O115" i="40"/>
  <c r="N114" i="40"/>
  <c r="O114" i="40"/>
  <c r="N113" i="40"/>
  <c r="O113" i="40" s="1"/>
  <c r="N112" i="40"/>
  <c r="O112" i="40" s="1"/>
  <c r="N111" i="40"/>
  <c r="O111" i="40"/>
  <c r="N110" i="40"/>
  <c r="O110" i="40"/>
  <c r="N109" i="40"/>
  <c r="O109" i="40"/>
  <c r="N108" i="40"/>
  <c r="O108" i="40"/>
  <c r="N107" i="40"/>
  <c r="O107" i="40" s="1"/>
  <c r="M106" i="40"/>
  <c r="L106" i="40"/>
  <c r="K106" i="40"/>
  <c r="J106" i="40"/>
  <c r="I106" i="40"/>
  <c r="H106" i="40"/>
  <c r="H138" i="40"/>
  <c r="G106" i="40"/>
  <c r="F106" i="40"/>
  <c r="E106" i="40"/>
  <c r="D106" i="40"/>
  <c r="N105" i="40"/>
  <c r="O105" i="40" s="1"/>
  <c r="N104" i="40"/>
  <c r="O104" i="40" s="1"/>
  <c r="N103" i="40"/>
  <c r="O103" i="40" s="1"/>
  <c r="N102" i="40"/>
  <c r="O102" i="40" s="1"/>
  <c r="N101" i="40"/>
  <c r="O101" i="40"/>
  <c r="N100" i="40"/>
  <c r="O100" i="40"/>
  <c r="N99" i="40"/>
  <c r="O99" i="40" s="1"/>
  <c r="N98" i="40"/>
  <c r="O98" i="40" s="1"/>
  <c r="N97" i="40"/>
  <c r="O97" i="40" s="1"/>
  <c r="N96" i="40"/>
  <c r="O96" i="40" s="1"/>
  <c r="N95" i="40"/>
  <c r="O95" i="40"/>
  <c r="N94" i="40"/>
  <c r="O94" i="40"/>
  <c r="N93" i="40"/>
  <c r="O93" i="40" s="1"/>
  <c r="N92" i="40"/>
  <c r="O92" i="40" s="1"/>
  <c r="N91" i="40"/>
  <c r="O91" i="40" s="1"/>
  <c r="N90" i="40"/>
  <c r="O90" i="40" s="1"/>
  <c r="N89" i="40"/>
  <c r="O89" i="40"/>
  <c r="N88" i="40"/>
  <c r="O88" i="40"/>
  <c r="N87" i="40"/>
  <c r="O87" i="40" s="1"/>
  <c r="N86" i="40"/>
  <c r="O86" i="40" s="1"/>
  <c r="N85" i="40"/>
  <c r="O85" i="40" s="1"/>
  <c r="N84" i="40"/>
  <c r="O84" i="40" s="1"/>
  <c r="N83" i="40"/>
  <c r="O83" i="40"/>
  <c r="N82" i="40"/>
  <c r="O82" i="40"/>
  <c r="N81" i="40"/>
  <c r="O81" i="40" s="1"/>
  <c r="N80" i="40"/>
  <c r="O80" i="40" s="1"/>
  <c r="N79" i="40"/>
  <c r="O79" i="40" s="1"/>
  <c r="N78" i="40"/>
  <c r="O78" i="40" s="1"/>
  <c r="N77" i="40"/>
  <c r="O77" i="40"/>
  <c r="N76" i="40"/>
  <c r="O76" i="40"/>
  <c r="N75" i="40"/>
  <c r="O75" i="40" s="1"/>
  <c r="N74" i="40"/>
  <c r="O74" i="40" s="1"/>
  <c r="N73" i="40"/>
  <c r="O73" i="40" s="1"/>
  <c r="N72" i="40"/>
  <c r="O72" i="40" s="1"/>
  <c r="N71" i="40"/>
  <c r="O71" i="40"/>
  <c r="N70" i="40"/>
  <c r="O70" i="40"/>
  <c r="N69" i="40"/>
  <c r="O69" i="40" s="1"/>
  <c r="N68" i="40"/>
  <c r="O68" i="40" s="1"/>
  <c r="N67" i="40"/>
  <c r="O67" i="40" s="1"/>
  <c r="N66" i="40"/>
  <c r="O66" i="40" s="1"/>
  <c r="M65" i="40"/>
  <c r="L65" i="40"/>
  <c r="K65" i="40"/>
  <c r="J65" i="40"/>
  <c r="I65" i="40"/>
  <c r="H65" i="40"/>
  <c r="G65" i="40"/>
  <c r="F65" i="40"/>
  <c r="N65" i="40"/>
  <c r="O65" i="40" s="1"/>
  <c r="E65" i="40"/>
  <c r="D65" i="40"/>
  <c r="N64" i="40"/>
  <c r="O64" i="40"/>
  <c r="N63" i="40"/>
  <c r="O63" i="40"/>
  <c r="N62" i="40"/>
  <c r="O62" i="40" s="1"/>
  <c r="N61" i="40"/>
  <c r="O61" i="40" s="1"/>
  <c r="N60" i="40"/>
  <c r="O60" i="40" s="1"/>
  <c r="N59" i="40"/>
  <c r="O59" i="40" s="1"/>
  <c r="N58" i="40"/>
  <c r="O58" i="40"/>
  <c r="N57" i="40"/>
  <c r="O57" i="40"/>
  <c r="N56" i="40"/>
  <c r="O56" i="40" s="1"/>
  <c r="N55" i="40"/>
  <c r="O55" i="40" s="1"/>
  <c r="N54" i="40"/>
  <c r="O54" i="40" s="1"/>
  <c r="N53" i="40"/>
  <c r="O53" i="40" s="1"/>
  <c r="N52" i="40"/>
  <c r="O52" i="40"/>
  <c r="N51" i="40"/>
  <c r="O51" i="40"/>
  <c r="N50" i="40"/>
  <c r="O50" i="40" s="1"/>
  <c r="N49" i="40"/>
  <c r="O49" i="40" s="1"/>
  <c r="N48" i="40"/>
  <c r="O48" i="40" s="1"/>
  <c r="N47" i="40"/>
  <c r="O47" i="40" s="1"/>
  <c r="N46" i="40"/>
  <c r="O46" i="40"/>
  <c r="N45" i="40"/>
  <c r="O45" i="40"/>
  <c r="N44" i="40"/>
  <c r="O44" i="40" s="1"/>
  <c r="N43" i="40"/>
  <c r="O43" i="40" s="1"/>
  <c r="N42" i="40"/>
  <c r="O42" i="40" s="1"/>
  <c r="N41" i="40"/>
  <c r="O41" i="40" s="1"/>
  <c r="N40" i="40"/>
  <c r="O40" i="40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 s="1"/>
  <c r="N24" i="40"/>
  <c r="O24" i="40" s="1"/>
  <c r="N23" i="40"/>
  <c r="O23" i="40" s="1"/>
  <c r="N22" i="40"/>
  <c r="O22" i="40" s="1"/>
  <c r="N21" i="40"/>
  <c r="O21" i="40"/>
  <c r="N20" i="40"/>
  <c r="O20" i="40"/>
  <c r="N19" i="40"/>
  <c r="O19" i="40" s="1"/>
  <c r="N18" i="40"/>
  <c r="O18" i="40" s="1"/>
  <c r="N17" i="40"/>
  <c r="O17" i="40" s="1"/>
  <c r="N16" i="40"/>
  <c r="O16" i="40" s="1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 s="1"/>
  <c r="N6" i="40"/>
  <c r="O6" i="40"/>
  <c r="M5" i="40"/>
  <c r="L5" i="40"/>
  <c r="L138" i="40" s="1"/>
  <c r="K5" i="40"/>
  <c r="J5" i="40"/>
  <c r="I5" i="40"/>
  <c r="H5" i="40"/>
  <c r="G5" i="40"/>
  <c r="F5" i="40"/>
  <c r="F138" i="40" s="1"/>
  <c r="E5" i="40"/>
  <c r="D5" i="40"/>
  <c r="D138" i="40" s="1"/>
  <c r="N134" i="39"/>
  <c r="O134" i="39"/>
  <c r="N133" i="39"/>
  <c r="O133" i="39"/>
  <c r="N132" i="39"/>
  <c r="O132" i="39"/>
  <c r="N131" i="39"/>
  <c r="O131" i="39"/>
  <c r="N130" i="39"/>
  <c r="O130" i="39"/>
  <c r="N129" i="39"/>
  <c r="O129" i="39" s="1"/>
  <c r="N128" i="39"/>
  <c r="O128" i="39"/>
  <c r="N127" i="39"/>
  <c r="O127" i="39"/>
  <c r="N126" i="39"/>
  <c r="O126" i="39"/>
  <c r="M125" i="39"/>
  <c r="L125" i="39"/>
  <c r="K125" i="39"/>
  <c r="J125" i="39"/>
  <c r="I125" i="39"/>
  <c r="H125" i="39"/>
  <c r="G125" i="39"/>
  <c r="F125" i="39"/>
  <c r="E125" i="39"/>
  <c r="D125" i="39"/>
  <c r="N124" i="39"/>
  <c r="O124" i="39"/>
  <c r="N123" i="39"/>
  <c r="O123" i="39"/>
  <c r="N122" i="39"/>
  <c r="O122" i="39"/>
  <c r="N121" i="39"/>
  <c r="O121" i="39" s="1"/>
  <c r="N120" i="39"/>
  <c r="O120" i="39"/>
  <c r="N119" i="39"/>
  <c r="O119" i="39"/>
  <c r="N118" i="39"/>
  <c r="O118" i="39"/>
  <c r="N117" i="39"/>
  <c r="O117" i="39"/>
  <c r="N116" i="39"/>
  <c r="O116" i="39"/>
  <c r="M115" i="39"/>
  <c r="L115" i="39"/>
  <c r="K115" i="39"/>
  <c r="J115" i="39"/>
  <c r="I115" i="39"/>
  <c r="H115" i="39"/>
  <c r="G115" i="39"/>
  <c r="F115" i="39"/>
  <c r="E115" i="39"/>
  <c r="D115" i="39"/>
  <c r="N114" i="39"/>
  <c r="O114" i="39"/>
  <c r="N113" i="39"/>
  <c r="O113" i="39" s="1"/>
  <c r="N112" i="39"/>
  <c r="O112" i="39"/>
  <c r="N111" i="39"/>
  <c r="O111" i="39"/>
  <c r="N110" i="39"/>
  <c r="O110" i="39"/>
  <c r="N109" i="39"/>
  <c r="O109" i="39"/>
  <c r="N108" i="39"/>
  <c r="O108" i="39"/>
  <c r="N107" i="39"/>
  <c r="O107" i="39" s="1"/>
  <c r="N106" i="39"/>
  <c r="O106" i="39"/>
  <c r="N105" i="39"/>
  <c r="O105" i="39"/>
  <c r="M104" i="39"/>
  <c r="L104" i="39"/>
  <c r="K104" i="39"/>
  <c r="J104" i="39"/>
  <c r="I104" i="39"/>
  <c r="H104" i="39"/>
  <c r="G104" i="39"/>
  <c r="F104" i="39"/>
  <c r="E104" i="39"/>
  <c r="D104" i="39"/>
  <c r="N103" i="39"/>
  <c r="O103" i="39"/>
  <c r="N102" i="39"/>
  <c r="O102" i="39"/>
  <c r="N101" i="39"/>
  <c r="O101" i="39" s="1"/>
  <c r="N100" i="39"/>
  <c r="O100" i="39"/>
  <c r="N99" i="39"/>
  <c r="O99" i="39"/>
  <c r="N98" i="39"/>
  <c r="O98" i="39"/>
  <c r="N97" i="39"/>
  <c r="O97" i="39"/>
  <c r="N96" i="39"/>
  <c r="O96" i="39" s="1"/>
  <c r="N95" i="39"/>
  <c r="O95" i="39" s="1"/>
  <c r="N94" i="39"/>
  <c r="O94" i="39"/>
  <c r="N93" i="39"/>
  <c r="O93" i="39"/>
  <c r="N92" i="39"/>
  <c r="O92" i="39"/>
  <c r="N91" i="39"/>
  <c r="O91" i="39"/>
  <c r="N90" i="39"/>
  <c r="O90" i="39" s="1"/>
  <c r="N89" i="39"/>
  <c r="O89" i="39" s="1"/>
  <c r="N88" i="39"/>
  <c r="O88" i="39"/>
  <c r="N87" i="39"/>
  <c r="O87" i="39"/>
  <c r="N86" i="39"/>
  <c r="O86" i="39"/>
  <c r="N85" i="39"/>
  <c r="O85" i="39"/>
  <c r="N84" i="39"/>
  <c r="O84" i="39" s="1"/>
  <c r="N83" i="39"/>
  <c r="O83" i="39" s="1"/>
  <c r="N82" i="39"/>
  <c r="O82" i="39"/>
  <c r="N81" i="39"/>
  <c r="O81" i="39"/>
  <c r="N80" i="39"/>
  <c r="O80" i="39"/>
  <c r="N79" i="39"/>
  <c r="O79" i="39"/>
  <c r="N78" i="39"/>
  <c r="O78" i="39" s="1"/>
  <c r="N77" i="39"/>
  <c r="O77" i="39" s="1"/>
  <c r="N76" i="39"/>
  <c r="O76" i="39"/>
  <c r="N75" i="39"/>
  <c r="O75" i="39"/>
  <c r="N74" i="39"/>
  <c r="O74" i="39"/>
  <c r="N73" i="39"/>
  <c r="O73" i="39"/>
  <c r="N72" i="39"/>
  <c r="O72" i="39" s="1"/>
  <c r="N71" i="39"/>
  <c r="O71" i="39" s="1"/>
  <c r="N70" i="39"/>
  <c r="O70" i="39"/>
  <c r="N69" i="39"/>
  <c r="O69" i="39"/>
  <c r="N68" i="39"/>
  <c r="O68" i="39"/>
  <c r="N67" i="39"/>
  <c r="O67" i="39"/>
  <c r="N66" i="39"/>
  <c r="O66" i="39" s="1"/>
  <c r="N65" i="39"/>
  <c r="O65" i="39" s="1"/>
  <c r="N64" i="39"/>
  <c r="O64" i="39"/>
  <c r="M63" i="39"/>
  <c r="L63" i="39"/>
  <c r="K63" i="39"/>
  <c r="J63" i="39"/>
  <c r="I63" i="39"/>
  <c r="H63" i="39"/>
  <c r="G63" i="39"/>
  <c r="F63" i="39"/>
  <c r="E63" i="39"/>
  <c r="D63" i="39"/>
  <c r="N62" i="39"/>
  <c r="O62" i="39"/>
  <c r="N61" i="39"/>
  <c r="O61" i="39"/>
  <c r="N60" i="39"/>
  <c r="O60" i="39"/>
  <c r="N59" i="39"/>
  <c r="O59" i="39" s="1"/>
  <c r="N58" i="39"/>
  <c r="O58" i="39" s="1"/>
  <c r="N57" i="39"/>
  <c r="O57" i="39"/>
  <c r="N56" i="39"/>
  <c r="O56" i="39"/>
  <c r="N55" i="39"/>
  <c r="O55" i="39"/>
  <c r="N54" i="39"/>
  <c r="O54" i="39"/>
  <c r="N53" i="39"/>
  <c r="O53" i="39" s="1"/>
  <c r="N52" i="39"/>
  <c r="O52" i="39" s="1"/>
  <c r="N51" i="39"/>
  <c r="O51" i="39"/>
  <c r="N50" i="39"/>
  <c r="O50" i="39"/>
  <c r="N49" i="39"/>
  <c r="O49" i="39"/>
  <c r="N48" i="39"/>
  <c r="O48" i="39"/>
  <c r="N47" i="39"/>
  <c r="O47" i="39" s="1"/>
  <c r="N46" i="39"/>
  <c r="O46" i="39" s="1"/>
  <c r="N45" i="39"/>
  <c r="O45" i="39"/>
  <c r="N44" i="39"/>
  <c r="O44" i="39"/>
  <c r="N43" i="39"/>
  <c r="O43" i="39"/>
  <c r="N42" i="39"/>
  <c r="O42" i="39"/>
  <c r="N41" i="39"/>
  <c r="O41" i="39" s="1"/>
  <c r="N40" i="39"/>
  <c r="O40" i="39" s="1"/>
  <c r="N39" i="39"/>
  <c r="O39" i="39"/>
  <c r="N38" i="39"/>
  <c r="O38" i="39"/>
  <c r="N37" i="39"/>
  <c r="O37" i="39"/>
  <c r="N36" i="39"/>
  <c r="O36" i="39"/>
  <c r="N35" i="39"/>
  <c r="O35" i="39" s="1"/>
  <c r="N34" i="39"/>
  <c r="O34" i="39" s="1"/>
  <c r="N33" i="39"/>
  <c r="O33" i="39"/>
  <c r="N32" i="39"/>
  <c r="O32" i="39"/>
  <c r="N31" i="39"/>
  <c r="O31" i="39"/>
  <c r="N30" i="39"/>
  <c r="O30" i="39"/>
  <c r="N29" i="39"/>
  <c r="O29" i="39" s="1"/>
  <c r="N28" i="39"/>
  <c r="O28" i="39" s="1"/>
  <c r="N27" i="39"/>
  <c r="O27" i="39"/>
  <c r="M26" i="39"/>
  <c r="L26" i="39"/>
  <c r="K26" i="39"/>
  <c r="J26" i="39"/>
  <c r="I26" i="39"/>
  <c r="H26" i="39"/>
  <c r="G26" i="39"/>
  <c r="F26" i="39"/>
  <c r="E26" i="39"/>
  <c r="D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N17" i="39"/>
  <c r="O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N13" i="39"/>
  <c r="O13" i="39" s="1"/>
  <c r="E13" i="39"/>
  <c r="D13" i="39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J135" i="39" s="1"/>
  <c r="I5" i="39"/>
  <c r="H5" i="39"/>
  <c r="G5" i="39"/>
  <c r="F5" i="39"/>
  <c r="E5" i="39"/>
  <c r="D5" i="39"/>
  <c r="N117" i="38"/>
  <c r="O117" i="38" s="1"/>
  <c r="N116" i="38"/>
  <c r="O116" i="38"/>
  <c r="N115" i="38"/>
  <c r="O115" i="38"/>
  <c r="N114" i="38"/>
  <c r="O114" i="38" s="1"/>
  <c r="N113" i="38"/>
  <c r="O113" i="38" s="1"/>
  <c r="N112" i="38"/>
  <c r="O112" i="38" s="1"/>
  <c r="N111" i="38"/>
  <c r="O111" i="38" s="1"/>
  <c r="N110" i="38"/>
  <c r="O110" i="38"/>
  <c r="M109" i="38"/>
  <c r="L109" i="38"/>
  <c r="K109" i="38"/>
  <c r="J109" i="38"/>
  <c r="I109" i="38"/>
  <c r="H109" i="38"/>
  <c r="G109" i="38"/>
  <c r="F109" i="38"/>
  <c r="E109" i="38"/>
  <c r="D109" i="38"/>
  <c r="N108" i="38"/>
  <c r="O108" i="38"/>
  <c r="N107" i="38"/>
  <c r="O107" i="38"/>
  <c r="N106" i="38"/>
  <c r="O106" i="38" s="1"/>
  <c r="N105" i="38"/>
  <c r="O105" i="38" s="1"/>
  <c r="N104" i="38"/>
  <c r="O104" i="38" s="1"/>
  <c r="N103" i="38"/>
  <c r="O103" i="38" s="1"/>
  <c r="N102" i="38"/>
  <c r="O102" i="38"/>
  <c r="M101" i="38"/>
  <c r="L101" i="38"/>
  <c r="K101" i="38"/>
  <c r="J101" i="38"/>
  <c r="I101" i="38"/>
  <c r="H101" i="38"/>
  <c r="G101" i="38"/>
  <c r="F101" i="38"/>
  <c r="E101" i="38"/>
  <c r="D101" i="38"/>
  <c r="N100" i="38"/>
  <c r="O100" i="38"/>
  <c r="N99" i="38"/>
  <c r="O99" i="38"/>
  <c r="N98" i="38"/>
  <c r="O98" i="38" s="1"/>
  <c r="N97" i="38"/>
  <c r="O97" i="38" s="1"/>
  <c r="N96" i="38"/>
  <c r="O96" i="38" s="1"/>
  <c r="N95" i="38"/>
  <c r="O95" i="38" s="1"/>
  <c r="N94" i="38"/>
  <c r="O94" i="38"/>
  <c r="N93" i="38"/>
  <c r="O93" i="38"/>
  <c r="N92" i="38"/>
  <c r="O92" i="38" s="1"/>
  <c r="N91" i="38"/>
  <c r="O91" i="38" s="1"/>
  <c r="M90" i="38"/>
  <c r="L90" i="38"/>
  <c r="K90" i="38"/>
  <c r="J90" i="38"/>
  <c r="I90" i="38"/>
  <c r="H90" i="38"/>
  <c r="G90" i="38"/>
  <c r="F90" i="38"/>
  <c r="E90" i="38"/>
  <c r="N90" i="38" s="1"/>
  <c r="O90" i="38" s="1"/>
  <c r="D90" i="38"/>
  <c r="N89" i="38"/>
  <c r="O89" i="38" s="1"/>
  <c r="N88" i="38"/>
  <c r="O88" i="38" s="1"/>
  <c r="N87" i="38"/>
  <c r="O87" i="38"/>
  <c r="N86" i="38"/>
  <c r="O86" i="38"/>
  <c r="N85" i="38"/>
  <c r="O85" i="38" s="1"/>
  <c r="N84" i="38"/>
  <c r="O84" i="38" s="1"/>
  <c r="N83" i="38"/>
  <c r="O83" i="38" s="1"/>
  <c r="N82" i="38"/>
  <c r="O82" i="38" s="1"/>
  <c r="N81" i="38"/>
  <c r="O81" i="38"/>
  <c r="N80" i="38"/>
  <c r="O80" i="38"/>
  <c r="N79" i="38"/>
  <c r="O79" i="38" s="1"/>
  <c r="N78" i="38"/>
  <c r="O78" i="38" s="1"/>
  <c r="N77" i="38"/>
  <c r="O77" i="38" s="1"/>
  <c r="N76" i="38"/>
  <c r="O76" i="38" s="1"/>
  <c r="N75" i="38"/>
  <c r="O75" i="38"/>
  <c r="N74" i="38"/>
  <c r="O74" i="38"/>
  <c r="N73" i="38"/>
  <c r="O73" i="38" s="1"/>
  <c r="N72" i="38"/>
  <c r="O72" i="38" s="1"/>
  <c r="N71" i="38"/>
  <c r="O71" i="38" s="1"/>
  <c r="N70" i="38"/>
  <c r="O70" i="38" s="1"/>
  <c r="N69" i="38"/>
  <c r="O69" i="38"/>
  <c r="N68" i="38"/>
  <c r="O68" i="38"/>
  <c r="N67" i="38"/>
  <c r="O67" i="38" s="1"/>
  <c r="N66" i="38"/>
  <c r="O66" i="38" s="1"/>
  <c r="N65" i="38"/>
  <c r="O65" i="38" s="1"/>
  <c r="M64" i="38"/>
  <c r="L64" i="38"/>
  <c r="K64" i="38"/>
  <c r="J64" i="38"/>
  <c r="I64" i="38"/>
  <c r="H64" i="38"/>
  <c r="G64" i="38"/>
  <c r="F64" i="38"/>
  <c r="E64" i="38"/>
  <c r="N64" i="38" s="1"/>
  <c r="O64" i="38" s="1"/>
  <c r="D64" i="38"/>
  <c r="N63" i="38"/>
  <c r="O63" i="38" s="1"/>
  <c r="N62" i="38"/>
  <c r="O62" i="38"/>
  <c r="N61" i="38"/>
  <c r="O61" i="38"/>
  <c r="N60" i="38"/>
  <c r="O60" i="38" s="1"/>
  <c r="N59" i="38"/>
  <c r="O59" i="38" s="1"/>
  <c r="N58" i="38"/>
  <c r="O58" i="38" s="1"/>
  <c r="N57" i="38"/>
  <c r="O57" i="38" s="1"/>
  <c r="N56" i="38"/>
  <c r="O56" i="38"/>
  <c r="N55" i="38"/>
  <c r="O55" i="38"/>
  <c r="N54" i="38"/>
  <c r="O54" i="38" s="1"/>
  <c r="N53" i="38"/>
  <c r="O53" i="38" s="1"/>
  <c r="N52" i="38"/>
  <c r="O52" i="38" s="1"/>
  <c r="N51" i="38"/>
  <c r="O51" i="38" s="1"/>
  <c r="N50" i="38"/>
  <c r="O50" i="38"/>
  <c r="N49" i="38"/>
  <c r="O49" i="38"/>
  <c r="N48" i="38"/>
  <c r="O48" i="38" s="1"/>
  <c r="N47" i="38"/>
  <c r="O47" i="38" s="1"/>
  <c r="N46" i="38"/>
  <c r="O46" i="38" s="1"/>
  <c r="N45" i="38"/>
  <c r="O45" i="38" s="1"/>
  <c r="N44" i="38"/>
  <c r="O44" i="38"/>
  <c r="N43" i="38"/>
  <c r="O43" i="38"/>
  <c r="N42" i="38"/>
  <c r="O42" i="38" s="1"/>
  <c r="N41" i="38"/>
  <c r="O41" i="38" s="1"/>
  <c r="N40" i="38"/>
  <c r="O40" i="38" s="1"/>
  <c r="N39" i="38"/>
  <c r="O39" i="38" s="1"/>
  <c r="N38" i="38"/>
  <c r="O38" i="38"/>
  <c r="N37" i="38"/>
  <c r="O37" i="38"/>
  <c r="N36" i="38"/>
  <c r="O36" i="38" s="1"/>
  <c r="N35" i="38"/>
  <c r="O35" i="38" s="1"/>
  <c r="N34" i="38"/>
  <c r="O34" i="38" s="1"/>
  <c r="N33" i="38"/>
  <c r="O33" i="38" s="1"/>
  <c r="N32" i="38"/>
  <c r="O32" i="38"/>
  <c r="N31" i="38"/>
  <c r="O31" i="38"/>
  <c r="N30" i="38"/>
  <c r="O30" i="38" s="1"/>
  <c r="N29" i="38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6" i="38"/>
  <c r="O26" i="38" s="1"/>
  <c r="N25" i="38"/>
  <c r="O25" i="38" s="1"/>
  <c r="N24" i="38"/>
  <c r="O24" i="38"/>
  <c r="N23" i="38"/>
  <c r="O23" i="38"/>
  <c r="N22" i="38"/>
  <c r="O22" i="38" s="1"/>
  <c r="N21" i="38"/>
  <c r="O21" i="38" s="1"/>
  <c r="N20" i="38"/>
  <c r="O20" i="38" s="1"/>
  <c r="N19" i="38"/>
  <c r="O19" i="38" s="1"/>
  <c r="N18" i="38"/>
  <c r="O18" i="38"/>
  <c r="N17" i="38"/>
  <c r="O17" i="38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G118" i="38" s="1"/>
  <c r="F5" i="38"/>
  <c r="E5" i="38"/>
  <c r="D5" i="38"/>
  <c r="N118" i="37"/>
  <c r="O118" i="37"/>
  <c r="N117" i="37"/>
  <c r="O117" i="37"/>
  <c r="N116" i="37"/>
  <c r="O116" i="37" s="1"/>
  <c r="N115" i="37"/>
  <c r="O115" i="37"/>
  <c r="N114" i="37"/>
  <c r="O114" i="37"/>
  <c r="N113" i="37"/>
  <c r="O113" i="37"/>
  <c r="M112" i="37"/>
  <c r="L112" i="37"/>
  <c r="K112" i="37"/>
  <c r="J112" i="37"/>
  <c r="I112" i="37"/>
  <c r="H112" i="37"/>
  <c r="G112" i="37"/>
  <c r="F112" i="37"/>
  <c r="E112" i="37"/>
  <c r="D112" i="37"/>
  <c r="N112" i="37" s="1"/>
  <c r="O112" i="37" s="1"/>
  <c r="N111" i="37"/>
  <c r="O111" i="37"/>
  <c r="N110" i="37"/>
  <c r="O110" i="37"/>
  <c r="N109" i="37"/>
  <c r="O109" i="37" s="1"/>
  <c r="N108" i="37"/>
  <c r="O108" i="37"/>
  <c r="N107" i="37"/>
  <c r="O107" i="37"/>
  <c r="N106" i="37"/>
  <c r="O106" i="37"/>
  <c r="N105" i="37"/>
  <c r="O105" i="37"/>
  <c r="M104" i="37"/>
  <c r="L104" i="37"/>
  <c r="K104" i="37"/>
  <c r="J104" i="37"/>
  <c r="I104" i="37"/>
  <c r="H104" i="37"/>
  <c r="G104" i="37"/>
  <c r="N104" i="37"/>
  <c r="F104" i="37"/>
  <c r="E104" i="37"/>
  <c r="D104" i="37"/>
  <c r="N103" i="37"/>
  <c r="O103" i="37" s="1"/>
  <c r="N102" i="37"/>
  <c r="O102" i="37"/>
  <c r="N101" i="37"/>
  <c r="O101" i="37"/>
  <c r="N100" i="37"/>
  <c r="O100" i="37" s="1"/>
  <c r="N99" i="37"/>
  <c r="O99" i="37" s="1"/>
  <c r="N98" i="37"/>
  <c r="O98" i="37" s="1"/>
  <c r="N97" i="37"/>
  <c r="O97" i="37" s="1"/>
  <c r="N96" i="37"/>
  <c r="O96" i="37"/>
  <c r="N95" i="37"/>
  <c r="O95" i="37"/>
  <c r="N94" i="37"/>
  <c r="O94" i="37" s="1"/>
  <c r="M93" i="37"/>
  <c r="L93" i="37"/>
  <c r="K93" i="37"/>
  <c r="J93" i="37"/>
  <c r="I93" i="37"/>
  <c r="H93" i="37"/>
  <c r="G93" i="37"/>
  <c r="F93" i="37"/>
  <c r="E93" i="37"/>
  <c r="D93" i="37"/>
  <c r="N92" i="37"/>
  <c r="O92" i="37" s="1"/>
  <c r="N91" i="37"/>
  <c r="O91" i="37" s="1"/>
  <c r="N90" i="37"/>
  <c r="O90" i="37" s="1"/>
  <c r="N89" i="37"/>
  <c r="O89" i="37" s="1"/>
  <c r="N88" i="37"/>
  <c r="O88" i="37"/>
  <c r="N87" i="37"/>
  <c r="O87" i="37"/>
  <c r="N86" i="37"/>
  <c r="O86" i="37" s="1"/>
  <c r="N85" i="37"/>
  <c r="O85" i="37" s="1"/>
  <c r="N84" i="37"/>
  <c r="O84" i="37" s="1"/>
  <c r="N83" i="37"/>
  <c r="O83" i="37" s="1"/>
  <c r="N82" i="37"/>
  <c r="O82" i="37"/>
  <c r="N81" i="37"/>
  <c r="O81" i="37"/>
  <c r="N80" i="37"/>
  <c r="O80" i="37" s="1"/>
  <c r="N79" i="37"/>
  <c r="O79" i="37" s="1"/>
  <c r="N78" i="37"/>
  <c r="O78" i="37" s="1"/>
  <c r="N77" i="37"/>
  <c r="O77" i="37" s="1"/>
  <c r="N76" i="37"/>
  <c r="O76" i="37"/>
  <c r="N75" i="37"/>
  <c r="O75" i="37"/>
  <c r="N74" i="37"/>
  <c r="O74" i="37" s="1"/>
  <c r="N73" i="37"/>
  <c r="O73" i="37" s="1"/>
  <c r="N72" i="37"/>
  <c r="O72" i="37" s="1"/>
  <c r="N71" i="37"/>
  <c r="O71" i="37" s="1"/>
  <c r="N70" i="37"/>
  <c r="O70" i="37"/>
  <c r="N69" i="37"/>
  <c r="O69" i="37"/>
  <c r="N68" i="37"/>
  <c r="O68" i="37" s="1"/>
  <c r="N67" i="37"/>
  <c r="O67" i="37" s="1"/>
  <c r="M66" i="37"/>
  <c r="L66" i="37"/>
  <c r="K66" i="37"/>
  <c r="J66" i="37"/>
  <c r="I66" i="37"/>
  <c r="H66" i="37"/>
  <c r="G66" i="37"/>
  <c r="F66" i="37"/>
  <c r="E66" i="37"/>
  <c r="D66" i="37"/>
  <c r="N65" i="37"/>
  <c r="O65" i="37" s="1"/>
  <c r="N64" i="37"/>
  <c r="O64" i="37" s="1"/>
  <c r="N63" i="37"/>
  <c r="O63" i="37" s="1"/>
  <c r="N62" i="37"/>
  <c r="O62" i="37"/>
  <c r="N61" i="37"/>
  <c r="O61" i="37"/>
  <c r="N60" i="37"/>
  <c r="O60" i="37" s="1"/>
  <c r="N59" i="37"/>
  <c r="O59" i="37" s="1"/>
  <c r="N58" i="37"/>
  <c r="O58" i="37" s="1"/>
  <c r="N57" i="37"/>
  <c r="O57" i="37" s="1"/>
  <c r="N56" i="37"/>
  <c r="O56" i="37"/>
  <c r="N55" i="37"/>
  <c r="O55" i="37"/>
  <c r="N54" i="37"/>
  <c r="O54" i="37" s="1"/>
  <c r="N53" i="37"/>
  <c r="O53" i="37" s="1"/>
  <c r="N52" i="37"/>
  <c r="O52" i="37" s="1"/>
  <c r="N51" i="37"/>
  <c r="O51" i="37" s="1"/>
  <c r="N50" i="37"/>
  <c r="O50" i="37"/>
  <c r="N49" i="37"/>
  <c r="O49" i="37"/>
  <c r="N48" i="37"/>
  <c r="O48" i="37" s="1"/>
  <c r="N47" i="37"/>
  <c r="O47" i="37" s="1"/>
  <c r="N46" i="37"/>
  <c r="O46" i="37" s="1"/>
  <c r="N45" i="37"/>
  <c r="O45" i="37" s="1"/>
  <c r="N44" i="37"/>
  <c r="O44" i="37"/>
  <c r="N43" i="37"/>
  <c r="O43" i="37"/>
  <c r="N42" i="37"/>
  <c r="O42" i="37" s="1"/>
  <c r="N41" i="37"/>
  <c r="O41" i="37" s="1"/>
  <c r="N40" i="37"/>
  <c r="O40" i="37" s="1"/>
  <c r="N39" i="37"/>
  <c r="O39" i="37" s="1"/>
  <c r="N38" i="37"/>
  <c r="O38" i="37"/>
  <c r="N37" i="37"/>
  <c r="O37" i="37"/>
  <c r="N36" i="37"/>
  <c r="O36" i="37" s="1"/>
  <c r="N35" i="37"/>
  <c r="O35" i="37" s="1"/>
  <c r="N34" i="37"/>
  <c r="O34" i="37" s="1"/>
  <c r="N33" i="37"/>
  <c r="O33" i="37" s="1"/>
  <c r="N32" i="37"/>
  <c r="O32" i="37"/>
  <c r="N31" i="37"/>
  <c r="O31" i="37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7" i="37"/>
  <c r="O27" i="37" s="1"/>
  <c r="N26" i="37"/>
  <c r="O26" i="37" s="1"/>
  <c r="N25" i="37"/>
  <c r="O25" i="37" s="1"/>
  <c r="N24" i="37"/>
  <c r="O24" i="37"/>
  <c r="N23" i="37"/>
  <c r="O23" i="37"/>
  <c r="N22" i="37"/>
  <c r="O22" i="37" s="1"/>
  <c r="N21" i="37"/>
  <c r="O21" i="37" s="1"/>
  <c r="N20" i="37"/>
  <c r="O20" i="37" s="1"/>
  <c r="N19" i="37"/>
  <c r="O19" i="37" s="1"/>
  <c r="N18" i="37"/>
  <c r="O18" i="37"/>
  <c r="N17" i="37"/>
  <c r="O17" i="37"/>
  <c r="N16" i="37"/>
  <c r="O16" i="37" s="1"/>
  <c r="N15" i="37"/>
  <c r="O15" i="37" s="1"/>
  <c r="M14" i="37"/>
  <c r="M119" i="37" s="1"/>
  <c r="L14" i="37"/>
  <c r="K14" i="37"/>
  <c r="J14" i="37"/>
  <c r="I14" i="37"/>
  <c r="H14" i="37"/>
  <c r="G14" i="37"/>
  <c r="F14" i="37"/>
  <c r="E14" i="37"/>
  <c r="N14" i="37" s="1"/>
  <c r="O14" i="37" s="1"/>
  <c r="D14" i="37"/>
  <c r="N13" i="37"/>
  <c r="O13" i="37" s="1"/>
  <c r="N12" i="37"/>
  <c r="O12" i="37" s="1"/>
  <c r="N11" i="37"/>
  <c r="O11" i="37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J119" i="37" s="1"/>
  <c r="I5" i="37"/>
  <c r="I119" i="37" s="1"/>
  <c r="H5" i="37"/>
  <c r="H119" i="37" s="1"/>
  <c r="G5" i="37"/>
  <c r="F5" i="37"/>
  <c r="E5" i="37"/>
  <c r="D5" i="37"/>
  <c r="D119" i="37" s="1"/>
  <c r="N121" i="36"/>
  <c r="O121" i="36"/>
  <c r="N120" i="36"/>
  <c r="O120" i="36"/>
  <c r="N119" i="36"/>
  <c r="O119" i="36"/>
  <c r="N118" i="36"/>
  <c r="O118" i="36"/>
  <c r="M117" i="36"/>
  <c r="L117" i="36"/>
  <c r="K117" i="36"/>
  <c r="J117" i="36"/>
  <c r="I117" i="36"/>
  <c r="H117" i="36"/>
  <c r="G117" i="36"/>
  <c r="F117" i="36"/>
  <c r="E117" i="36"/>
  <c r="D117" i="36"/>
  <c r="N116" i="36"/>
  <c r="O116" i="36"/>
  <c r="N115" i="36"/>
  <c r="O115" i="36"/>
  <c r="N114" i="36"/>
  <c r="O114" i="36" s="1"/>
  <c r="N113" i="36"/>
  <c r="O113" i="36"/>
  <c r="N112" i="36"/>
  <c r="O112" i="36"/>
  <c r="N111" i="36"/>
  <c r="O111" i="36"/>
  <c r="N110" i="36"/>
  <c r="O110" i="36"/>
  <c r="N109" i="36"/>
  <c r="O109" i="36"/>
  <c r="N108" i="36"/>
  <c r="O108" i="36" s="1"/>
  <c r="N107" i="36"/>
  <c r="O107" i="36"/>
  <c r="N106" i="36"/>
  <c r="O106" i="36"/>
  <c r="M105" i="36"/>
  <c r="L105" i="36"/>
  <c r="K105" i="36"/>
  <c r="J105" i="36"/>
  <c r="I105" i="36"/>
  <c r="H105" i="36"/>
  <c r="G105" i="36"/>
  <c r="F105" i="36"/>
  <c r="E105" i="36"/>
  <c r="D105" i="36"/>
  <c r="N105" i="36" s="1"/>
  <c r="O105" i="36" s="1"/>
  <c r="N104" i="36"/>
  <c r="O104" i="36"/>
  <c r="N103" i="36"/>
  <c r="O103" i="36"/>
  <c r="N102" i="36"/>
  <c r="O102" i="36"/>
  <c r="N101" i="36"/>
  <c r="O101" i="36" s="1"/>
  <c r="N100" i="36"/>
  <c r="O100" i="36"/>
  <c r="N99" i="36"/>
  <c r="O99" i="36"/>
  <c r="N98" i="36"/>
  <c r="O98" i="36"/>
  <c r="M97" i="36"/>
  <c r="L97" i="36"/>
  <c r="K97" i="36"/>
  <c r="J97" i="36"/>
  <c r="I97" i="36"/>
  <c r="H97" i="36"/>
  <c r="G97" i="36"/>
  <c r="F97" i="36"/>
  <c r="E97" i="36"/>
  <c r="D97" i="36"/>
  <c r="N97" i="36" s="1"/>
  <c r="O97" i="36" s="1"/>
  <c r="N96" i="36"/>
  <c r="O96" i="36"/>
  <c r="N95" i="36"/>
  <c r="O95" i="36" s="1"/>
  <c r="N94" i="36"/>
  <c r="O94" i="36" s="1"/>
  <c r="N93" i="36"/>
  <c r="O93" i="36"/>
  <c r="N92" i="36"/>
  <c r="O92" i="36"/>
  <c r="N91" i="36"/>
  <c r="O91" i="36"/>
  <c r="N90" i="36"/>
  <c r="O90" i="36"/>
  <c r="N89" i="36"/>
  <c r="O89" i="36" s="1"/>
  <c r="N88" i="36"/>
  <c r="O88" i="36" s="1"/>
  <c r="N87" i="36"/>
  <c r="O87" i="36"/>
  <c r="N86" i="36"/>
  <c r="O86" i="36"/>
  <c r="N85" i="36"/>
  <c r="O85" i="36"/>
  <c r="N84" i="36"/>
  <c r="O84" i="36"/>
  <c r="N83" i="36"/>
  <c r="O83" i="36" s="1"/>
  <c r="N82" i="36"/>
  <c r="O82" i="36" s="1"/>
  <c r="N81" i="36"/>
  <c r="O81" i="36"/>
  <c r="N80" i="36"/>
  <c r="O80" i="36"/>
  <c r="N79" i="36"/>
  <c r="O79" i="36"/>
  <c r="N78" i="36"/>
  <c r="O78" i="36"/>
  <c r="N77" i="36"/>
  <c r="O77" i="36" s="1"/>
  <c r="N76" i="36"/>
  <c r="O76" i="36" s="1"/>
  <c r="N75" i="36"/>
  <c r="O75" i="36"/>
  <c r="N74" i="36"/>
  <c r="O74" i="36"/>
  <c r="N73" i="36"/>
  <c r="O73" i="36"/>
  <c r="N72" i="36"/>
  <c r="O72" i="36"/>
  <c r="N71" i="36"/>
  <c r="O71" i="36" s="1"/>
  <c r="N70" i="36"/>
  <c r="O70" i="36" s="1"/>
  <c r="N69" i="36"/>
  <c r="O69" i="36"/>
  <c r="N68" i="36"/>
  <c r="O68" i="36"/>
  <c r="N67" i="36"/>
  <c r="O67" i="36"/>
  <c r="N66" i="36"/>
  <c r="O66" i="36"/>
  <c r="N65" i="36"/>
  <c r="O65" i="36" s="1"/>
  <c r="N64" i="36"/>
  <c r="O64" i="36" s="1"/>
  <c r="N63" i="36"/>
  <c r="O63" i="36"/>
  <c r="N62" i="36"/>
  <c r="O62" i="36"/>
  <c r="N61" i="36"/>
  <c r="O61" i="36"/>
  <c r="N60" i="36"/>
  <c r="O60" i="36"/>
  <c r="N59" i="36"/>
  <c r="O59" i="36" s="1"/>
  <c r="M58" i="36"/>
  <c r="L58" i="36"/>
  <c r="K58" i="36"/>
  <c r="J58" i="36"/>
  <c r="I58" i="36"/>
  <c r="H58" i="36"/>
  <c r="G58" i="36"/>
  <c r="F58" i="36"/>
  <c r="E58" i="36"/>
  <c r="D58" i="36"/>
  <c r="N58" i="36" s="1"/>
  <c r="O58" i="36" s="1"/>
  <c r="N57" i="36"/>
  <c r="O57" i="36"/>
  <c r="N56" i="36"/>
  <c r="O56" i="36" s="1"/>
  <c r="N55" i="36"/>
  <c r="O55" i="36" s="1"/>
  <c r="N54" i="36"/>
  <c r="O54" i="36" s="1"/>
  <c r="N53" i="36"/>
  <c r="O53" i="36" s="1"/>
  <c r="N52" i="36"/>
  <c r="O52" i="36"/>
  <c r="N51" i="36"/>
  <c r="O51" i="36"/>
  <c r="N50" i="36"/>
  <c r="O50" i="36" s="1"/>
  <c r="N49" i="36"/>
  <c r="O49" i="36" s="1"/>
  <c r="N48" i="36"/>
  <c r="O48" i="36" s="1"/>
  <c r="N47" i="36"/>
  <c r="O47" i="36" s="1"/>
  <c r="N46" i="36"/>
  <c r="O46" i="36"/>
  <c r="N45" i="36"/>
  <c r="O45" i="36"/>
  <c r="N44" i="36"/>
  <c r="O44" i="36" s="1"/>
  <c r="N43" i="36"/>
  <c r="O43" i="36" s="1"/>
  <c r="N42" i="36"/>
  <c r="O42" i="36" s="1"/>
  <c r="N41" i="36"/>
  <c r="O41" i="36" s="1"/>
  <c r="N40" i="36"/>
  <c r="O40" i="36"/>
  <c r="N39" i="36"/>
  <c r="O39" i="36"/>
  <c r="N38" i="36"/>
  <c r="O38" i="36" s="1"/>
  <c r="N37" i="36"/>
  <c r="O37" i="36" s="1"/>
  <c r="N36" i="36"/>
  <c r="O36" i="36" s="1"/>
  <c r="N35" i="36"/>
  <c r="O35" i="36" s="1"/>
  <c r="N34" i="36"/>
  <c r="O34" i="36"/>
  <c r="N33" i="36"/>
  <c r="O33" i="36"/>
  <c r="N32" i="36"/>
  <c r="O32" i="36" s="1"/>
  <c r="N31" i="36"/>
  <c r="O31" i="36" s="1"/>
  <c r="N30" i="36"/>
  <c r="O30" i="36" s="1"/>
  <c r="N29" i="36"/>
  <c r="O29" i="36" s="1"/>
  <c r="N28" i="36"/>
  <c r="O28" i="36"/>
  <c r="N27" i="36"/>
  <c r="O27" i="36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 s="1"/>
  <c r="M14" i="36"/>
  <c r="L14" i="36"/>
  <c r="K14" i="36"/>
  <c r="J14" i="36"/>
  <c r="J122" i="36"/>
  <c r="I14" i="36"/>
  <c r="H14" i="36"/>
  <c r="G14" i="36"/>
  <c r="F14" i="36"/>
  <c r="N14" i="36" s="1"/>
  <c r="O14" i="36" s="1"/>
  <c r="E14" i="36"/>
  <c r="D14" i="36"/>
  <c r="N13" i="36"/>
  <c r="O13" i="36" s="1"/>
  <c r="N12" i="36"/>
  <c r="O12" i="36"/>
  <c r="N11" i="36"/>
  <c r="O11" i="36"/>
  <c r="N10" i="36"/>
  <c r="O10" i="36"/>
  <c r="N9" i="36"/>
  <c r="O9" i="36"/>
  <c r="N8" i="36"/>
  <c r="O8" i="36" s="1"/>
  <c r="N7" i="36"/>
  <c r="O7" i="36" s="1"/>
  <c r="N6" i="36"/>
  <c r="O6" i="36"/>
  <c r="M5" i="36"/>
  <c r="L5" i="36"/>
  <c r="L122" i="36" s="1"/>
  <c r="K5" i="36"/>
  <c r="K122" i="36"/>
  <c r="J5" i="36"/>
  <c r="I5" i="36"/>
  <c r="H5" i="36"/>
  <c r="H122" i="36" s="1"/>
  <c r="G5" i="36"/>
  <c r="G122" i="36" s="1"/>
  <c r="F5" i="36"/>
  <c r="E5" i="36"/>
  <c r="D5" i="36"/>
  <c r="D122" i="36"/>
  <c r="N118" i="35"/>
  <c r="O118" i="35"/>
  <c r="N117" i="35"/>
  <c r="O117" i="35"/>
  <c r="N116" i="35"/>
  <c r="O116" i="35" s="1"/>
  <c r="N115" i="35"/>
  <c r="O115" i="35" s="1"/>
  <c r="N114" i="35"/>
  <c r="O114" i="35"/>
  <c r="N113" i="35"/>
  <c r="O113" i="35"/>
  <c r="N112" i="35"/>
  <c r="O112" i="35"/>
  <c r="N111" i="35"/>
  <c r="O111" i="35"/>
  <c r="N110" i="35"/>
  <c r="O110" i="35" s="1"/>
  <c r="M109" i="35"/>
  <c r="L109" i="35"/>
  <c r="K109" i="35"/>
  <c r="J109" i="35"/>
  <c r="I109" i="35"/>
  <c r="H109" i="35"/>
  <c r="G109" i="35"/>
  <c r="F109" i="35"/>
  <c r="E109" i="35"/>
  <c r="D109" i="35"/>
  <c r="N109" i="35" s="1"/>
  <c r="O109" i="35" s="1"/>
  <c r="N108" i="35"/>
  <c r="O108" i="35" s="1"/>
  <c r="N107" i="35"/>
  <c r="O107" i="35"/>
  <c r="N106" i="35"/>
  <c r="O106" i="35"/>
  <c r="N105" i="35"/>
  <c r="O105" i="35"/>
  <c r="N104" i="35"/>
  <c r="O104" i="35"/>
  <c r="N103" i="35"/>
  <c r="O103" i="35" s="1"/>
  <c r="N102" i="35"/>
  <c r="O102" i="35" s="1"/>
  <c r="M101" i="35"/>
  <c r="L101" i="35"/>
  <c r="K101" i="35"/>
  <c r="J101" i="35"/>
  <c r="I101" i="35"/>
  <c r="H101" i="35"/>
  <c r="G101" i="35"/>
  <c r="F101" i="35"/>
  <c r="E101" i="35"/>
  <c r="D101" i="35"/>
  <c r="N100" i="35"/>
  <c r="O100" i="35" s="1"/>
  <c r="N99" i="35"/>
  <c r="O99" i="35"/>
  <c r="N98" i="35"/>
  <c r="O98" i="35"/>
  <c r="N97" i="35"/>
  <c r="O97" i="35"/>
  <c r="N96" i="35"/>
  <c r="O96" i="35"/>
  <c r="N95" i="35"/>
  <c r="O95" i="35" s="1"/>
  <c r="N94" i="35"/>
  <c r="O94" i="35" s="1"/>
  <c r="N93" i="35"/>
  <c r="O93" i="35"/>
  <c r="N92" i="35"/>
  <c r="O92" i="35"/>
  <c r="N91" i="35"/>
  <c r="O91" i="35"/>
  <c r="M90" i="35"/>
  <c r="L90" i="35"/>
  <c r="K90" i="35"/>
  <c r="J90" i="35"/>
  <c r="I90" i="35"/>
  <c r="H90" i="35"/>
  <c r="G90" i="35"/>
  <c r="F90" i="35"/>
  <c r="E90" i="35"/>
  <c r="D90" i="35"/>
  <c r="N90" i="35" s="1"/>
  <c r="O90" i="35" s="1"/>
  <c r="N89" i="35"/>
  <c r="O89" i="35"/>
  <c r="N88" i="35"/>
  <c r="O88" i="35" s="1"/>
  <c r="N87" i="35"/>
  <c r="O87" i="35" s="1"/>
  <c r="N86" i="35"/>
  <c r="O86" i="35"/>
  <c r="N85" i="35"/>
  <c r="O85" i="35"/>
  <c r="N84" i="35"/>
  <c r="O84" i="35"/>
  <c r="N83" i="35"/>
  <c r="O83" i="35"/>
  <c r="N82" i="35"/>
  <c r="O82" i="35" s="1"/>
  <c r="N81" i="35"/>
  <c r="O81" i="35" s="1"/>
  <c r="N80" i="35"/>
  <c r="O80" i="35"/>
  <c r="N79" i="35"/>
  <c r="O79" i="35"/>
  <c r="N78" i="35"/>
  <c r="O78" i="35"/>
  <c r="N77" i="35"/>
  <c r="O77" i="35"/>
  <c r="N76" i="35"/>
  <c r="O76" i="35" s="1"/>
  <c r="N75" i="35"/>
  <c r="O75" i="35" s="1"/>
  <c r="N74" i="35"/>
  <c r="O74" i="35"/>
  <c r="N73" i="35"/>
  <c r="O73" i="35"/>
  <c r="N72" i="35"/>
  <c r="O72" i="35"/>
  <c r="N71" i="35"/>
  <c r="O71" i="35"/>
  <c r="N70" i="35"/>
  <c r="O70" i="35" s="1"/>
  <c r="N69" i="35"/>
  <c r="O69" i="35" s="1"/>
  <c r="N68" i="35"/>
  <c r="O68" i="35"/>
  <c r="N67" i="35"/>
  <c r="O67" i="35"/>
  <c r="N66" i="35"/>
  <c r="O66" i="35"/>
  <c r="N65" i="35"/>
  <c r="O65" i="35"/>
  <c r="M64" i="35"/>
  <c r="L64" i="35"/>
  <c r="K64" i="35"/>
  <c r="J64" i="35"/>
  <c r="I64" i="35"/>
  <c r="H64" i="35"/>
  <c r="G64" i="35"/>
  <c r="F64" i="35"/>
  <c r="E64" i="35"/>
  <c r="D64" i="35"/>
  <c r="N63" i="35"/>
  <c r="O63" i="35"/>
  <c r="N62" i="35"/>
  <c r="O62" i="35" s="1"/>
  <c r="N61" i="35"/>
  <c r="O61" i="35" s="1"/>
  <c r="N60" i="35"/>
  <c r="O60" i="35"/>
  <c r="N59" i="35"/>
  <c r="O59" i="35"/>
  <c r="N58" i="35"/>
  <c r="O58" i="35"/>
  <c r="N57" i="35"/>
  <c r="O57" i="35"/>
  <c r="N56" i="35"/>
  <c r="O56" i="35" s="1"/>
  <c r="N55" i="35"/>
  <c r="O55" i="35" s="1"/>
  <c r="N54" i="35"/>
  <c r="O54" i="35"/>
  <c r="N53" i="35"/>
  <c r="O53" i="35"/>
  <c r="N52" i="35"/>
  <c r="O52" i="35"/>
  <c r="N51" i="35"/>
  <c r="O51" i="35"/>
  <c r="N50" i="35"/>
  <c r="O50" i="35" s="1"/>
  <c r="N49" i="35"/>
  <c r="O49" i="35" s="1"/>
  <c r="N48" i="35"/>
  <c r="O48" i="35"/>
  <c r="N47" i="35"/>
  <c r="O47" i="35"/>
  <c r="N46" i="35"/>
  <c r="O46" i="35"/>
  <c r="N45" i="35"/>
  <c r="O45" i="35"/>
  <c r="N44" i="35"/>
  <c r="O44" i="35" s="1"/>
  <c r="N43" i="35"/>
  <c r="O43" i="35" s="1"/>
  <c r="N42" i="35"/>
  <c r="O42" i="35"/>
  <c r="N41" i="35"/>
  <c r="O41" i="35"/>
  <c r="N40" i="35"/>
  <c r="O40" i="35"/>
  <c r="N39" i="35"/>
  <c r="O39" i="35"/>
  <c r="N38" i="35"/>
  <c r="O38" i="35" s="1"/>
  <c r="N37" i="35"/>
  <c r="O37" i="35" s="1"/>
  <c r="N36" i="35"/>
  <c r="O36" i="35"/>
  <c r="N35" i="35"/>
  <c r="O35" i="35"/>
  <c r="N34" i="35"/>
  <c r="O34" i="35"/>
  <c r="N33" i="35"/>
  <c r="O33" i="35"/>
  <c r="N32" i="35"/>
  <c r="O32" i="35" s="1"/>
  <c r="N31" i="35"/>
  <c r="O31" i="35" s="1"/>
  <c r="N30" i="35"/>
  <c r="O30" i="35"/>
  <c r="N29" i="35"/>
  <c r="O29" i="35"/>
  <c r="N28" i="35"/>
  <c r="O28" i="35"/>
  <c r="M27" i="35"/>
  <c r="L27" i="35"/>
  <c r="K27" i="35"/>
  <c r="J27" i="35"/>
  <c r="I27" i="35"/>
  <c r="H27" i="35"/>
  <c r="G27" i="35"/>
  <c r="F27" i="35"/>
  <c r="E27" i="35"/>
  <c r="D27" i="35"/>
  <c r="N26" i="35"/>
  <c r="O26" i="35"/>
  <c r="N25" i="35"/>
  <c r="O25" i="35"/>
  <c r="N24" i="35"/>
  <c r="O24" i="35" s="1"/>
  <c r="N23" i="35"/>
  <c r="O23" i="35" s="1"/>
  <c r="N22" i="35"/>
  <c r="O22" i="35"/>
  <c r="N21" i="35"/>
  <c r="O21" i="35"/>
  <c r="N20" i="35"/>
  <c r="O20" i="35"/>
  <c r="N19" i="35"/>
  <c r="O19" i="35"/>
  <c r="N18" i="35"/>
  <c r="O18" i="35" s="1"/>
  <c r="N17" i="35"/>
  <c r="O17" i="35" s="1"/>
  <c r="N16" i="35"/>
  <c r="O16" i="35"/>
  <c r="N15" i="35"/>
  <c r="O15" i="35"/>
  <c r="M14" i="35"/>
  <c r="L14" i="35"/>
  <c r="K14" i="35"/>
  <c r="J14" i="35"/>
  <c r="I14" i="35"/>
  <c r="H14" i="35"/>
  <c r="G14" i="35"/>
  <c r="F14" i="35"/>
  <c r="E14" i="35"/>
  <c r="D14" i="35"/>
  <c r="N13" i="35"/>
  <c r="O13" i="35"/>
  <c r="N12" i="35"/>
  <c r="O12" i="35"/>
  <c r="N11" i="35"/>
  <c r="O11" i="35"/>
  <c r="N10" i="35"/>
  <c r="O10" i="35" s="1"/>
  <c r="N9" i="35"/>
  <c r="O9" i="35" s="1"/>
  <c r="N8" i="35"/>
  <c r="O8" i="35"/>
  <c r="N7" i="35"/>
  <c r="O7" i="35"/>
  <c r="N6" i="35"/>
  <c r="O6" i="35"/>
  <c r="M5" i="35"/>
  <c r="L5" i="35"/>
  <c r="L119" i="35" s="1"/>
  <c r="K5" i="35"/>
  <c r="J5" i="35"/>
  <c r="I5" i="35"/>
  <c r="I119" i="35"/>
  <c r="H5" i="35"/>
  <c r="H119" i="35" s="1"/>
  <c r="G5" i="35"/>
  <c r="F5" i="35"/>
  <c r="E5" i="35"/>
  <c r="E119" i="35" s="1"/>
  <c r="D5" i="35"/>
  <c r="N5" i="35" s="1"/>
  <c r="O5" i="35" s="1"/>
  <c r="N119" i="34"/>
  <c r="O119" i="34" s="1"/>
  <c r="N118" i="34"/>
  <c r="O118" i="34"/>
  <c r="N117" i="34"/>
  <c r="O117" i="34"/>
  <c r="N116" i="34"/>
  <c r="O116" i="34"/>
  <c r="N115" i="34"/>
  <c r="O115" i="34"/>
  <c r="N114" i="34"/>
  <c r="O114" i="34" s="1"/>
  <c r="N113" i="34"/>
  <c r="O113" i="34" s="1"/>
  <c r="M112" i="34"/>
  <c r="L112" i="34"/>
  <c r="K112" i="34"/>
  <c r="J112" i="34"/>
  <c r="I112" i="34"/>
  <c r="H112" i="34"/>
  <c r="G112" i="34"/>
  <c r="F112" i="34"/>
  <c r="E112" i="34"/>
  <c r="N112" i="34" s="1"/>
  <c r="O112" i="34" s="1"/>
  <c r="D112" i="34"/>
  <c r="N111" i="34"/>
  <c r="O111" i="34"/>
  <c r="N110" i="34"/>
  <c r="O110" i="34"/>
  <c r="N109" i="34"/>
  <c r="O109" i="34"/>
  <c r="N108" i="34"/>
  <c r="O108" i="34"/>
  <c r="N107" i="34"/>
  <c r="O107" i="34" s="1"/>
  <c r="N106" i="34"/>
  <c r="O106" i="34" s="1"/>
  <c r="M105" i="34"/>
  <c r="L105" i="34"/>
  <c r="K105" i="34"/>
  <c r="J105" i="34"/>
  <c r="I105" i="34"/>
  <c r="H105" i="34"/>
  <c r="G105" i="34"/>
  <c r="F105" i="34"/>
  <c r="E105" i="34"/>
  <c r="N105" i="34" s="1"/>
  <c r="O105" i="34" s="1"/>
  <c r="D105" i="34"/>
  <c r="N104" i="34"/>
  <c r="O104" i="34"/>
  <c r="N103" i="34"/>
  <c r="O103" i="34"/>
  <c r="N102" i="34"/>
  <c r="O102" i="34"/>
  <c r="N101" i="34"/>
  <c r="O101" i="34"/>
  <c r="N100" i="34"/>
  <c r="O100" i="34" s="1"/>
  <c r="N99" i="34"/>
  <c r="O99" i="34" s="1"/>
  <c r="N98" i="34"/>
  <c r="O98" i="34"/>
  <c r="N97" i="34"/>
  <c r="O97" i="34"/>
  <c r="N96" i="34"/>
  <c r="O96" i="34"/>
  <c r="N95" i="34"/>
  <c r="O95" i="34"/>
  <c r="M94" i="34"/>
  <c r="L94" i="34"/>
  <c r="K94" i="34"/>
  <c r="J94" i="34"/>
  <c r="I94" i="34"/>
  <c r="H94" i="34"/>
  <c r="G94" i="34"/>
  <c r="F94" i="34"/>
  <c r="E94" i="34"/>
  <c r="D94" i="34"/>
  <c r="N94" i="34" s="1"/>
  <c r="O94" i="34" s="1"/>
  <c r="N93" i="34"/>
  <c r="O93" i="34" s="1"/>
  <c r="N92" i="34"/>
  <c r="O92" i="34" s="1"/>
  <c r="N91" i="34"/>
  <c r="O91" i="34"/>
  <c r="N90" i="34"/>
  <c r="O90" i="34"/>
  <c r="N89" i="34"/>
  <c r="O89" i="34"/>
  <c r="N88" i="34"/>
  <c r="O88" i="34"/>
  <c r="N87" i="34"/>
  <c r="O87" i="34" s="1"/>
  <c r="N86" i="34"/>
  <c r="O86" i="34" s="1"/>
  <c r="N85" i="34"/>
  <c r="O85" i="34"/>
  <c r="N84" i="34"/>
  <c r="O84" i="34"/>
  <c r="N83" i="34"/>
  <c r="O83" i="34"/>
  <c r="N82" i="34"/>
  <c r="O82" i="34"/>
  <c r="N81" i="34"/>
  <c r="O81" i="34" s="1"/>
  <c r="N80" i="34"/>
  <c r="O80" i="34" s="1"/>
  <c r="N79" i="34"/>
  <c r="O79" i="34"/>
  <c r="N78" i="34"/>
  <c r="O78" i="34"/>
  <c r="N77" i="34"/>
  <c r="O77" i="34"/>
  <c r="N76" i="34"/>
  <c r="O76" i="34"/>
  <c r="N75" i="34"/>
  <c r="O75" i="34" s="1"/>
  <c r="N74" i="34"/>
  <c r="O74" i="34" s="1"/>
  <c r="N73" i="34"/>
  <c r="O73" i="34"/>
  <c r="N72" i="34"/>
  <c r="O72" i="34"/>
  <c r="N71" i="34"/>
  <c r="O71" i="34"/>
  <c r="N70" i="34"/>
  <c r="O70" i="34"/>
  <c r="N69" i="34"/>
  <c r="O69" i="34" s="1"/>
  <c r="N68" i="34"/>
  <c r="O68" i="34" s="1"/>
  <c r="M67" i="34"/>
  <c r="L67" i="34"/>
  <c r="K67" i="34"/>
  <c r="J67" i="34"/>
  <c r="N67" i="34" s="1"/>
  <c r="O67" i="34" s="1"/>
  <c r="I67" i="34"/>
  <c r="H67" i="34"/>
  <c r="G67" i="34"/>
  <c r="F67" i="34"/>
  <c r="E67" i="34"/>
  <c r="D67" i="34"/>
  <c r="N66" i="34"/>
  <c r="O66" i="34" s="1"/>
  <c r="N65" i="34"/>
  <c r="O65" i="34" s="1"/>
  <c r="N64" i="34"/>
  <c r="O64" i="34"/>
  <c r="N63" i="34"/>
  <c r="O63" i="34"/>
  <c r="N62" i="34"/>
  <c r="O62" i="34"/>
  <c r="N61" i="34"/>
  <c r="O61" i="34" s="1"/>
  <c r="N60" i="34"/>
  <c r="O60" i="34" s="1"/>
  <c r="N59" i="34"/>
  <c r="O59" i="34" s="1"/>
  <c r="N58" i="34"/>
  <c r="O58" i="34"/>
  <c r="N57" i="34"/>
  <c r="O57" i="34"/>
  <c r="N56" i="34"/>
  <c r="O56" i="34"/>
  <c r="N55" i="34"/>
  <c r="O55" i="34" s="1"/>
  <c r="N54" i="34"/>
  <c r="O54" i="34" s="1"/>
  <c r="N53" i="34"/>
  <c r="O53" i="34" s="1"/>
  <c r="N52" i="34"/>
  <c r="O52" i="34"/>
  <c r="N51" i="34"/>
  <c r="O51" i="34"/>
  <c r="N50" i="34"/>
  <c r="O50" i="34"/>
  <c r="N49" i="34"/>
  <c r="O49" i="34" s="1"/>
  <c r="N48" i="34"/>
  <c r="O48" i="34" s="1"/>
  <c r="N47" i="34"/>
  <c r="O47" i="34" s="1"/>
  <c r="N46" i="34"/>
  <c r="O46" i="34"/>
  <c r="N45" i="34"/>
  <c r="O45" i="34"/>
  <c r="N44" i="34"/>
  <c r="O44" i="34"/>
  <c r="N43" i="34"/>
  <c r="O43" i="34" s="1"/>
  <c r="N42" i="34"/>
  <c r="O42" i="34" s="1"/>
  <c r="N41" i="34"/>
  <c r="O41" i="34" s="1"/>
  <c r="N40" i="34"/>
  <c r="O40" i="34"/>
  <c r="N39" i="34"/>
  <c r="O39" i="34"/>
  <c r="N38" i="34"/>
  <c r="O38" i="34"/>
  <c r="N37" i="34"/>
  <c r="O37" i="34" s="1"/>
  <c r="N36" i="34"/>
  <c r="O36" i="34" s="1"/>
  <c r="N35" i="34"/>
  <c r="O35" i="34" s="1"/>
  <c r="N34" i="34"/>
  <c r="O34" i="34"/>
  <c r="N33" i="34"/>
  <c r="O33" i="34"/>
  <c r="N32" i="34"/>
  <c r="O32" i="34"/>
  <c r="N31" i="34"/>
  <c r="O31" i="34" s="1"/>
  <c r="N30" i="34"/>
  <c r="O30" i="34" s="1"/>
  <c r="N29" i="34"/>
  <c r="O29" i="34" s="1"/>
  <c r="N28" i="34"/>
  <c r="O28" i="34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/>
  <c r="N25" i="34"/>
  <c r="O25" i="34"/>
  <c r="N24" i="34"/>
  <c r="O24" i="34" s="1"/>
  <c r="N23" i="34"/>
  <c r="O23" i="34" s="1"/>
  <c r="N22" i="34"/>
  <c r="O22" i="34" s="1"/>
  <c r="N21" i="34"/>
  <c r="O21" i="34"/>
  <c r="N20" i="34"/>
  <c r="O20" i="34"/>
  <c r="N19" i="34"/>
  <c r="O19" i="34"/>
  <c r="N18" i="34"/>
  <c r="O18" i="34" s="1"/>
  <c r="N17" i="34"/>
  <c r="O17" i="34" s="1"/>
  <c r="N16" i="34"/>
  <c r="O16" i="34" s="1"/>
  <c r="N15" i="34"/>
  <c r="O15" i="34"/>
  <c r="M14" i="34"/>
  <c r="L14" i="34"/>
  <c r="K14" i="34"/>
  <c r="J14" i="34"/>
  <c r="I14" i="34"/>
  <c r="H14" i="34"/>
  <c r="G14" i="34"/>
  <c r="F14" i="34"/>
  <c r="E14" i="34"/>
  <c r="E120" i="34" s="1"/>
  <c r="D14" i="34"/>
  <c r="N13" i="34"/>
  <c r="O13" i="34" s="1"/>
  <c r="N12" i="34"/>
  <c r="O12" i="34" s="1"/>
  <c r="N11" i="34"/>
  <c r="O11" i="34" s="1"/>
  <c r="N10" i="34"/>
  <c r="O10" i="34"/>
  <c r="N9" i="34"/>
  <c r="O9" i="34"/>
  <c r="N8" i="34"/>
  <c r="O8" i="34" s="1"/>
  <c r="N7" i="34"/>
  <c r="O7" i="34" s="1"/>
  <c r="N6" i="34"/>
  <c r="O6" i="34" s="1"/>
  <c r="M5" i="34"/>
  <c r="M120" i="34" s="1"/>
  <c r="L5" i="34"/>
  <c r="K5" i="34"/>
  <c r="K120" i="34" s="1"/>
  <c r="J5" i="34"/>
  <c r="I5" i="34"/>
  <c r="I120" i="34" s="1"/>
  <c r="H5" i="34"/>
  <c r="H120" i="34" s="1"/>
  <c r="G5" i="34"/>
  <c r="G120" i="34" s="1"/>
  <c r="F5" i="34"/>
  <c r="F120" i="34" s="1"/>
  <c r="E5" i="34"/>
  <c r="D5" i="34"/>
  <c r="E65" i="33"/>
  <c r="F65" i="33"/>
  <c r="G65" i="33"/>
  <c r="H65" i="33"/>
  <c r="I65" i="33"/>
  <c r="N65" i="33" s="1"/>
  <c r="O65" i="33" s="1"/>
  <c r="J65" i="33"/>
  <c r="K65" i="33"/>
  <c r="L65" i="33"/>
  <c r="M65" i="33"/>
  <c r="D65" i="33"/>
  <c r="E27" i="33"/>
  <c r="F27" i="33"/>
  <c r="G27" i="33"/>
  <c r="H27" i="33"/>
  <c r="I27" i="33"/>
  <c r="J27" i="33"/>
  <c r="K27" i="33"/>
  <c r="N27" i="33" s="1"/>
  <c r="O27" i="33" s="1"/>
  <c r="L27" i="33"/>
  <c r="M27" i="33"/>
  <c r="D27" i="33"/>
  <c r="E14" i="33"/>
  <c r="F14" i="33"/>
  <c r="G14" i="33"/>
  <c r="H14" i="33"/>
  <c r="I14" i="33"/>
  <c r="J14" i="33"/>
  <c r="K14" i="33"/>
  <c r="L14" i="33"/>
  <c r="M14" i="33"/>
  <c r="M135" i="33" s="1"/>
  <c r="D14" i="33"/>
  <c r="E5" i="33"/>
  <c r="E135" i="33" s="1"/>
  <c r="F5" i="33"/>
  <c r="G5" i="33"/>
  <c r="G135" i="33" s="1"/>
  <c r="H5" i="33"/>
  <c r="H135" i="33" s="1"/>
  <c r="I5" i="33"/>
  <c r="I135" i="33" s="1"/>
  <c r="J5" i="33"/>
  <c r="J135" i="33" s="1"/>
  <c r="K5" i="33"/>
  <c r="N5" i="33" s="1"/>
  <c r="O5" i="33" s="1"/>
  <c r="L5" i="33"/>
  <c r="M5" i="33"/>
  <c r="D5" i="33"/>
  <c r="E126" i="33"/>
  <c r="F126" i="33"/>
  <c r="G126" i="33"/>
  <c r="H126" i="33"/>
  <c r="I126" i="33"/>
  <c r="J126" i="33"/>
  <c r="N126" i="33" s="1"/>
  <c r="O126" i="33" s="1"/>
  <c r="K126" i="33"/>
  <c r="L126" i="33"/>
  <c r="M126" i="33"/>
  <c r="D126" i="33"/>
  <c r="N133" i="33"/>
  <c r="O133" i="33" s="1"/>
  <c r="N134" i="33"/>
  <c r="O134" i="33" s="1"/>
  <c r="N128" i="33"/>
  <c r="O128" i="33" s="1"/>
  <c r="N129" i="33"/>
  <c r="O129" i="33"/>
  <c r="N130" i="33"/>
  <c r="O130" i="33"/>
  <c r="N131" i="33"/>
  <c r="O131" i="33"/>
  <c r="N132" i="33"/>
  <c r="O132" i="33" s="1"/>
  <c r="N127" i="33"/>
  <c r="O127" i="33" s="1"/>
  <c r="N119" i="33"/>
  <c r="O119" i="33" s="1"/>
  <c r="N120" i="33"/>
  <c r="N121" i="33"/>
  <c r="O121" i="33" s="1"/>
  <c r="N122" i="33"/>
  <c r="O122" i="33" s="1"/>
  <c r="N123" i="33"/>
  <c r="O123" i="33" s="1"/>
  <c r="N124" i="33"/>
  <c r="O124" i="33" s="1"/>
  <c r="N125" i="33"/>
  <c r="O125" i="33"/>
  <c r="N118" i="33"/>
  <c r="O118" i="33" s="1"/>
  <c r="E117" i="33"/>
  <c r="F117" i="33"/>
  <c r="G117" i="33"/>
  <c r="H117" i="33"/>
  <c r="I117" i="33"/>
  <c r="J117" i="33"/>
  <c r="K117" i="33"/>
  <c r="L117" i="33"/>
  <c r="M117" i="33"/>
  <c r="D117" i="33"/>
  <c r="N117" i="33" s="1"/>
  <c r="O117" i="33" s="1"/>
  <c r="E106" i="33"/>
  <c r="F106" i="33"/>
  <c r="F135" i="33" s="1"/>
  <c r="G106" i="33"/>
  <c r="H106" i="33"/>
  <c r="I106" i="33"/>
  <c r="J106" i="33"/>
  <c r="K106" i="33"/>
  <c r="L106" i="33"/>
  <c r="M106" i="33"/>
  <c r="D106" i="33"/>
  <c r="N108" i="33"/>
  <c r="O108" i="33" s="1"/>
  <c r="N109" i="33"/>
  <c r="O109" i="33" s="1"/>
  <c r="N110" i="33"/>
  <c r="O110" i="33" s="1"/>
  <c r="N111" i="33"/>
  <c r="O111" i="33" s="1"/>
  <c r="N112" i="33"/>
  <c r="O112" i="33"/>
  <c r="N113" i="33"/>
  <c r="O113" i="33" s="1"/>
  <c r="N114" i="33"/>
  <c r="O114" i="33" s="1"/>
  <c r="N115" i="33"/>
  <c r="O115" i="33" s="1"/>
  <c r="N116" i="33"/>
  <c r="O116" i="33" s="1"/>
  <c r="N107" i="33"/>
  <c r="O107" i="33" s="1"/>
  <c r="N97" i="33"/>
  <c r="O97" i="33"/>
  <c r="N98" i="33"/>
  <c r="O98" i="33" s="1"/>
  <c r="N99" i="33"/>
  <c r="O99" i="33" s="1"/>
  <c r="N100" i="33"/>
  <c r="O100" i="33" s="1"/>
  <c r="N101" i="33"/>
  <c r="O101" i="33" s="1"/>
  <c r="N102" i="33"/>
  <c r="O102" i="33" s="1"/>
  <c r="N96" i="33"/>
  <c r="O96" i="33"/>
  <c r="N95" i="33"/>
  <c r="O95" i="33" s="1"/>
  <c r="N94" i="33"/>
  <c r="O94" i="33" s="1"/>
  <c r="N93" i="33"/>
  <c r="O93" i="33" s="1"/>
  <c r="N92" i="33"/>
  <c r="O92" i="33" s="1"/>
  <c r="N91" i="33"/>
  <c r="O91" i="33" s="1"/>
  <c r="N90" i="33"/>
  <c r="O90" i="33"/>
  <c r="N89" i="33"/>
  <c r="O89" i="33" s="1"/>
  <c r="N88" i="33"/>
  <c r="O88" i="33" s="1"/>
  <c r="N87" i="33"/>
  <c r="O87" i="33" s="1"/>
  <c r="N86" i="33"/>
  <c r="O86" i="33" s="1"/>
  <c r="N85" i="33"/>
  <c r="O85" i="33" s="1"/>
  <c r="N104" i="33"/>
  <c r="O104" i="33"/>
  <c r="N103" i="33"/>
  <c r="O103" i="33" s="1"/>
  <c r="N67" i="33"/>
  <c r="O67" i="33" s="1"/>
  <c r="N68" i="33"/>
  <c r="O68" i="33" s="1"/>
  <c r="N69" i="33"/>
  <c r="O69" i="33" s="1"/>
  <c r="N70" i="33"/>
  <c r="O70" i="33" s="1"/>
  <c r="N71" i="33"/>
  <c r="O71" i="33"/>
  <c r="N72" i="33"/>
  <c r="O72" i="33"/>
  <c r="N73" i="33"/>
  <c r="O73" i="33" s="1"/>
  <c r="N74" i="33"/>
  <c r="O74" i="33" s="1"/>
  <c r="N75" i="33"/>
  <c r="O75" i="33" s="1"/>
  <c r="N76" i="33"/>
  <c r="O76" i="33" s="1"/>
  <c r="N77" i="33"/>
  <c r="N78" i="33"/>
  <c r="O78" i="33" s="1"/>
  <c r="N79" i="33"/>
  <c r="O79" i="33"/>
  <c r="N80" i="33"/>
  <c r="O80" i="33"/>
  <c r="N81" i="33"/>
  <c r="O81" i="33"/>
  <c r="N82" i="33"/>
  <c r="N83" i="33"/>
  <c r="O83" i="33" s="1"/>
  <c r="N84" i="33"/>
  <c r="O84" i="33" s="1"/>
  <c r="N105" i="33"/>
  <c r="O105" i="33" s="1"/>
  <c r="N66" i="33"/>
  <c r="O66" i="33" s="1"/>
  <c r="O82" i="33"/>
  <c r="O77" i="33"/>
  <c r="O120" i="33"/>
  <c r="N16" i="33"/>
  <c r="O16" i="33" s="1"/>
  <c r="N17" i="33"/>
  <c r="O17" i="33" s="1"/>
  <c r="N18" i="33"/>
  <c r="O18" i="33" s="1"/>
  <c r="N19" i="33"/>
  <c r="O19" i="33"/>
  <c r="N20" i="33"/>
  <c r="O20" i="33"/>
  <c r="N21" i="33"/>
  <c r="O21" i="33"/>
  <c r="N22" i="33"/>
  <c r="O22" i="33" s="1"/>
  <c r="N23" i="33"/>
  <c r="O23" i="33" s="1"/>
  <c r="N24" i="33"/>
  <c r="O24" i="33" s="1"/>
  <c r="N25" i="33"/>
  <c r="O25" i="33"/>
  <c r="N26" i="33"/>
  <c r="O26" i="33"/>
  <c r="N7" i="33"/>
  <c r="O7" i="33"/>
  <c r="N8" i="33"/>
  <c r="O8" i="33" s="1"/>
  <c r="N9" i="33"/>
  <c r="O9" i="33"/>
  <c r="N10" i="33"/>
  <c r="O10" i="33" s="1"/>
  <c r="N11" i="33"/>
  <c r="O11" i="33"/>
  <c r="N12" i="33"/>
  <c r="O12" i="33"/>
  <c r="N13" i="33"/>
  <c r="O13" i="33"/>
  <c r="N6" i="33"/>
  <c r="O6" i="33" s="1"/>
  <c r="N63" i="33"/>
  <c r="O63" i="33" s="1"/>
  <c r="N64" i="33"/>
  <c r="O64" i="33" s="1"/>
  <c r="N60" i="33"/>
  <c r="O60" i="33"/>
  <c r="N61" i="33"/>
  <c r="O61" i="33"/>
  <c r="N62" i="33"/>
  <c r="O62" i="33"/>
  <c r="N54" i="33"/>
  <c r="O54" i="33" s="1"/>
  <c r="N55" i="33"/>
  <c r="O55" i="33" s="1"/>
  <c r="N56" i="33"/>
  <c r="O56" i="33" s="1"/>
  <c r="N57" i="33"/>
  <c r="O57" i="33"/>
  <c r="N58" i="33"/>
  <c r="O58" i="33" s="1"/>
  <c r="N59" i="33"/>
  <c r="O59" i="33" s="1"/>
  <c r="N41" i="33"/>
  <c r="O41" i="33" s="1"/>
  <c r="N42" i="33"/>
  <c r="O42" i="33"/>
  <c r="N43" i="33"/>
  <c r="O43" i="33" s="1"/>
  <c r="N44" i="33"/>
  <c r="O44" i="33"/>
  <c r="N45" i="33"/>
  <c r="O45" i="33" s="1"/>
  <c r="N46" i="33"/>
  <c r="O46" i="33" s="1"/>
  <c r="N47" i="33"/>
  <c r="O47" i="33" s="1"/>
  <c r="N48" i="33"/>
  <c r="O48" i="33" s="1"/>
  <c r="N49" i="33"/>
  <c r="O49" i="33" s="1"/>
  <c r="N50" i="33"/>
  <c r="O50" i="33"/>
  <c r="N51" i="33"/>
  <c r="O51" i="33" s="1"/>
  <c r="N52" i="33"/>
  <c r="O52" i="33" s="1"/>
  <c r="N53" i="33"/>
  <c r="O53" i="33" s="1"/>
  <c r="N30" i="33"/>
  <c r="O30" i="33" s="1"/>
  <c r="N31" i="33"/>
  <c r="O31" i="33" s="1"/>
  <c r="N32" i="33"/>
  <c r="O32" i="33"/>
  <c r="N33" i="33"/>
  <c r="O33" i="33" s="1"/>
  <c r="N34" i="33"/>
  <c r="O34" i="33" s="1"/>
  <c r="N35" i="33"/>
  <c r="O35" i="33" s="1"/>
  <c r="N36" i="33"/>
  <c r="O36" i="33" s="1"/>
  <c r="N37" i="33"/>
  <c r="O37" i="33" s="1"/>
  <c r="N38" i="33"/>
  <c r="O38" i="33"/>
  <c r="N39" i="33"/>
  <c r="O39" i="33"/>
  <c r="N40" i="33"/>
  <c r="O40" i="33" s="1"/>
  <c r="N29" i="33"/>
  <c r="O29" i="33" s="1"/>
  <c r="N28" i="33"/>
  <c r="O28" i="33" s="1"/>
  <c r="N15" i="33"/>
  <c r="O15" i="33" s="1"/>
  <c r="M122" i="36"/>
  <c r="F122" i="36"/>
  <c r="N5" i="36"/>
  <c r="O5" i="36" s="1"/>
  <c r="L119" i="37"/>
  <c r="O104" i="37"/>
  <c r="N93" i="37"/>
  <c r="O93" i="37"/>
  <c r="N66" i="37"/>
  <c r="O66" i="37" s="1"/>
  <c r="F119" i="37"/>
  <c r="E119" i="37"/>
  <c r="M118" i="38"/>
  <c r="I118" i="38"/>
  <c r="N109" i="38"/>
  <c r="O109" i="38" s="1"/>
  <c r="N101" i="38"/>
  <c r="O101" i="38" s="1"/>
  <c r="N27" i="38"/>
  <c r="O27" i="38"/>
  <c r="E118" i="38"/>
  <c r="N13" i="38"/>
  <c r="O13" i="38"/>
  <c r="K119" i="35"/>
  <c r="K135" i="39"/>
  <c r="M135" i="39"/>
  <c r="I135" i="39"/>
  <c r="N125" i="39"/>
  <c r="O125" i="39"/>
  <c r="N115" i="39"/>
  <c r="O115" i="39"/>
  <c r="F135" i="39"/>
  <c r="G135" i="39"/>
  <c r="N26" i="39"/>
  <c r="O26" i="39"/>
  <c r="D135" i="39"/>
  <c r="E135" i="39"/>
  <c r="N5" i="39"/>
  <c r="O5" i="39" s="1"/>
  <c r="M138" i="40"/>
  <c r="N5" i="40"/>
  <c r="O5" i="40" s="1"/>
  <c r="J138" i="40"/>
  <c r="E138" i="40"/>
  <c r="G119" i="35"/>
  <c r="M119" i="35"/>
  <c r="N64" i="35"/>
  <c r="O64" i="35"/>
  <c r="I138" i="40"/>
  <c r="H118" i="38"/>
  <c r="G138" i="40"/>
  <c r="K138" i="40"/>
  <c r="F118" i="38"/>
  <c r="N5" i="37"/>
  <c r="O5" i="37" s="1"/>
  <c r="D120" i="34"/>
  <c r="L120" i="34"/>
  <c r="J119" i="35"/>
  <c r="N27" i="35"/>
  <c r="O27" i="35" s="1"/>
  <c r="N117" i="36"/>
  <c r="O117" i="36" s="1"/>
  <c r="G119" i="37"/>
  <c r="F119" i="35"/>
  <c r="N14" i="35"/>
  <c r="O14" i="35" s="1"/>
  <c r="L118" i="38"/>
  <c r="N5" i="38"/>
  <c r="O5" i="38" s="1"/>
  <c r="N13" i="40"/>
  <c r="O13" i="40"/>
  <c r="I122" i="36"/>
  <c r="N106" i="40"/>
  <c r="O106" i="40"/>
  <c r="D118" i="38"/>
  <c r="N118" i="38" s="1"/>
  <c r="O118" i="38" s="1"/>
  <c r="N106" i="33"/>
  <c r="O106" i="33" s="1"/>
  <c r="L135" i="33"/>
  <c r="N14" i="34"/>
  <c r="O14" i="34"/>
  <c r="D119" i="35"/>
  <c r="N101" i="35"/>
  <c r="O101" i="35" s="1"/>
  <c r="N18" i="36"/>
  <c r="O18" i="36" s="1"/>
  <c r="E122" i="36"/>
  <c r="K119" i="37"/>
  <c r="D135" i="33"/>
  <c r="N28" i="37"/>
  <c r="O28" i="37" s="1"/>
  <c r="J118" i="38"/>
  <c r="K118" i="38"/>
  <c r="L127" i="41"/>
  <c r="N14" i="41"/>
  <c r="O14" i="41" s="1"/>
  <c r="K127" i="41"/>
  <c r="N5" i="41"/>
  <c r="O5" i="41" s="1"/>
  <c r="M127" i="41"/>
  <c r="J127" i="41"/>
  <c r="N121" i="41"/>
  <c r="O121" i="41" s="1"/>
  <c r="N109" i="41"/>
  <c r="O109" i="41"/>
  <c r="H127" i="41"/>
  <c r="F127" i="41"/>
  <c r="N127" i="41" s="1"/>
  <c r="O127" i="41" s="1"/>
  <c r="N98" i="41"/>
  <c r="O98" i="41"/>
  <c r="E127" i="41"/>
  <c r="N59" i="41"/>
  <c r="O59" i="41"/>
  <c r="I127" i="41"/>
  <c r="N18" i="41"/>
  <c r="O18" i="41" s="1"/>
  <c r="D127" i="41"/>
  <c r="G127" i="41"/>
  <c r="K116" i="42"/>
  <c r="L116" i="42"/>
  <c r="M116" i="42"/>
  <c r="N14" i="42"/>
  <c r="O14" i="42"/>
  <c r="N112" i="42"/>
  <c r="O112" i="42" s="1"/>
  <c r="J116" i="42"/>
  <c r="G116" i="42"/>
  <c r="N99" i="42"/>
  <c r="O99" i="42"/>
  <c r="N94" i="42"/>
  <c r="O94" i="42" s="1"/>
  <c r="H116" i="42"/>
  <c r="N56" i="42"/>
  <c r="O56" i="42" s="1"/>
  <c r="D116" i="42"/>
  <c r="N116" i="42" s="1"/>
  <c r="O116" i="42" s="1"/>
  <c r="I116" i="42"/>
  <c r="N18" i="42"/>
  <c r="O18" i="42"/>
  <c r="E116" i="42"/>
  <c r="N5" i="42"/>
  <c r="O5" i="42"/>
  <c r="F116" i="42"/>
  <c r="K136" i="43"/>
  <c r="M136" i="43"/>
  <c r="G136" i="43"/>
  <c r="I136" i="43"/>
  <c r="L136" i="43"/>
  <c r="J136" i="43"/>
  <c r="H136" i="43"/>
  <c r="F136" i="43"/>
  <c r="N126" i="43"/>
  <c r="O126" i="43"/>
  <c r="N116" i="43"/>
  <c r="O116" i="43"/>
  <c r="N104" i="43"/>
  <c r="O104" i="43" s="1"/>
  <c r="N62" i="43"/>
  <c r="O62" i="43" s="1"/>
  <c r="N27" i="43"/>
  <c r="O27" i="43" s="1"/>
  <c r="D136" i="43"/>
  <c r="N136" i="43" s="1"/>
  <c r="O136" i="43" s="1"/>
  <c r="N13" i="43"/>
  <c r="O13" i="43" s="1"/>
  <c r="E136" i="43"/>
  <c r="N5" i="43"/>
  <c r="O5" i="43"/>
  <c r="L139" i="44"/>
  <c r="M139" i="44"/>
  <c r="K139" i="44"/>
  <c r="J139" i="44"/>
  <c r="N130" i="44"/>
  <c r="O130" i="44"/>
  <c r="H139" i="44"/>
  <c r="N120" i="44"/>
  <c r="O120" i="44" s="1"/>
  <c r="I139" i="44"/>
  <c r="N109" i="44"/>
  <c r="O109" i="44" s="1"/>
  <c r="N67" i="44"/>
  <c r="O67" i="44" s="1"/>
  <c r="G139" i="44"/>
  <c r="N28" i="44"/>
  <c r="O28" i="44"/>
  <c r="D139" i="44"/>
  <c r="F139" i="44"/>
  <c r="E139" i="44"/>
  <c r="N139" i="44" s="1"/>
  <c r="O139" i="44" s="1"/>
  <c r="N13" i="44"/>
  <c r="O13" i="44"/>
  <c r="N5" i="44"/>
  <c r="O5" i="44" s="1"/>
  <c r="M137" i="45"/>
  <c r="J137" i="45"/>
  <c r="K137" i="45"/>
  <c r="L137" i="45"/>
  <c r="I137" i="45"/>
  <c r="N127" i="45"/>
  <c r="O127" i="45" s="1"/>
  <c r="N120" i="45"/>
  <c r="O120" i="45" s="1"/>
  <c r="H137" i="45"/>
  <c r="N107" i="45"/>
  <c r="O107" i="45" s="1"/>
  <c r="G137" i="45"/>
  <c r="N66" i="45"/>
  <c r="O66" i="45"/>
  <c r="D137" i="45"/>
  <c r="N137" i="45" s="1"/>
  <c r="O137" i="45" s="1"/>
  <c r="N28" i="45"/>
  <c r="O28" i="45"/>
  <c r="N13" i="45"/>
  <c r="O13" i="45"/>
  <c r="E137" i="45"/>
  <c r="N5" i="45"/>
  <c r="O5" i="45"/>
  <c r="F137" i="45"/>
  <c r="M135" i="46"/>
  <c r="K135" i="46"/>
  <c r="N104" i="46"/>
  <c r="O104" i="46"/>
  <c r="L135" i="46"/>
  <c r="N125" i="46"/>
  <c r="O125" i="46" s="1"/>
  <c r="N117" i="46"/>
  <c r="O117" i="46"/>
  <c r="I135" i="46"/>
  <c r="H135" i="46"/>
  <c r="J135" i="46"/>
  <c r="N63" i="46"/>
  <c r="O63" i="46"/>
  <c r="D135" i="46"/>
  <c r="N135" i="46" s="1"/>
  <c r="O135" i="46" s="1"/>
  <c r="N27" i="46"/>
  <c r="O27" i="46" s="1"/>
  <c r="G135" i="46"/>
  <c r="N13" i="46"/>
  <c r="O13" i="46" s="1"/>
  <c r="F135" i="46"/>
  <c r="E135" i="46"/>
  <c r="N5" i="46"/>
  <c r="O5" i="46" s="1"/>
  <c r="L134" i="47"/>
  <c r="N125" i="47"/>
  <c r="O125" i="47" s="1"/>
  <c r="N63" i="47"/>
  <c r="O63" i="47" s="1"/>
  <c r="F134" i="47"/>
  <c r="D134" i="47"/>
  <c r="O127" i="49"/>
  <c r="P127" i="49" s="1"/>
  <c r="O118" i="49"/>
  <c r="P118" i="49"/>
  <c r="O106" i="49"/>
  <c r="P106" i="49"/>
  <c r="O64" i="49"/>
  <c r="P64" i="49" s="1"/>
  <c r="O27" i="49"/>
  <c r="P27" i="49" s="1"/>
  <c r="I138" i="49"/>
  <c r="J138" i="49"/>
  <c r="O13" i="49"/>
  <c r="P13" i="49" s="1"/>
  <c r="K138" i="49"/>
  <c r="F138" i="49"/>
  <c r="M138" i="49"/>
  <c r="D138" i="49"/>
  <c r="O138" i="49" s="1"/>
  <c r="P138" i="49" s="1"/>
  <c r="E138" i="49"/>
  <c r="N138" i="49"/>
  <c r="G138" i="49"/>
  <c r="H138" i="49"/>
  <c r="L138" i="49"/>
  <c r="O5" i="49"/>
  <c r="P5" i="49" s="1"/>
  <c r="N26" i="47"/>
  <c r="O26" i="47"/>
  <c r="K134" i="47"/>
  <c r="N5" i="47"/>
  <c r="O5" i="47" s="1"/>
  <c r="N106" i="47"/>
  <c r="O106" i="47" s="1"/>
  <c r="N13" i="47"/>
  <c r="O13" i="47" s="1"/>
  <c r="O145" i="50" l="1"/>
  <c r="P145" i="50" s="1"/>
  <c r="N122" i="36"/>
  <c r="O122" i="36" s="1"/>
  <c r="N120" i="34"/>
  <c r="O120" i="34" s="1"/>
  <c r="N119" i="37"/>
  <c r="O119" i="37" s="1"/>
  <c r="N119" i="35"/>
  <c r="O119" i="35" s="1"/>
  <c r="N138" i="40"/>
  <c r="O138" i="40" s="1"/>
  <c r="H135" i="39"/>
  <c r="N135" i="39" s="1"/>
  <c r="O135" i="39" s="1"/>
  <c r="N104" i="39"/>
  <c r="O104" i="39" s="1"/>
  <c r="N14" i="33"/>
  <c r="O14" i="33" s="1"/>
  <c r="J120" i="34"/>
  <c r="N5" i="34"/>
  <c r="O5" i="34" s="1"/>
  <c r="K135" i="33"/>
  <c r="N135" i="33" s="1"/>
  <c r="O135" i="33" s="1"/>
  <c r="L135" i="39"/>
  <c r="N27" i="40"/>
  <c r="O27" i="40" s="1"/>
  <c r="N63" i="39"/>
  <c r="O63" i="39" s="1"/>
  <c r="M134" i="47"/>
  <c r="N134" i="47" s="1"/>
  <c r="O134" i="47" s="1"/>
</calcChain>
</file>

<file path=xl/sharedStrings.xml><?xml version="1.0" encoding="utf-8"?>
<sst xmlns="http://schemas.openxmlformats.org/spreadsheetml/2006/main" count="2487" uniqueCount="309">
  <si>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</si>
  <si>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</si>
  <si>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</si>
  <si>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</si>
  <si>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</si>
  <si>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</si>
  <si>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</si>
  <si>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</si>
  <si>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</si>
  <si>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</si>
  <si>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</si>
  <si>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</si>
  <si>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</si>
  <si>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</si>
  <si>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</si>
  <si>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</si>
  <si>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</si>
  <si>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</si>
  <si>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</si>
  <si>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</si>
  <si>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Solid Waste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</si>
  <si>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</si>
  <si>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</si>
  <si>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</si>
  <si>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</si>
  <si>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</si>
  <si>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</si>
  <si>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</si>
  <si>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</si>
  <si>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</si>
  <si>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</si>
  <si>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</si>
  <si>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</si>
  <si>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</si>
  <si>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</si>
  <si>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</si>
  <si>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</si>
  <si>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General Government</t>
  </si>
  <si>
    <t>State Grant - Public Safety</t>
  </si>
  <si>
    <t>Federal Grant - Physical Environment - Other Physical Environment</t>
  </si>
  <si>
    <t>Federal Grant - Transportation - Mass Transit</t>
  </si>
  <si>
    <t>Federal Grant - Transportation - Other Transportation</t>
  </si>
  <si>
    <t>Federal Grant - Human Services - Public Assistance</t>
  </si>
  <si>
    <t>Federal Grant - Human Services - Other Human Services</t>
  </si>
  <si>
    <t>State Grant - Physical Environment - Stormwater Management</t>
  </si>
  <si>
    <t>State Grant - Physical Environment - Other Physical Environment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</si>
  <si>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</si>
  <si>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</si>
  <si>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</si>
  <si>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</si>
  <si>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</si>
  <si>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</si>
  <si>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</si>
  <si>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</si>
  <si>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</si>
  <si>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</si>
  <si>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</si>
  <si>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Physical Environment - Other Physical Environment</t>
  </si>
  <si>
    <t>State Shared Revenues - Transportation - Mass Transit</t>
  </si>
  <si>
    <t>State Shared Revenues - Transportation - Other Transportation</t>
  </si>
  <si>
    <t>State Shared Revenues - Human Services - Public Welfare</t>
  </si>
  <si>
    <t>State Shared Revenues - Human Services - Other Human Services</t>
  </si>
  <si>
    <t>State Shared Revenues - Clerk Allotment from Justice Administrative Commission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</si>
  <si>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</si>
  <si>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</si>
  <si>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</si>
  <si>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Human Services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</si>
  <si>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</si>
  <si>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</si>
  <si>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</si>
  <si>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</si>
  <si>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</si>
  <si>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</si>
  <si>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</si>
  <si>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</si>
  <si>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</si>
  <si>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County Portion of $4 Additional Service Charge</t>
  </si>
  <si>
    <t>General Gov't (Not Court-Related) - Internal Service Fund Fees and Charges</t>
  </si>
  <si>
    <t>General Gov't (Not Court-Related) - Fees Remitted to County from Sheriff</t>
  </si>
  <si>
    <t>General Gov't (Not Court-Related) - Fees Remitted to County from Supervisor of Elections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</si>
  <si>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</si>
  <si>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</si>
  <si>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</si>
  <si>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</si>
  <si>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</si>
  <si>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</si>
  <si>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</si>
  <si>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</si>
  <si>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</si>
  <si>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</si>
  <si>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Other Transportation Charges</t>
  </si>
  <si>
    <t>Human Services - Animal Control and Shelter Fees</t>
  </si>
  <si>
    <t>Culture / Recreation - Libraries</t>
  </si>
  <si>
    <t>Culture / Recreation - Parks and Recreation</t>
  </si>
  <si>
    <t>Court Service Reimbursement - Mediation and Arbitration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</si>
  <si>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</si>
  <si>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</si>
  <si>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</si>
  <si>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</si>
  <si>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</si>
  <si>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</si>
  <si>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</si>
  <si>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</si>
  <si>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</si>
  <si>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</si>
  <si>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</si>
  <si>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</si>
  <si>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</si>
  <si>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</si>
  <si>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</si>
  <si>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</si>
  <si>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</si>
  <si>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</si>
  <si>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</si>
  <si>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</si>
  <si>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</si>
  <si>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</si>
  <si>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</si>
  <si>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Court-Ordered Judgments and Fines - As Decided by Circuit Court Criminal</t>
  </si>
  <si>
    <t>Court-Ordered Judgments and Fines - As Decided by Traffic Court</t>
  </si>
  <si>
    <t>Court-Ordered Judgments and Fines - As Decided by Juvenile Court</t>
  </si>
  <si>
    <t>Fines - Library</t>
  </si>
  <si>
    <t>Fines - Local Ordinance Violations</t>
  </si>
  <si>
    <t>Forfeits - Assets Seized by Law Enforcement</t>
  </si>
  <si>
    <t>Other Judgments, Fines, and Forfeits</t>
  </si>
  <si>
    <t>Judgments and Fines - Other Court-Ordered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</si>
  <si>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</si>
  <si>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</si>
  <si>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</si>
  <si>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</si>
  <si>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</si>
  <si>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</si>
  <si>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Settlements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</si>
  <si>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</si>
  <si>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</si>
  <si>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</si>
  <si>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</si>
  <si>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Article V - Clerk of Court Trust Fund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</si>
  <si>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</si>
  <si>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</si>
  <si>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</si>
  <si>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State Government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</si>
  <si>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</si>
  <si>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</si>
  <si>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</si>
  <si>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</si>
  <si>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</si>
  <si>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</si>
  <si>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</si>
  <si>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Martin County Government Revenues Reported by Account Code and Fund Type</t>
  </si>
  <si>
    <t>Local Fiscal Year Ended September 30, 2010</t>
  </si>
  <si>
    <t>Federal Grant - Human Services - Child Support Reimbursement</t>
  </si>
  <si>
    <t>State Grant - Other</t>
  </si>
  <si>
    <t>General Gov't (Not Court-Related) - Public Records Modernization Trust Fund</t>
  </si>
  <si>
    <t>Culture / Recreation - Special Recreation Facilities</t>
  </si>
  <si>
    <t>Judgments and Fines - 10% of Fines to Public Records Modernization Fund</t>
  </si>
  <si>
    <t>Proprietary Non-Operating Sources - Capital Contributions from Federal Government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</si>
  <si>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</si>
  <si>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</si>
  <si>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</si>
  <si>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Economic Environment</t>
  </si>
  <si>
    <t>Grants from Other Local Units - Other</t>
  </si>
  <si>
    <t>Proprietary Non-Operating Sources - Capital Contributions from Other Public Source</t>
  </si>
  <si>
    <t>2011 Countywide Population:</t>
  </si>
  <si>
    <t>Local Fiscal Year Ended September 30, 2008</t>
  </si>
  <si>
    <t>Permits and Franchise Fees</t>
  </si>
  <si>
    <t>Other Permits and Fees</t>
  </si>
  <si>
    <t>Federal Grant - Physical Environment - Water Supply System</t>
  </si>
  <si>
    <t>Federal Grant - Transportation - Airport Development</t>
  </si>
  <si>
    <t>State Grant - Physical Environment - Sewer / Wastewater</t>
  </si>
  <si>
    <t>State Grant - Transportation - Airport Development</t>
  </si>
  <si>
    <t>State Shared Revenues - Public Safety - Other Public Safety</t>
  </si>
  <si>
    <t>Court Service Reimbursement - Public Defender Liens</t>
  </si>
  <si>
    <t>Impact Fees - Public Safety</t>
  </si>
  <si>
    <t>Impact Fees - Transportation</t>
  </si>
  <si>
    <t>Impact Fees - Culture / Recreation</t>
  </si>
  <si>
    <t>Impact Fees - Other</t>
  </si>
  <si>
    <t>2008 Countywide Population:</t>
  </si>
  <si>
    <t>Local Fiscal Year Ended September 30, 2012</t>
  </si>
  <si>
    <t>State Grant - Transportation - Mass Transit</t>
  </si>
  <si>
    <t>Shared Revenue from Other Local Units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</si>
  <si>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</si>
  <si>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</si>
  <si>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</si>
  <si>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</si>
  <si>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</si>
  <si>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</si>
  <si>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</si>
  <si>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</si>
  <si>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</si>
  <si>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</si>
  <si>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</si>
  <si>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</si>
  <si>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</si>
  <si>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</si>
  <si>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Fees Remitted to County from Sheriff</t>
  </si>
  <si>
    <t>General Government - Fees Remitted to County from Supervisor of Elections</t>
  </si>
  <si>
    <t>General Government - County Officer Commission and Fees</t>
  </si>
  <si>
    <t>General Government - Other General Government Charges and Fees</t>
  </si>
  <si>
    <t>Transportation - Other Transportation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</si>
  <si>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</si>
  <si>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</si>
  <si>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</si>
  <si>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</si>
  <si>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</si>
  <si>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</si>
  <si>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</si>
  <si>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</si>
  <si>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Sale of Contraband Property Seized by Law Enforcement</t>
  </si>
  <si>
    <t>Sales - Disposition of Fixed Assets</t>
  </si>
  <si>
    <t>Sales - Sale of Surplus Materials and Scrap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</si>
  <si>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</si>
  <si>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</si>
  <si>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</si>
  <si>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</si>
  <si>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State Government</t>
  </si>
  <si>
    <t>2013 Countywide Population:</t>
  </si>
  <si>
    <t>Local Fiscal Year Ended September 30, 2014</t>
  </si>
  <si>
    <t>State Grant - Court-Related Grants - Article V Clerk of Court Trust Fund</t>
  </si>
  <si>
    <t>Grants from Other Local Units - General Government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</si>
  <si>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</si>
  <si>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</si>
  <si>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</si>
  <si>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</si>
  <si>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</si>
  <si>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</si>
  <si>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</si>
  <si>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</si>
  <si>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</si>
  <si>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</si>
  <si>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</si>
  <si>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</si>
  <si>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</si>
  <si>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</si>
  <si>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</si>
  <si>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Court-Ordered Judgments and Fines - As Decided by Circuit Court Civil</t>
  </si>
  <si>
    <t>Interest and Other Earnings - Net Increase (Decrease) in Fair Value of Investments</t>
  </si>
  <si>
    <t>Interest and Other Earnings - Gain (Loss) on Sale of Investments</t>
  </si>
  <si>
    <t>Proprietary Non-Operating - Capital Contributions from Federal Government</t>
  </si>
  <si>
    <t>Proprietary Non-Operating - Other Non-Operating Sources</t>
  </si>
  <si>
    <t>2014 Countywide Population:</t>
  </si>
  <si>
    <t>Local Fiscal Year Ended September 30, 2015</t>
  </si>
  <si>
    <t>Court-Ordered Judgments and Fines - As Decided by County Court Civil</t>
  </si>
  <si>
    <t>Proceeds - Proceeds from Refunding Bonds</t>
  </si>
  <si>
    <t>Proprietary Non-Operating - Capital Contributions from Other Public Source</t>
  </si>
  <si>
    <t>2015 Countywide Population:</t>
  </si>
  <si>
    <t>Local Fiscal Year Ended September 30, 2007</t>
  </si>
  <si>
    <t>Franchise Fees, Licenses, and Permits</t>
  </si>
  <si>
    <t>Other Permits, Fees and Licenses</t>
  </si>
  <si>
    <t>Proceeds of General Capital Asset Dispositions - Sales</t>
  </si>
  <si>
    <t>2007 Countywide Population:</t>
  </si>
  <si>
    <t>Local Fiscal Year Ended September 30, 2006</t>
  </si>
  <si>
    <t>Other General Taxes</t>
  </si>
  <si>
    <t>Permits, Fees, and Licenses</t>
  </si>
  <si>
    <t>Occupational Licenses</t>
  </si>
  <si>
    <t>State Grant - Human Services - Public Welfare</t>
  </si>
  <si>
    <t>State Shared Revenues - Public Safety</t>
  </si>
  <si>
    <t>County Court Civil - Court Costs</t>
  </si>
  <si>
    <t>Circuit Court Civil - Child Support</t>
  </si>
  <si>
    <t>Juvenile Court - Public Defender Liens</t>
  </si>
  <si>
    <t>Court-Ordered Judgments and Fines</t>
  </si>
  <si>
    <t>Other Miscellaneous Revenues</t>
  </si>
  <si>
    <t>2006 Countywide Population:</t>
  </si>
  <si>
    <t>Local Fiscal Year Ended September 30, 2016</t>
  </si>
  <si>
    <t>Franchise Fee - Electricity</t>
  </si>
  <si>
    <t>State Grant - Court-Related Grants - Other Court-Related</t>
  </si>
  <si>
    <t>Court-Related Revenues - Juvenile Court - Filing Fees</t>
  </si>
  <si>
    <t>2016 Countywide Population:</t>
  </si>
  <si>
    <t>Local Fiscal Year Ended September 30, 2017</t>
  </si>
  <si>
    <t>Culture / Recreation - Special Events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</si>
  <si>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</si>
  <si>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</si>
  <si>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</si>
  <si>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</si>
  <si>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</si>
  <si>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</si>
  <si>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Transportation - Mass Transit</t>
  </si>
  <si>
    <t>Court-Related Revenues - Court Service Reimbursement - Public Defender Liens</t>
  </si>
  <si>
    <t>2020 Countywide Population:</t>
  </si>
  <si>
    <t>Local Fiscal Year Ended September 30, 2021</t>
  </si>
  <si>
    <t>Other Financial Assistance - Federal Source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</si>
  <si>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</si>
  <si>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</si>
  <si>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</si>
  <si>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</si>
  <si>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</si>
  <si>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</si>
  <si>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</si>
  <si>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</si>
  <si>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Communications Services Taxes</t>
  </si>
  <si>
    <t>Building Permits (Buildling Permit Fees)</t>
  </si>
  <si>
    <t>Vessel Registration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</si>
  <si>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</si>
  <si>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</si>
  <si>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</si>
  <si>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</si>
  <si>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</si>
  <si>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</si>
  <si>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Court-Related Revenues - Traffic Court - Service Charges</t>
  </si>
  <si>
    <t>Court-Related Revenues - Traffic Court - Court Costs</t>
  </si>
  <si>
    <t>Other Charges for Services (Not Court-Related)</t>
  </si>
  <si>
    <t>Court-Ordered Judgments and Fines - Other</t>
  </si>
  <si>
    <t>Proprietary Non-Operating Sources - Interest</t>
  </si>
  <si>
    <t>Proprietary Non-Operating Sources - Capital Contributions from Private Source</t>
  </si>
  <si>
    <t>Local Fiscal Year Ended September 30, 2022</t>
  </si>
  <si>
    <t>Other Financial Assistance - State Source</t>
  </si>
  <si>
    <t>State Grant - Court-Related Grants - County Article V Trust Fund</t>
  </si>
  <si>
    <t>Proceeds - Leases - Financial Agreements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</si>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</sst>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304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142</v>
      </c>
      <c r="B3" s="63"/>
      <c r="C3" s="64"/>
      <c r="D3" s="68" t="s">
        <v>68</v>
      </c>
      <c r="E3" s="69"/>
      <c r="F3" s="69"/>
      <c r="G3" s="69"/>
      <c r="H3" s="70"/>
      <c r="I3" s="68" t="s">
        <v>69</v>
      </c>
      <c r="J3" s="70"/>
      <c r="K3" s="68" t="s">
        <v>71</v>
      </c>
      <c r="L3" s="69"/>
      <c r="M3" s="70"/>
      <c r="N3" s="36"/>
      <c r="O3" s="37"/>
      <c r="P3" s="71" t="s">
        <v>282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283</v>
      </c>
      <c r="N4" s="35" t="s">
        <v>11</v>
      </c>
      <c r="O4" s="35" t="s">
        <v>284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285</v>
      </c>
      <c r="B5" s="26"/>
      <c r="C5" s="26"/>
      <c r="D5" s="27">
        <f>SUM(D6:D13)</f>
        <v>137034542</v>
      </c>
      <c r="E5" s="27">
        <f>SUM(E6:E13)</f>
        <v>78916642</v>
      </c>
      <c r="F5" s="27">
        <f>SUM(F6:F13)</f>
        <v>0</v>
      </c>
      <c r="G5" s="27">
        <f>SUM(G6:G13)</f>
        <v>27586447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489704792</v>
      </c>
      <c r="N5" s="27">
        <f>SUM(N6:N13)</f>
        <v>0</v>
      </c>
      <c r="O5" s="28">
        <f>SUM(D5:N5)</f>
        <v>733242423</v>
      </c>
      <c r="P5" s="33">
        <f>(O5/P$147)</f>
        <v>4535.8474714670128</v>
      </c>
      <c r="Q5" s="6"/>
    </row>
    <row r="6" spans="1:134">
      <c r="A6" s="12"/>
      <c r="B6" s="25">
        <v>311</v>
      </c>
      <c r="C6" s="20" t="s">
        <v>3</v>
      </c>
      <c r="D6" s="47">
        <v>136725331</v>
      </c>
      <c r="E6" s="47">
        <v>73184812</v>
      </c>
      <c r="F6" s="47">
        <v>0</v>
      </c>
      <c r="G6" s="47">
        <v>19258441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253663937</v>
      </c>
      <c r="N6" s="47">
        <v>0</v>
      </c>
      <c r="O6" s="47">
        <f>SUM(D6:N6)</f>
        <v>482832521</v>
      </c>
      <c r="P6" s="48">
        <f>(O6/P$147)</f>
        <v>2986.8084562803501</v>
      </c>
      <c r="Q6" s="9"/>
    </row>
    <row r="7" spans="1:134">
      <c r="A7" s="12"/>
      <c r="B7" s="25">
        <v>312.13</v>
      </c>
      <c r="C7" s="20" t="s">
        <v>286</v>
      </c>
      <c r="D7" s="47">
        <v>0</v>
      </c>
      <c r="E7" s="47">
        <v>4310077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4310077</v>
      </c>
      <c r="P7" s="48">
        <f>(O7/P$147)</f>
        <v>26.662194178961368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923284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923284</v>
      </c>
      <c r="P8" s="48">
        <f>(O8/P$147)</f>
        <v>5.7114472178404627</v>
      </c>
      <c r="Q8" s="9"/>
    </row>
    <row r="9" spans="1:134">
      <c r="A9" s="12"/>
      <c r="B9" s="25">
        <v>312.41000000000003</v>
      </c>
      <c r="C9" s="20" t="s">
        <v>287</v>
      </c>
      <c r="D9" s="47">
        <v>0</v>
      </c>
      <c r="E9" s="47">
        <v>0</v>
      </c>
      <c r="F9" s="47">
        <v>0</v>
      </c>
      <c r="G9" s="47">
        <v>4294383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4294383</v>
      </c>
      <c r="P9" s="48">
        <f>(O9/P$147)</f>
        <v>26.565110884290618</v>
      </c>
      <c r="Q9" s="9"/>
    </row>
    <row r="10" spans="1:134">
      <c r="A10" s="12"/>
      <c r="B10" s="25">
        <v>312.42</v>
      </c>
      <c r="C10" s="20" t="s">
        <v>288</v>
      </c>
      <c r="D10" s="47">
        <v>0</v>
      </c>
      <c r="E10" s="47">
        <v>0</v>
      </c>
      <c r="F10" s="47">
        <v>0</v>
      </c>
      <c r="G10" s="47">
        <v>3110339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3110339</v>
      </c>
      <c r="P10" s="48">
        <f>(O10/P$147)</f>
        <v>19.24059880609941</v>
      </c>
      <c r="Q10" s="9"/>
    </row>
    <row r="11" spans="1:134">
      <c r="A11" s="12"/>
      <c r="B11" s="25">
        <v>315.2</v>
      </c>
      <c r="C11" s="20" t="s">
        <v>289</v>
      </c>
      <c r="D11" s="47">
        <v>309211</v>
      </c>
      <c r="E11" s="47">
        <v>1224435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1533646</v>
      </c>
      <c r="P11" s="48">
        <f>(O11/P$147)</f>
        <v>9.4871547431257923</v>
      </c>
      <c r="Q11" s="9"/>
    </row>
    <row r="12" spans="1:134">
      <c r="A12" s="12"/>
      <c r="B12" s="25">
        <v>316</v>
      </c>
      <c r="C12" s="20" t="s">
        <v>184</v>
      </c>
      <c r="D12" s="47">
        <v>0</v>
      </c>
      <c r="E12" s="47">
        <v>197318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197318</v>
      </c>
      <c r="P12" s="48">
        <f>(O12/P$147)</f>
        <v>1.2206117967275989</v>
      </c>
      <c r="Q12" s="9"/>
    </row>
    <row r="13" spans="1:134">
      <c r="A13" s="12"/>
      <c r="B13" s="25">
        <v>319.89999999999998</v>
      </c>
      <c r="C13" s="20" t="s">
        <v>252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236040855</v>
      </c>
      <c r="N13" s="47">
        <v>0</v>
      </c>
      <c r="O13" s="47">
        <f>SUM(D13:N13)</f>
        <v>236040855</v>
      </c>
      <c r="P13" s="48">
        <f>(O13/P$147)</f>
        <v>1460.1518975596177</v>
      </c>
      <c r="Q13" s="9"/>
    </row>
    <row r="14" spans="1:134" ht="15.75">
      <c r="A14" s="29" t="s">
        <v>19</v>
      </c>
      <c r="B14" s="30"/>
      <c r="C14" s="31"/>
      <c r="D14" s="32">
        <f>SUM(D15:D27)</f>
        <v>1355637</v>
      </c>
      <c r="E14" s="32">
        <f>SUM(E15:E27)</f>
        <v>21658683</v>
      </c>
      <c r="F14" s="32">
        <f>SUM(F15:F27)</f>
        <v>102482</v>
      </c>
      <c r="G14" s="32">
        <f>SUM(G15:G27)</f>
        <v>1011985</v>
      </c>
      <c r="H14" s="32">
        <f>SUM(H15:H27)</f>
        <v>0</v>
      </c>
      <c r="I14" s="32">
        <f>SUM(I15:I27)</f>
        <v>0</v>
      </c>
      <c r="J14" s="32">
        <f>SUM(J15:J27)</f>
        <v>0</v>
      </c>
      <c r="K14" s="32">
        <f>SUM(K15:K27)</f>
        <v>0</v>
      </c>
      <c r="L14" s="32">
        <f>SUM(L15:L27)</f>
        <v>0</v>
      </c>
      <c r="M14" s="32">
        <f>SUM(M15:M27)</f>
        <v>0</v>
      </c>
      <c r="N14" s="32">
        <f>SUM(N15:N27)</f>
        <v>0</v>
      </c>
      <c r="O14" s="45">
        <f>SUM(D14:N14)</f>
        <v>24128787</v>
      </c>
      <c r="P14" s="46">
        <f>(O14/P$147)</f>
        <v>149.2610002783706</v>
      </c>
      <c r="Q14" s="10"/>
    </row>
    <row r="15" spans="1:134">
      <c r="A15" s="12"/>
      <c r="B15" s="25">
        <v>322</v>
      </c>
      <c r="C15" s="20" t="s">
        <v>290</v>
      </c>
      <c r="D15" s="47">
        <v>0</v>
      </c>
      <c r="E15" s="47">
        <v>5652526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5652526</v>
      </c>
      <c r="P15" s="48">
        <f>(O15/P$147)</f>
        <v>34.966601713525719</v>
      </c>
      <c r="Q15" s="9"/>
    </row>
    <row r="16" spans="1:134">
      <c r="A16" s="12"/>
      <c r="B16" s="25">
        <v>323.10000000000002</v>
      </c>
      <c r="C16" s="20" t="s">
        <v>264</v>
      </c>
      <c r="D16" s="47">
        <v>0</v>
      </c>
      <c r="E16" s="47">
        <v>10394469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7" si="1">SUM(D16:N16)</f>
        <v>10394469</v>
      </c>
      <c r="P16" s="48">
        <f>(O16/P$147)</f>
        <v>64.300324765704744</v>
      </c>
      <c r="Q16" s="9"/>
    </row>
    <row r="17" spans="1:17">
      <c r="A17" s="12"/>
      <c r="B17" s="25">
        <v>323.7</v>
      </c>
      <c r="C17" s="20" t="s">
        <v>20</v>
      </c>
      <c r="D17" s="47">
        <v>1355637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1355637</v>
      </c>
      <c r="P17" s="48">
        <f>(O17/P$147)</f>
        <v>8.3859886795954353</v>
      </c>
      <c r="Q17" s="9"/>
    </row>
    <row r="18" spans="1:17">
      <c r="A18" s="12"/>
      <c r="B18" s="25">
        <v>324.11</v>
      </c>
      <c r="C18" s="20" t="s">
        <v>21</v>
      </c>
      <c r="D18" s="47">
        <v>0</v>
      </c>
      <c r="E18" s="47">
        <v>796076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796076</v>
      </c>
      <c r="P18" s="48">
        <f>(O18/P$147)</f>
        <v>4.924536822244904</v>
      </c>
      <c r="Q18" s="9"/>
    </row>
    <row r="19" spans="1:17">
      <c r="A19" s="12"/>
      <c r="B19" s="25">
        <v>324.12</v>
      </c>
      <c r="C19" s="20" t="s">
        <v>22</v>
      </c>
      <c r="D19" s="47">
        <v>0</v>
      </c>
      <c r="E19" s="47">
        <v>25330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25330</v>
      </c>
      <c r="P19" s="48">
        <f>(O19/P$147)</f>
        <v>0.15669172002103243</v>
      </c>
      <c r="Q19" s="9"/>
    </row>
    <row r="20" spans="1:17">
      <c r="A20" s="12"/>
      <c r="B20" s="25">
        <v>324.31</v>
      </c>
      <c r="C20" s="20" t="s">
        <v>23</v>
      </c>
      <c r="D20" s="47">
        <v>0</v>
      </c>
      <c r="E20" s="47">
        <v>1967564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1967564</v>
      </c>
      <c r="P20" s="48">
        <f>(O20/P$147)</f>
        <v>12.171377315888776</v>
      </c>
      <c r="Q20" s="9"/>
    </row>
    <row r="21" spans="1:17">
      <c r="A21" s="12"/>
      <c r="B21" s="25">
        <v>324.32</v>
      </c>
      <c r="C21" s="20" t="s">
        <v>24</v>
      </c>
      <c r="D21" s="47">
        <v>0</v>
      </c>
      <c r="E21" s="47">
        <v>12098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12098</v>
      </c>
      <c r="P21" s="48">
        <f>(O21/P$147)</f>
        <v>7.4838390399307161E-2</v>
      </c>
      <c r="Q21" s="9"/>
    </row>
    <row r="22" spans="1:17">
      <c r="A22" s="12"/>
      <c r="B22" s="25">
        <v>324.61</v>
      </c>
      <c r="C22" s="20" t="s">
        <v>25</v>
      </c>
      <c r="D22" s="47">
        <v>0</v>
      </c>
      <c r="E22" s="47">
        <v>2062817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2062817</v>
      </c>
      <c r="P22" s="48">
        <f>(O22/P$147)</f>
        <v>12.760613652531626</v>
      </c>
      <c r="Q22" s="9"/>
    </row>
    <row r="23" spans="1:17">
      <c r="A23" s="12"/>
      <c r="B23" s="25">
        <v>324.91000000000003</v>
      </c>
      <c r="C23" s="20" t="s">
        <v>27</v>
      </c>
      <c r="D23" s="47">
        <v>0</v>
      </c>
      <c r="E23" s="47">
        <v>549017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549017</v>
      </c>
      <c r="P23" s="48">
        <f>(O23/P$147)</f>
        <v>3.3962265318115739</v>
      </c>
      <c r="Q23" s="9"/>
    </row>
    <row r="24" spans="1:17">
      <c r="A24" s="12"/>
      <c r="B24" s="25">
        <v>324.92</v>
      </c>
      <c r="C24" s="20" t="s">
        <v>28</v>
      </c>
      <c r="D24" s="47">
        <v>0</v>
      </c>
      <c r="E24" s="47">
        <v>15973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15973</v>
      </c>
      <c r="P24" s="48">
        <f>(O24/P$147)</f>
        <v>9.8809192415947544E-2</v>
      </c>
      <c r="Q24" s="9"/>
    </row>
    <row r="25" spans="1:17">
      <c r="A25" s="12"/>
      <c r="B25" s="25">
        <v>325.10000000000002</v>
      </c>
      <c r="C25" s="20" t="s">
        <v>29</v>
      </c>
      <c r="D25" s="47">
        <v>0</v>
      </c>
      <c r="E25" s="47">
        <v>64704</v>
      </c>
      <c r="F25" s="47">
        <v>102482</v>
      </c>
      <c r="G25" s="47">
        <v>615408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782594</v>
      </c>
      <c r="P25" s="48">
        <f>(O25/P$147)</f>
        <v>4.8411369892672669</v>
      </c>
      <c r="Q25" s="9"/>
    </row>
    <row r="26" spans="1:17">
      <c r="A26" s="12"/>
      <c r="B26" s="25">
        <v>329.4</v>
      </c>
      <c r="C26" s="20" t="s">
        <v>291</v>
      </c>
      <c r="D26" s="47">
        <v>0</v>
      </c>
      <c r="E26" s="47">
        <v>73023</v>
      </c>
      <c r="F26" s="47">
        <v>0</v>
      </c>
      <c r="G26" s="47">
        <v>219069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292092</v>
      </c>
      <c r="P26" s="48">
        <f>(O26/P$147)</f>
        <v>1.8068850329405215</v>
      </c>
      <c r="Q26" s="9"/>
    </row>
    <row r="27" spans="1:17">
      <c r="A27" s="12"/>
      <c r="B27" s="25">
        <v>329.5</v>
      </c>
      <c r="C27" s="20" t="s">
        <v>292</v>
      </c>
      <c r="D27" s="47">
        <v>0</v>
      </c>
      <c r="E27" s="47">
        <v>45086</v>
      </c>
      <c r="F27" s="47">
        <v>0</v>
      </c>
      <c r="G27" s="47">
        <v>177508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222594</v>
      </c>
      <c r="P27" s="48">
        <f>(O27/P$147)</f>
        <v>1.3769694720237542</v>
      </c>
      <c r="Q27" s="9"/>
    </row>
    <row r="28" spans="1:17" ht="15.75">
      <c r="A28" s="29" t="s">
        <v>293</v>
      </c>
      <c r="B28" s="30"/>
      <c r="C28" s="31"/>
      <c r="D28" s="32">
        <f>SUM(D29:D67)</f>
        <v>24804441</v>
      </c>
      <c r="E28" s="32">
        <f>SUM(E29:E67)</f>
        <v>25622576</v>
      </c>
      <c r="F28" s="32">
        <f>SUM(F29:F67)</f>
        <v>2333902</v>
      </c>
      <c r="G28" s="32">
        <f>SUM(G29:G67)</f>
        <v>4132294</v>
      </c>
      <c r="H28" s="32">
        <f>SUM(H29:H67)</f>
        <v>0</v>
      </c>
      <c r="I28" s="32">
        <f>SUM(I29:I67)</f>
        <v>0</v>
      </c>
      <c r="J28" s="32">
        <f>SUM(J29:J67)</f>
        <v>0</v>
      </c>
      <c r="K28" s="32">
        <f>SUM(K29:K67)</f>
        <v>0</v>
      </c>
      <c r="L28" s="32">
        <f>SUM(L29:L67)</f>
        <v>0</v>
      </c>
      <c r="M28" s="32">
        <f>SUM(M29:M67)</f>
        <v>0</v>
      </c>
      <c r="N28" s="32">
        <f>SUM(N29:N67)</f>
        <v>0</v>
      </c>
      <c r="O28" s="45">
        <f>SUM(D28:N28)</f>
        <v>56893213</v>
      </c>
      <c r="P28" s="46">
        <f>(O28/P$147)</f>
        <v>351.94217933252918</v>
      </c>
      <c r="Q28" s="10"/>
    </row>
    <row r="29" spans="1:17">
      <c r="A29" s="12"/>
      <c r="B29" s="25">
        <v>331.1</v>
      </c>
      <c r="C29" s="20" t="s">
        <v>31</v>
      </c>
      <c r="D29" s="47">
        <v>0</v>
      </c>
      <c r="E29" s="47">
        <v>5118588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5118588</v>
      </c>
      <c r="P29" s="48">
        <f>(O29/P$147)</f>
        <v>31.663654078129351</v>
      </c>
      <c r="Q29" s="9"/>
    </row>
    <row r="30" spans="1:17">
      <c r="A30" s="12"/>
      <c r="B30" s="25">
        <v>331.2</v>
      </c>
      <c r="C30" s="20" t="s">
        <v>32</v>
      </c>
      <c r="D30" s="47">
        <v>609355</v>
      </c>
      <c r="E30" s="47">
        <v>1652026</v>
      </c>
      <c r="F30" s="47">
        <v>0</v>
      </c>
      <c r="G30" s="47">
        <v>273369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2534750</v>
      </c>
      <c r="P30" s="48">
        <f>(O30/P$147)</f>
        <v>15.679997525594631</v>
      </c>
      <c r="Q30" s="9"/>
    </row>
    <row r="31" spans="1:17">
      <c r="A31" s="12"/>
      <c r="B31" s="25">
        <v>331.39</v>
      </c>
      <c r="C31" s="20" t="s">
        <v>39</v>
      </c>
      <c r="D31" s="47">
        <v>0</v>
      </c>
      <c r="E31" s="47">
        <v>531882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ref="O31:O57" si="2">SUM(D31:N31)</f>
        <v>531882</v>
      </c>
      <c r="P31" s="48">
        <f>(O31/P$147)</f>
        <v>3.2902291917973461</v>
      </c>
      <c r="Q31" s="9"/>
    </row>
    <row r="32" spans="1:17">
      <c r="A32" s="12"/>
      <c r="B32" s="25">
        <v>331.42</v>
      </c>
      <c r="C32" s="20" t="s">
        <v>40</v>
      </c>
      <c r="D32" s="47">
        <v>0</v>
      </c>
      <c r="E32" s="47">
        <v>931622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931622</v>
      </c>
      <c r="P32" s="48">
        <f>(O32/P$147)</f>
        <v>5.7630261977668491</v>
      </c>
      <c r="Q32" s="9"/>
    </row>
    <row r="33" spans="1:17">
      <c r="A33" s="12"/>
      <c r="B33" s="25">
        <v>331.49</v>
      </c>
      <c r="C33" s="20" t="s">
        <v>41</v>
      </c>
      <c r="D33" s="47">
        <v>0</v>
      </c>
      <c r="E33" s="47">
        <v>2162072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2162072</v>
      </c>
      <c r="P33" s="48">
        <f>(O33/P$147)</f>
        <v>13.37460641489592</v>
      </c>
      <c r="Q33" s="9"/>
    </row>
    <row r="34" spans="1:17">
      <c r="A34" s="12"/>
      <c r="B34" s="25">
        <v>331.5</v>
      </c>
      <c r="C34" s="20" t="s">
        <v>34</v>
      </c>
      <c r="D34" s="47">
        <v>0</v>
      </c>
      <c r="E34" s="47">
        <v>325262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325262</v>
      </c>
      <c r="P34" s="48">
        <f>(O34/P$147)</f>
        <v>2.0120750982029629</v>
      </c>
      <c r="Q34" s="9"/>
    </row>
    <row r="35" spans="1:17">
      <c r="A35" s="12"/>
      <c r="B35" s="25">
        <v>331.62</v>
      </c>
      <c r="C35" s="20" t="s">
        <v>42</v>
      </c>
      <c r="D35" s="47">
        <v>32752</v>
      </c>
      <c r="E35" s="47">
        <v>23116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55868</v>
      </c>
      <c r="P35" s="48">
        <f>(O35/P$147)</f>
        <v>0.34560019795242958</v>
      </c>
      <c r="Q35" s="9"/>
    </row>
    <row r="36" spans="1:17">
      <c r="A36" s="12"/>
      <c r="B36" s="25">
        <v>331.65</v>
      </c>
      <c r="C36" s="20" t="s">
        <v>151</v>
      </c>
      <c r="D36" s="47">
        <v>187277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187277</v>
      </c>
      <c r="P36" s="48">
        <f>(O36/P$147)</f>
        <v>1.158498035940738</v>
      </c>
      <c r="Q36" s="9"/>
    </row>
    <row r="37" spans="1:17">
      <c r="A37" s="12"/>
      <c r="B37" s="25">
        <v>331.69</v>
      </c>
      <c r="C37" s="20" t="s">
        <v>43</v>
      </c>
      <c r="D37" s="47">
        <v>0</v>
      </c>
      <c r="E37" s="47">
        <v>787434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787434</v>
      </c>
      <c r="P37" s="48">
        <f>(O37/P$147)</f>
        <v>4.8710772942377281</v>
      </c>
      <c r="Q37" s="9"/>
    </row>
    <row r="38" spans="1:17">
      <c r="A38" s="12"/>
      <c r="B38" s="25">
        <v>331.9</v>
      </c>
      <c r="C38" s="20" t="s">
        <v>36</v>
      </c>
      <c r="D38" s="47">
        <v>0</v>
      </c>
      <c r="E38" s="47">
        <v>597332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597332</v>
      </c>
      <c r="P38" s="48">
        <f>(O38/P$147)</f>
        <v>3.6951037703751819</v>
      </c>
      <c r="Q38" s="9"/>
    </row>
    <row r="39" spans="1:17">
      <c r="A39" s="12"/>
      <c r="B39" s="25">
        <v>332.1</v>
      </c>
      <c r="C39" s="20" t="s">
        <v>305</v>
      </c>
      <c r="D39" s="47">
        <v>36351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>SUM(D39:N39)</f>
        <v>36351</v>
      </c>
      <c r="P39" s="48">
        <f>(O39/P$147)</f>
        <v>0.22486777396306951</v>
      </c>
      <c r="Q39" s="9"/>
    </row>
    <row r="40" spans="1:17">
      <c r="A40" s="12"/>
      <c r="B40" s="25">
        <v>333</v>
      </c>
      <c r="C40" s="20" t="s">
        <v>4</v>
      </c>
      <c r="D40" s="47">
        <v>84496</v>
      </c>
      <c r="E40" s="47">
        <v>28628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113124</v>
      </c>
      <c r="P40" s="48">
        <f>(O40/P$147)</f>
        <v>0.69978658253688408</v>
      </c>
      <c r="Q40" s="9"/>
    </row>
    <row r="41" spans="1:17">
      <c r="A41" s="12"/>
      <c r="B41" s="25">
        <v>334.1</v>
      </c>
      <c r="C41" s="20" t="s">
        <v>37</v>
      </c>
      <c r="D41" s="47">
        <v>0</v>
      </c>
      <c r="E41" s="47">
        <v>89800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89800</v>
      </c>
      <c r="P41" s="48">
        <f>(O41/P$147)</f>
        <v>0.55550400544369183</v>
      </c>
      <c r="Q41" s="9"/>
    </row>
    <row r="42" spans="1:17">
      <c r="A42" s="12"/>
      <c r="B42" s="25">
        <v>334.2</v>
      </c>
      <c r="C42" s="20" t="s">
        <v>38</v>
      </c>
      <c r="D42" s="47">
        <v>72445</v>
      </c>
      <c r="E42" s="47">
        <v>93356</v>
      </c>
      <c r="F42" s="47">
        <v>0</v>
      </c>
      <c r="G42" s="47">
        <v>45178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210979</v>
      </c>
      <c r="P42" s="48">
        <f>(O42/P$147)</f>
        <v>1.3051189261080696</v>
      </c>
      <c r="Q42" s="9"/>
    </row>
    <row r="43" spans="1:17">
      <c r="A43" s="12"/>
      <c r="B43" s="25">
        <v>334.39</v>
      </c>
      <c r="C43" s="20" t="s">
        <v>45</v>
      </c>
      <c r="D43" s="47">
        <v>0</v>
      </c>
      <c r="E43" s="47">
        <v>888351</v>
      </c>
      <c r="F43" s="47">
        <v>0</v>
      </c>
      <c r="G43" s="47">
        <v>753082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1641433</v>
      </c>
      <c r="P43" s="48">
        <f>(O43/P$147)</f>
        <v>10.15392657202066</v>
      </c>
      <c r="Q43" s="9"/>
    </row>
    <row r="44" spans="1:17">
      <c r="A44" s="12"/>
      <c r="B44" s="25">
        <v>334.42</v>
      </c>
      <c r="C44" s="20" t="s">
        <v>179</v>
      </c>
      <c r="D44" s="47">
        <v>0</v>
      </c>
      <c r="E44" s="47">
        <v>555725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555725</v>
      </c>
      <c r="P44" s="48">
        <f>(O44/P$147)</f>
        <v>3.4377223098574126</v>
      </c>
      <c r="Q44" s="9"/>
    </row>
    <row r="45" spans="1:17">
      <c r="A45" s="12"/>
      <c r="B45" s="25">
        <v>334.49</v>
      </c>
      <c r="C45" s="20" t="s">
        <v>46</v>
      </c>
      <c r="D45" s="47">
        <v>0</v>
      </c>
      <c r="E45" s="47">
        <v>719218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719218</v>
      </c>
      <c r="P45" s="48">
        <f>(O45/P$147)</f>
        <v>4.4490922025300792</v>
      </c>
      <c r="Q45" s="9"/>
    </row>
    <row r="46" spans="1:17">
      <c r="A46" s="12"/>
      <c r="B46" s="25">
        <v>334.5</v>
      </c>
      <c r="C46" s="20" t="s">
        <v>47</v>
      </c>
      <c r="D46" s="47">
        <v>0</v>
      </c>
      <c r="E46" s="47">
        <v>1111194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1111194</v>
      </c>
      <c r="P46" s="48">
        <f>(O46/P$147)</f>
        <v>6.8738610002783709</v>
      </c>
      <c r="Q46" s="9"/>
    </row>
    <row r="47" spans="1:17">
      <c r="A47" s="12"/>
      <c r="B47" s="25">
        <v>334.69</v>
      </c>
      <c r="C47" s="20" t="s">
        <v>48</v>
      </c>
      <c r="D47" s="47">
        <v>0</v>
      </c>
      <c r="E47" s="47">
        <v>541505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541505</v>
      </c>
      <c r="P47" s="48">
        <f>(O47/P$147)</f>
        <v>3.3497571989731219</v>
      </c>
      <c r="Q47" s="9"/>
    </row>
    <row r="48" spans="1:17">
      <c r="A48" s="12"/>
      <c r="B48" s="25">
        <v>334.7</v>
      </c>
      <c r="C48" s="20" t="s">
        <v>49</v>
      </c>
      <c r="D48" s="47">
        <v>0</v>
      </c>
      <c r="E48" s="47">
        <v>86076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86076</v>
      </c>
      <c r="P48" s="48">
        <f>(O48/P$147)</f>
        <v>0.5324672914540225</v>
      </c>
      <c r="Q48" s="9"/>
    </row>
    <row r="49" spans="1:17">
      <c r="A49" s="12"/>
      <c r="B49" s="25">
        <v>334.82</v>
      </c>
      <c r="C49" s="20" t="s">
        <v>306</v>
      </c>
      <c r="D49" s="47">
        <v>245774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245774</v>
      </c>
      <c r="P49" s="48">
        <f>(O49/P$147)</f>
        <v>1.5203612631839412</v>
      </c>
      <c r="Q49" s="9"/>
    </row>
    <row r="50" spans="1:17">
      <c r="A50" s="12"/>
      <c r="B50" s="25">
        <v>334.89</v>
      </c>
      <c r="C50" s="20" t="s">
        <v>265</v>
      </c>
      <c r="D50" s="47">
        <v>160551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160551</v>
      </c>
      <c r="P50" s="48">
        <f>(O50/P$147)</f>
        <v>0.99317064118029141</v>
      </c>
      <c r="Q50" s="9"/>
    </row>
    <row r="51" spans="1:17">
      <c r="A51" s="12"/>
      <c r="B51" s="25">
        <v>335.12099999999998</v>
      </c>
      <c r="C51" s="20" t="s">
        <v>294</v>
      </c>
      <c r="D51" s="47">
        <v>3613763</v>
      </c>
      <c r="E51" s="47">
        <v>2967077</v>
      </c>
      <c r="F51" s="47">
        <v>258207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6839047</v>
      </c>
      <c r="P51" s="48">
        <f>(O51/P$147)</f>
        <v>42.306436546967305</v>
      </c>
      <c r="Q51" s="9"/>
    </row>
    <row r="52" spans="1:17">
      <c r="A52" s="12"/>
      <c r="B52" s="25">
        <v>335.13</v>
      </c>
      <c r="C52" s="20" t="s">
        <v>186</v>
      </c>
      <c r="D52" s="47">
        <v>63383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63383</v>
      </c>
      <c r="P52" s="48">
        <f>(O52/P$147)</f>
        <v>0.39208808883115276</v>
      </c>
      <c r="Q52" s="9"/>
    </row>
    <row r="53" spans="1:17">
      <c r="A53" s="12"/>
      <c r="B53" s="25">
        <v>335.14</v>
      </c>
      <c r="C53" s="20" t="s">
        <v>187</v>
      </c>
      <c r="D53" s="47">
        <v>0</v>
      </c>
      <c r="E53" s="47">
        <v>51045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51045</v>
      </c>
      <c r="P53" s="48">
        <f>(O53/P$147)</f>
        <v>0.31576505521016979</v>
      </c>
      <c r="Q53" s="9"/>
    </row>
    <row r="54" spans="1:17">
      <c r="A54" s="12"/>
      <c r="B54" s="25">
        <v>335.15</v>
      </c>
      <c r="C54" s="20" t="s">
        <v>188</v>
      </c>
      <c r="D54" s="47">
        <v>80704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80704</v>
      </c>
      <c r="P54" s="48">
        <f>(O54/P$147)</f>
        <v>0.49923602734217931</v>
      </c>
      <c r="Q54" s="9"/>
    </row>
    <row r="55" spans="1:17">
      <c r="A55" s="12"/>
      <c r="B55" s="25">
        <v>335.16</v>
      </c>
      <c r="C55" s="20" t="s">
        <v>295</v>
      </c>
      <c r="D55" s="47">
        <v>223250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223250</v>
      </c>
      <c r="P55" s="48">
        <f>(O55/P$147)</f>
        <v>1.3810274968296681</v>
      </c>
      <c r="Q55" s="9"/>
    </row>
    <row r="56" spans="1:17">
      <c r="A56" s="12"/>
      <c r="B56" s="25">
        <v>335.18</v>
      </c>
      <c r="C56" s="20" t="s">
        <v>296</v>
      </c>
      <c r="D56" s="47">
        <v>19393238</v>
      </c>
      <c r="E56" s="47">
        <v>0</v>
      </c>
      <c r="F56" s="47">
        <v>2075695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2"/>
        <v>21468933</v>
      </c>
      <c r="P56" s="48">
        <f>(O56/P$147)</f>
        <v>132.80710772942376</v>
      </c>
      <c r="Q56" s="9"/>
    </row>
    <row r="57" spans="1:17">
      <c r="A57" s="12"/>
      <c r="B57" s="25">
        <v>335.21</v>
      </c>
      <c r="C57" s="20" t="s">
        <v>56</v>
      </c>
      <c r="D57" s="47">
        <v>0</v>
      </c>
      <c r="E57" s="47">
        <v>118745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2"/>
        <v>118745</v>
      </c>
      <c r="P57" s="48">
        <f>(O57/P$147)</f>
        <v>0.73455816399121587</v>
      </c>
      <c r="Q57" s="9"/>
    </row>
    <row r="58" spans="1:17">
      <c r="A58" s="12"/>
      <c r="B58" s="25">
        <v>335.38</v>
      </c>
      <c r="C58" s="20" t="s">
        <v>57</v>
      </c>
      <c r="D58" s="47">
        <v>0</v>
      </c>
      <c r="E58" s="47">
        <v>0</v>
      </c>
      <c r="F58" s="47">
        <v>0</v>
      </c>
      <c r="G58" s="47">
        <v>127106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ref="O58:O67" si="3">SUM(D58:N58)</f>
        <v>127106</v>
      </c>
      <c r="P58" s="48">
        <f>(O58/P$147)</f>
        <v>0.78627942222634628</v>
      </c>
      <c r="Q58" s="9"/>
    </row>
    <row r="59" spans="1:17">
      <c r="A59" s="12"/>
      <c r="B59" s="25">
        <v>335.43</v>
      </c>
      <c r="C59" s="20" t="s">
        <v>297</v>
      </c>
      <c r="D59" s="47">
        <v>0</v>
      </c>
      <c r="E59" s="47">
        <v>0</v>
      </c>
      <c r="F59" s="47">
        <v>0</v>
      </c>
      <c r="G59" s="47">
        <v>2035815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3"/>
        <v>2035815</v>
      </c>
      <c r="P59" s="48">
        <f>(O59/P$147)</f>
        <v>12.593578918066251</v>
      </c>
      <c r="Q59" s="9"/>
    </row>
    <row r="60" spans="1:17">
      <c r="A60" s="12"/>
      <c r="B60" s="25">
        <v>335.48</v>
      </c>
      <c r="C60" s="20" t="s">
        <v>59</v>
      </c>
      <c r="D60" s="47">
        <v>0</v>
      </c>
      <c r="E60" s="47">
        <v>0</v>
      </c>
      <c r="F60" s="47">
        <v>0</v>
      </c>
      <c r="G60" s="47">
        <v>892853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892853</v>
      </c>
      <c r="P60" s="48">
        <f>(O60/P$147)</f>
        <v>5.5232006433453957</v>
      </c>
      <c r="Q60" s="9"/>
    </row>
    <row r="61" spans="1:17">
      <c r="A61" s="12"/>
      <c r="B61" s="25">
        <v>335.62</v>
      </c>
      <c r="C61" s="20" t="s">
        <v>60</v>
      </c>
      <c r="D61" s="47">
        <v>1102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1102</v>
      </c>
      <c r="P61" s="48">
        <f>(O61/P$147)</f>
        <v>6.8169867928613405E-3</v>
      </c>
      <c r="Q61" s="9"/>
    </row>
    <row r="62" spans="1:17">
      <c r="A62" s="12"/>
      <c r="B62" s="25">
        <v>337.2</v>
      </c>
      <c r="C62" s="20" t="s">
        <v>63</v>
      </c>
      <c r="D62" s="47">
        <v>0</v>
      </c>
      <c r="E62" s="47">
        <v>274243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3"/>
        <v>274243</v>
      </c>
      <c r="P62" s="48">
        <f>(O62/P$147)</f>
        <v>1.6964708793418082</v>
      </c>
      <c r="Q62" s="9"/>
    </row>
    <row r="63" spans="1:17">
      <c r="A63" s="12"/>
      <c r="B63" s="25">
        <v>337.3</v>
      </c>
      <c r="C63" s="20" t="s">
        <v>64</v>
      </c>
      <c r="D63" s="47">
        <v>0</v>
      </c>
      <c r="E63" s="47">
        <v>493744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3"/>
        <v>493744</v>
      </c>
      <c r="P63" s="48">
        <f>(O63/P$147)</f>
        <v>3.0543070118462157</v>
      </c>
      <c r="Q63" s="9"/>
    </row>
    <row r="64" spans="1:17">
      <c r="A64" s="12"/>
      <c r="B64" s="25">
        <v>337.6</v>
      </c>
      <c r="C64" s="20" t="s">
        <v>66</v>
      </c>
      <c r="D64" s="47">
        <v>0</v>
      </c>
      <c r="E64" s="47">
        <v>59655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3"/>
        <v>59655</v>
      </c>
      <c r="P64" s="48">
        <f>(O64/P$147)</f>
        <v>0.3690266307877888</v>
      </c>
      <c r="Q64" s="9"/>
    </row>
    <row r="65" spans="1:17">
      <c r="A65" s="12"/>
      <c r="B65" s="25">
        <v>337.7</v>
      </c>
      <c r="C65" s="20" t="s">
        <v>67</v>
      </c>
      <c r="D65" s="47">
        <v>0</v>
      </c>
      <c r="E65" s="47">
        <v>305542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3"/>
        <v>305542</v>
      </c>
      <c r="P65" s="48">
        <f>(O65/P$147)</f>
        <v>1.8900869134886022</v>
      </c>
      <c r="Q65" s="9"/>
    </row>
    <row r="66" spans="1:17">
      <c r="A66" s="12"/>
      <c r="B66" s="25">
        <v>337.9</v>
      </c>
      <c r="C66" s="20" t="s">
        <v>161</v>
      </c>
      <c r="D66" s="47">
        <v>0</v>
      </c>
      <c r="E66" s="47">
        <v>7500</v>
      </c>
      <c r="F66" s="47">
        <v>0</v>
      </c>
      <c r="G66" s="47">
        <v>4891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3"/>
        <v>12391</v>
      </c>
      <c r="P66" s="48">
        <f>(O66/P$147)</f>
        <v>7.6650892332436354E-2</v>
      </c>
      <c r="Q66" s="9"/>
    </row>
    <row r="67" spans="1:17">
      <c r="A67" s="12"/>
      <c r="B67" s="25">
        <v>338</v>
      </c>
      <c r="C67" s="20" t="s">
        <v>180</v>
      </c>
      <c r="D67" s="47">
        <v>0</v>
      </c>
      <c r="E67" s="47">
        <v>5101838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3"/>
        <v>5101838</v>
      </c>
      <c r="P67" s="48">
        <f>(O67/P$147)</f>
        <v>31.560038353283225</v>
      </c>
      <c r="Q67" s="9"/>
    </row>
    <row r="68" spans="1:17" ht="15.75">
      <c r="A68" s="29" t="s">
        <v>72</v>
      </c>
      <c r="B68" s="30"/>
      <c r="C68" s="31"/>
      <c r="D68" s="32">
        <f>SUM(D69:D110)</f>
        <v>14904620</v>
      </c>
      <c r="E68" s="32">
        <f>SUM(E69:E110)</f>
        <v>13848420</v>
      </c>
      <c r="F68" s="32">
        <f>SUM(F69:F110)</f>
        <v>0</v>
      </c>
      <c r="G68" s="32">
        <f>SUM(G69:G110)</f>
        <v>757385</v>
      </c>
      <c r="H68" s="32">
        <f>SUM(H69:H110)</f>
        <v>0</v>
      </c>
      <c r="I68" s="32">
        <f>SUM(I69:I110)</f>
        <v>72341351</v>
      </c>
      <c r="J68" s="32">
        <f>SUM(J69:J110)</f>
        <v>42688710</v>
      </c>
      <c r="K68" s="32">
        <f>SUM(K69:K110)</f>
        <v>0</v>
      </c>
      <c r="L68" s="32">
        <f>SUM(L69:L110)</f>
        <v>0</v>
      </c>
      <c r="M68" s="32">
        <f>SUM(M69:M110)</f>
        <v>1120919</v>
      </c>
      <c r="N68" s="32">
        <f>SUM(N69:N110)</f>
        <v>0</v>
      </c>
      <c r="O68" s="32">
        <f>SUM(D68:N68)</f>
        <v>145661405</v>
      </c>
      <c r="P68" s="46">
        <f>(O68/P$147)</f>
        <v>901.06340663759238</v>
      </c>
      <c r="Q68" s="10"/>
    </row>
    <row r="69" spans="1:17">
      <c r="A69" s="12"/>
      <c r="B69" s="25">
        <v>341.1</v>
      </c>
      <c r="C69" s="20" t="s">
        <v>191</v>
      </c>
      <c r="D69" s="47">
        <v>818972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>SUM(D69:N69)</f>
        <v>818972</v>
      </c>
      <c r="P69" s="48">
        <f>(O69/P$147)</f>
        <v>5.0661717855927746</v>
      </c>
      <c r="Q69" s="9"/>
    </row>
    <row r="70" spans="1:17">
      <c r="A70" s="12"/>
      <c r="B70" s="25">
        <v>341.15</v>
      </c>
      <c r="C70" s="20" t="s">
        <v>192</v>
      </c>
      <c r="D70" s="47">
        <v>0</v>
      </c>
      <c r="E70" s="47">
        <v>479691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ref="O70:O110" si="4">SUM(D70:N70)</f>
        <v>479691</v>
      </c>
      <c r="P70" s="48">
        <f>(O70/P$147)</f>
        <v>2.9673749652036743</v>
      </c>
      <c r="Q70" s="9"/>
    </row>
    <row r="71" spans="1:17">
      <c r="A71" s="12"/>
      <c r="B71" s="25">
        <v>341.16</v>
      </c>
      <c r="C71" s="20" t="s">
        <v>193</v>
      </c>
      <c r="D71" s="47">
        <v>0</v>
      </c>
      <c r="E71" s="47">
        <v>378007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378007</v>
      </c>
      <c r="P71" s="48">
        <f>(O71/P$147)</f>
        <v>2.3383563762333366</v>
      </c>
      <c r="Q71" s="9"/>
    </row>
    <row r="72" spans="1:17">
      <c r="A72" s="12"/>
      <c r="B72" s="25">
        <v>341.2</v>
      </c>
      <c r="C72" s="20" t="s">
        <v>194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42688710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42688710</v>
      </c>
      <c r="P72" s="48">
        <f>(O72/P$147)</f>
        <v>264.0729330982648</v>
      </c>
      <c r="Q72" s="9"/>
    </row>
    <row r="73" spans="1:17">
      <c r="A73" s="12"/>
      <c r="B73" s="25">
        <v>341.52</v>
      </c>
      <c r="C73" s="20" t="s">
        <v>195</v>
      </c>
      <c r="D73" s="47">
        <v>123018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123018</v>
      </c>
      <c r="P73" s="48">
        <f>(O73/P$147)</f>
        <v>0.76099099935046854</v>
      </c>
      <c r="Q73" s="9"/>
    </row>
    <row r="74" spans="1:17">
      <c r="A74" s="12"/>
      <c r="B74" s="25">
        <v>341.55</v>
      </c>
      <c r="C74" s="20" t="s">
        <v>196</v>
      </c>
      <c r="D74" s="47">
        <v>2259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2259</v>
      </c>
      <c r="P74" s="48">
        <f>(O74/P$147)</f>
        <v>1.3974204324023383E-2</v>
      </c>
      <c r="Q74" s="9"/>
    </row>
    <row r="75" spans="1:17">
      <c r="A75" s="12"/>
      <c r="B75" s="25">
        <v>341.8</v>
      </c>
      <c r="C75" s="20" t="s">
        <v>197</v>
      </c>
      <c r="D75" s="47">
        <v>4348502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4348502</v>
      </c>
      <c r="P75" s="48">
        <f>(O75/P$147)</f>
        <v>26.899891744765085</v>
      </c>
      <c r="Q75" s="9"/>
    </row>
    <row r="76" spans="1:17">
      <c r="A76" s="12"/>
      <c r="B76" s="25">
        <v>341.9</v>
      </c>
      <c r="C76" s="20" t="s">
        <v>198</v>
      </c>
      <c r="D76" s="47">
        <v>608602</v>
      </c>
      <c r="E76" s="47">
        <v>712374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1320976</v>
      </c>
      <c r="P76" s="48">
        <f>(O76/P$147)</f>
        <v>8.1715752683183318</v>
      </c>
      <c r="Q76" s="9"/>
    </row>
    <row r="77" spans="1:17">
      <c r="A77" s="12"/>
      <c r="B77" s="25">
        <v>342.1</v>
      </c>
      <c r="C77" s="20" t="s">
        <v>82</v>
      </c>
      <c r="D77" s="47">
        <v>3734067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3734067</v>
      </c>
      <c r="P77" s="48">
        <f>(O77/P$147)</f>
        <v>23.098988586805234</v>
      </c>
      <c r="Q77" s="9"/>
    </row>
    <row r="78" spans="1:17">
      <c r="A78" s="12"/>
      <c r="B78" s="25">
        <v>342.2</v>
      </c>
      <c r="C78" s="20" t="s">
        <v>83</v>
      </c>
      <c r="D78" s="47">
        <v>0</v>
      </c>
      <c r="E78" s="47">
        <v>797287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797287</v>
      </c>
      <c r="P78" s="48">
        <f>(O78/P$147)</f>
        <v>4.932028084500943</v>
      </c>
      <c r="Q78" s="9"/>
    </row>
    <row r="79" spans="1:17">
      <c r="A79" s="12"/>
      <c r="B79" s="25">
        <v>342.5</v>
      </c>
      <c r="C79" s="20" t="s">
        <v>84</v>
      </c>
      <c r="D79" s="47">
        <v>0</v>
      </c>
      <c r="E79" s="47">
        <v>173487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173487</v>
      </c>
      <c r="P79" s="48">
        <f>(O79/P$147)</f>
        <v>1.0731929108286165</v>
      </c>
      <c r="Q79" s="9"/>
    </row>
    <row r="80" spans="1:17">
      <c r="A80" s="12"/>
      <c r="B80" s="25">
        <v>342.6</v>
      </c>
      <c r="C80" s="20" t="s">
        <v>85</v>
      </c>
      <c r="D80" s="47">
        <v>0</v>
      </c>
      <c r="E80" s="47">
        <v>8190033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8190033</v>
      </c>
      <c r="P80" s="48">
        <f>(O80/P$147)</f>
        <v>50.663654078129348</v>
      </c>
      <c r="Q80" s="9"/>
    </row>
    <row r="81" spans="1:17">
      <c r="A81" s="12"/>
      <c r="B81" s="25">
        <v>342.9</v>
      </c>
      <c r="C81" s="20" t="s">
        <v>86</v>
      </c>
      <c r="D81" s="47">
        <v>918425</v>
      </c>
      <c r="E81" s="47">
        <v>1226222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2144647</v>
      </c>
      <c r="P81" s="48">
        <f>(O81/P$147)</f>
        <v>13.266815130988833</v>
      </c>
      <c r="Q81" s="9"/>
    </row>
    <row r="82" spans="1:17">
      <c r="A82" s="12"/>
      <c r="B82" s="25">
        <v>343.4</v>
      </c>
      <c r="C82" s="20" t="s">
        <v>87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28638951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28638951</v>
      </c>
      <c r="P82" s="48">
        <f>(O82/P$147)</f>
        <v>177.16093532522964</v>
      </c>
      <c r="Q82" s="9"/>
    </row>
    <row r="83" spans="1:17">
      <c r="A83" s="12"/>
      <c r="B83" s="25">
        <v>343.6</v>
      </c>
      <c r="C83" s="20" t="s">
        <v>88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39508711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39508711</v>
      </c>
      <c r="P83" s="48">
        <f>(O83/P$147)</f>
        <v>244.40141659707402</v>
      </c>
      <c r="Q83" s="9"/>
    </row>
    <row r="84" spans="1:17">
      <c r="A84" s="12"/>
      <c r="B84" s="25">
        <v>344.3</v>
      </c>
      <c r="C84" s="20" t="s">
        <v>276</v>
      </c>
      <c r="D84" s="47">
        <v>25712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25712</v>
      </c>
      <c r="P84" s="48">
        <f>(O84/P$147)</f>
        <v>0.1590547771488664</v>
      </c>
      <c r="Q84" s="9"/>
    </row>
    <row r="85" spans="1:17">
      <c r="A85" s="12"/>
      <c r="B85" s="25">
        <v>344.9</v>
      </c>
      <c r="C85" s="20" t="s">
        <v>199</v>
      </c>
      <c r="D85" s="47">
        <v>0</v>
      </c>
      <c r="E85" s="47">
        <v>0</v>
      </c>
      <c r="F85" s="47">
        <v>0</v>
      </c>
      <c r="G85" s="47">
        <v>757385</v>
      </c>
      <c r="H85" s="47">
        <v>0</v>
      </c>
      <c r="I85" s="47">
        <v>948201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1705586</v>
      </c>
      <c r="P85" s="48">
        <f>(O85/P$147)</f>
        <v>10.550777891188023</v>
      </c>
      <c r="Q85" s="9"/>
    </row>
    <row r="86" spans="1:17">
      <c r="A86" s="12"/>
      <c r="B86" s="25">
        <v>346.4</v>
      </c>
      <c r="C86" s="20" t="s">
        <v>91</v>
      </c>
      <c r="D86" s="47">
        <v>98150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4"/>
        <v>98150</v>
      </c>
      <c r="P86" s="48">
        <f>(O86/P$147)</f>
        <v>0.60715721753116203</v>
      </c>
      <c r="Q86" s="9"/>
    </row>
    <row r="87" spans="1:17">
      <c r="A87" s="12"/>
      <c r="B87" s="25">
        <v>347.2</v>
      </c>
      <c r="C87" s="20" t="s">
        <v>93</v>
      </c>
      <c r="D87" s="47">
        <v>662660</v>
      </c>
      <c r="E87" s="47">
        <v>403980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4"/>
        <v>1066640</v>
      </c>
      <c r="P87" s="48">
        <f>(O87/P$147)</f>
        <v>6.598249358201107</v>
      </c>
      <c r="Q87" s="9"/>
    </row>
    <row r="88" spans="1:17">
      <c r="A88" s="12"/>
      <c r="B88" s="25">
        <v>347.5</v>
      </c>
      <c r="C88" s="20" t="s">
        <v>154</v>
      </c>
      <c r="D88" s="47">
        <v>1150406</v>
      </c>
      <c r="E88" s="47">
        <v>0</v>
      </c>
      <c r="F88" s="47">
        <v>0</v>
      </c>
      <c r="G88" s="47">
        <v>0</v>
      </c>
      <c r="H88" s="47">
        <v>0</v>
      </c>
      <c r="I88" s="47">
        <v>1617717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4"/>
        <v>2768123</v>
      </c>
      <c r="P88" s="48">
        <f>(O88/P$147)</f>
        <v>17.1236460363119</v>
      </c>
      <c r="Q88" s="9"/>
    </row>
    <row r="89" spans="1:17">
      <c r="A89" s="12"/>
      <c r="B89" s="25">
        <v>348.11</v>
      </c>
      <c r="C89" s="20" t="s">
        <v>220</v>
      </c>
      <c r="D89" s="47">
        <v>7860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>SUM(D89:N89)</f>
        <v>7860</v>
      </c>
      <c r="P89" s="48">
        <f>(O89/P$147)</f>
        <v>4.8622065509882156E-2</v>
      </c>
      <c r="Q89" s="9"/>
    </row>
    <row r="90" spans="1:17">
      <c r="A90" s="12"/>
      <c r="B90" s="25">
        <v>348.12</v>
      </c>
      <c r="C90" s="20" t="s">
        <v>221</v>
      </c>
      <c r="D90" s="47">
        <v>59658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ref="O90:O104" si="5">SUM(D90:N90)</f>
        <v>59658</v>
      </c>
      <c r="P90" s="48">
        <f>(O90/P$147)</f>
        <v>0.36904518882805976</v>
      </c>
      <c r="Q90" s="9"/>
    </row>
    <row r="91" spans="1:17">
      <c r="A91" s="12"/>
      <c r="B91" s="25">
        <v>348.13</v>
      </c>
      <c r="C91" s="20" t="s">
        <v>222</v>
      </c>
      <c r="D91" s="47">
        <v>86484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5"/>
        <v>86484</v>
      </c>
      <c r="P91" s="48">
        <f>(O91/P$147)</f>
        <v>0.53499118493087128</v>
      </c>
      <c r="Q91" s="9"/>
    </row>
    <row r="92" spans="1:17">
      <c r="A92" s="12"/>
      <c r="B92" s="25">
        <v>348.22</v>
      </c>
      <c r="C92" s="20" t="s">
        <v>223</v>
      </c>
      <c r="D92" s="47">
        <v>10549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5"/>
        <v>10549</v>
      </c>
      <c r="P92" s="48">
        <f>(O92/P$147)</f>
        <v>6.5256255606074662E-2</v>
      </c>
      <c r="Q92" s="9"/>
    </row>
    <row r="93" spans="1:17">
      <c r="A93" s="12"/>
      <c r="B93" s="25">
        <v>348.23</v>
      </c>
      <c r="C93" s="20" t="s">
        <v>224</v>
      </c>
      <c r="D93" s="47">
        <v>75502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5"/>
        <v>75502</v>
      </c>
      <c r="P93" s="48">
        <f>(O93/P$147)</f>
        <v>0.46705638551235656</v>
      </c>
      <c r="Q93" s="9"/>
    </row>
    <row r="94" spans="1:17">
      <c r="A94" s="12"/>
      <c r="B94" s="25">
        <v>348.31</v>
      </c>
      <c r="C94" s="20" t="s">
        <v>225</v>
      </c>
      <c r="D94" s="47">
        <v>496204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5"/>
        <v>496204</v>
      </c>
      <c r="P94" s="48">
        <f>(O94/P$147)</f>
        <v>3.0695246048683926</v>
      </c>
      <c r="Q94" s="9"/>
    </row>
    <row r="95" spans="1:17">
      <c r="A95" s="12"/>
      <c r="B95" s="25">
        <v>348.32</v>
      </c>
      <c r="C95" s="20" t="s">
        <v>226</v>
      </c>
      <c r="D95" s="47">
        <v>10965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10965</v>
      </c>
      <c r="P95" s="48">
        <f>(O95/P$147)</f>
        <v>6.7829637190312708E-2</v>
      </c>
      <c r="Q95" s="9"/>
    </row>
    <row r="96" spans="1:17">
      <c r="A96" s="12"/>
      <c r="B96" s="25">
        <v>348.41</v>
      </c>
      <c r="C96" s="20" t="s">
        <v>227</v>
      </c>
      <c r="D96" s="47">
        <v>381999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381999</v>
      </c>
      <c r="P96" s="48">
        <f>(O96/P$147)</f>
        <v>2.3630509418205436</v>
      </c>
      <c r="Q96" s="9"/>
    </row>
    <row r="97" spans="1:17">
      <c r="A97" s="12"/>
      <c r="B97" s="25">
        <v>348.42</v>
      </c>
      <c r="C97" s="20" t="s">
        <v>228</v>
      </c>
      <c r="D97" s="47">
        <v>105619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105619</v>
      </c>
      <c r="P97" s="48">
        <f>(O97/P$147)</f>
        <v>0.65336055179239738</v>
      </c>
      <c r="Q97" s="9"/>
    </row>
    <row r="98" spans="1:17">
      <c r="A98" s="12"/>
      <c r="B98" s="25">
        <v>348.48</v>
      </c>
      <c r="C98" s="20" t="s">
        <v>229</v>
      </c>
      <c r="D98" s="47">
        <v>22166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22166</v>
      </c>
      <c r="P98" s="48">
        <f>(O98/P$147)</f>
        <v>0.13711917354860659</v>
      </c>
      <c r="Q98" s="9"/>
    </row>
    <row r="99" spans="1:17">
      <c r="A99" s="12"/>
      <c r="B99" s="25">
        <v>348.52</v>
      </c>
      <c r="C99" s="20" t="s">
        <v>298</v>
      </c>
      <c r="D99" s="47">
        <v>105719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105719</v>
      </c>
      <c r="P99" s="48">
        <f>(O99/P$147)</f>
        <v>0.65397915313476229</v>
      </c>
      <c r="Q99" s="9"/>
    </row>
    <row r="100" spans="1:17">
      <c r="A100" s="12"/>
      <c r="B100" s="25">
        <v>348.53</v>
      </c>
      <c r="C100" s="20" t="s">
        <v>299</v>
      </c>
      <c r="D100" s="47">
        <v>323909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5"/>
        <v>323909</v>
      </c>
      <c r="P100" s="48">
        <f>(O100/P$147)</f>
        <v>2.003705422040766</v>
      </c>
      <c r="Q100" s="9"/>
    </row>
    <row r="101" spans="1:17">
      <c r="A101" s="12"/>
      <c r="B101" s="25">
        <v>348.61</v>
      </c>
      <c r="C101" s="20" t="s">
        <v>266</v>
      </c>
      <c r="D101" s="47">
        <v>50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5"/>
        <v>50</v>
      </c>
      <c r="P101" s="48">
        <f>(O101/P$147)</f>
        <v>3.0930067118245649E-4</v>
      </c>
      <c r="Q101" s="9"/>
    </row>
    <row r="102" spans="1:17">
      <c r="A102" s="12"/>
      <c r="B102" s="25">
        <v>348.62</v>
      </c>
      <c r="C102" s="20" t="s">
        <v>232</v>
      </c>
      <c r="D102" s="47">
        <v>125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5"/>
        <v>125</v>
      </c>
      <c r="P102" s="48">
        <f>(O102/P$147)</f>
        <v>7.7325167795614118E-4</v>
      </c>
      <c r="Q102" s="9"/>
    </row>
    <row r="103" spans="1:17">
      <c r="A103" s="12"/>
      <c r="B103" s="25">
        <v>348.71</v>
      </c>
      <c r="C103" s="20" t="s">
        <v>233</v>
      </c>
      <c r="D103" s="47">
        <v>212408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5"/>
        <v>212408</v>
      </c>
      <c r="P103" s="48">
        <f>(O103/P$147)</f>
        <v>1.3139587392904644</v>
      </c>
      <c r="Q103" s="9"/>
    </row>
    <row r="104" spans="1:17">
      <c r="A104" s="12"/>
      <c r="B104" s="25">
        <v>348.72</v>
      </c>
      <c r="C104" s="20" t="s">
        <v>234</v>
      </c>
      <c r="D104" s="47">
        <v>27850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5"/>
        <v>27850</v>
      </c>
      <c r="P104" s="48">
        <f>(O104/P$147)</f>
        <v>0.17228047384862824</v>
      </c>
      <c r="Q104" s="9"/>
    </row>
    <row r="105" spans="1:17">
      <c r="A105" s="12"/>
      <c r="B105" s="25">
        <v>348.92099999999999</v>
      </c>
      <c r="C105" s="20" t="s">
        <v>200</v>
      </c>
      <c r="D105" s="47">
        <v>0</v>
      </c>
      <c r="E105" s="47">
        <v>38538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ref="O105:O109" si="6">SUM(D105:N105)</f>
        <v>38538</v>
      </c>
      <c r="P105" s="48">
        <f>(O105/P$147)</f>
        <v>0.23839658532059013</v>
      </c>
      <c r="Q105" s="9"/>
    </row>
    <row r="106" spans="1:17">
      <c r="A106" s="12"/>
      <c r="B106" s="25">
        <v>348.92200000000003</v>
      </c>
      <c r="C106" s="20" t="s">
        <v>201</v>
      </c>
      <c r="D106" s="47">
        <v>0</v>
      </c>
      <c r="E106" s="47">
        <v>38524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6"/>
        <v>38524</v>
      </c>
      <c r="P106" s="48">
        <f>(O106/P$147)</f>
        <v>0.23830998113265905</v>
      </c>
      <c r="Q106" s="9"/>
    </row>
    <row r="107" spans="1:17">
      <c r="A107" s="12"/>
      <c r="B107" s="25">
        <v>348.923</v>
      </c>
      <c r="C107" s="20" t="s">
        <v>202</v>
      </c>
      <c r="D107" s="47">
        <v>0</v>
      </c>
      <c r="E107" s="47">
        <v>38536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6"/>
        <v>38536</v>
      </c>
      <c r="P107" s="48">
        <f>(O107/P$147)</f>
        <v>0.23838421329374285</v>
      </c>
      <c r="Q107" s="9"/>
    </row>
    <row r="108" spans="1:17">
      <c r="A108" s="12"/>
      <c r="B108" s="25">
        <v>348.92399999999998</v>
      </c>
      <c r="C108" s="20" t="s">
        <v>203</v>
      </c>
      <c r="D108" s="47">
        <v>0</v>
      </c>
      <c r="E108" s="47">
        <v>38497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6"/>
        <v>38497</v>
      </c>
      <c r="P108" s="48">
        <f>(O108/P$147)</f>
        <v>0.23814295877022054</v>
      </c>
      <c r="Q108" s="9"/>
    </row>
    <row r="109" spans="1:17">
      <c r="A109" s="12"/>
      <c r="B109" s="25">
        <v>348.93</v>
      </c>
      <c r="C109" s="20" t="s">
        <v>204</v>
      </c>
      <c r="D109" s="47">
        <v>0</v>
      </c>
      <c r="E109" s="47">
        <v>362409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6"/>
        <v>362409</v>
      </c>
      <c r="P109" s="48">
        <f>(O109/P$147)</f>
        <v>2.2418669388512571</v>
      </c>
      <c r="Q109" s="9"/>
    </row>
    <row r="110" spans="1:17">
      <c r="A110" s="12"/>
      <c r="B110" s="25">
        <v>349</v>
      </c>
      <c r="C110" s="20" t="s">
        <v>300</v>
      </c>
      <c r="D110" s="47">
        <v>486780</v>
      </c>
      <c r="E110" s="47">
        <v>970835</v>
      </c>
      <c r="F110" s="47">
        <v>0</v>
      </c>
      <c r="G110" s="47">
        <v>0</v>
      </c>
      <c r="H110" s="47">
        <v>0</v>
      </c>
      <c r="I110" s="47">
        <v>1627771</v>
      </c>
      <c r="J110" s="47">
        <v>0</v>
      </c>
      <c r="K110" s="47">
        <v>0</v>
      </c>
      <c r="L110" s="47">
        <v>0</v>
      </c>
      <c r="M110" s="47">
        <v>1120919</v>
      </c>
      <c r="N110" s="47">
        <v>0</v>
      </c>
      <c r="O110" s="47">
        <f t="shared" si="4"/>
        <v>4206305</v>
      </c>
      <c r="P110" s="48">
        <f>(O110/P$147)</f>
        <v>26.020259193962453</v>
      </c>
      <c r="Q110" s="9"/>
    </row>
    <row r="111" spans="1:17" ht="15.75">
      <c r="A111" s="29" t="s">
        <v>73</v>
      </c>
      <c r="B111" s="30"/>
      <c r="C111" s="31"/>
      <c r="D111" s="32">
        <f>SUM(D112:D123)</f>
        <v>1397640</v>
      </c>
      <c r="E111" s="32">
        <f>SUM(E112:E123)</f>
        <v>464357</v>
      </c>
      <c r="F111" s="32">
        <f>SUM(F112:F123)</f>
        <v>0</v>
      </c>
      <c r="G111" s="32">
        <f>SUM(G112:G123)</f>
        <v>118017</v>
      </c>
      <c r="H111" s="32">
        <f>SUM(H112:H123)</f>
        <v>0</v>
      </c>
      <c r="I111" s="32">
        <f>SUM(I112:I123)</f>
        <v>0</v>
      </c>
      <c r="J111" s="32">
        <f>SUM(J112:J123)</f>
        <v>0</v>
      </c>
      <c r="K111" s="32">
        <f>SUM(K112:K123)</f>
        <v>0</v>
      </c>
      <c r="L111" s="32">
        <f>SUM(L112:L123)</f>
        <v>0</v>
      </c>
      <c r="M111" s="32">
        <f>SUM(M112:M123)</f>
        <v>14556523</v>
      </c>
      <c r="N111" s="32">
        <f>SUM(N112:N123)</f>
        <v>0</v>
      </c>
      <c r="O111" s="32">
        <f>SUM(D111:N111)</f>
        <v>16536537</v>
      </c>
      <c r="P111" s="46">
        <f>(O111/P$147)</f>
        <v>102.2952398626705</v>
      </c>
      <c r="Q111" s="10"/>
    </row>
    <row r="112" spans="1:17">
      <c r="A112" s="13"/>
      <c r="B112" s="40">
        <v>351.1</v>
      </c>
      <c r="C112" s="21" t="s">
        <v>116</v>
      </c>
      <c r="D112" s="47">
        <v>176371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>SUM(D112:N112)</f>
        <v>176371</v>
      </c>
      <c r="P112" s="48">
        <f>(O112/P$147)</f>
        <v>1.0910333735424207</v>
      </c>
      <c r="Q112" s="9"/>
    </row>
    <row r="113" spans="1:17">
      <c r="A113" s="13"/>
      <c r="B113" s="40">
        <v>351.2</v>
      </c>
      <c r="C113" s="21" t="s">
        <v>118</v>
      </c>
      <c r="D113" s="47">
        <v>239121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ref="O113:O123" si="7">SUM(D113:N113)</f>
        <v>239121</v>
      </c>
      <c r="P113" s="48">
        <f>(O113/P$147)</f>
        <v>1.4792057158764034</v>
      </c>
      <c r="Q113" s="9"/>
    </row>
    <row r="114" spans="1:17">
      <c r="A114" s="13"/>
      <c r="B114" s="40">
        <v>351.3</v>
      </c>
      <c r="C114" s="21" t="s">
        <v>242</v>
      </c>
      <c r="D114" s="47">
        <v>37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7"/>
        <v>37</v>
      </c>
      <c r="P114" s="48">
        <f>(O114/P$147)</f>
        <v>2.2888249667501779E-4</v>
      </c>
      <c r="Q114" s="9"/>
    </row>
    <row r="115" spans="1:17">
      <c r="A115" s="13"/>
      <c r="B115" s="40">
        <v>351.4</v>
      </c>
      <c r="C115" s="21" t="s">
        <v>235</v>
      </c>
      <c r="D115" s="47">
        <v>207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7"/>
        <v>207</v>
      </c>
      <c r="P115" s="48">
        <f>(O115/P$147)</f>
        <v>1.2805047786953697E-3</v>
      </c>
      <c r="Q115" s="9"/>
    </row>
    <row r="116" spans="1:17">
      <c r="A116" s="13"/>
      <c r="B116" s="40">
        <v>351.5</v>
      </c>
      <c r="C116" s="21" t="s">
        <v>119</v>
      </c>
      <c r="D116" s="47">
        <v>748080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7"/>
        <v>748080</v>
      </c>
      <c r="P116" s="48">
        <f>(O116/P$147)</f>
        <v>4.6276329219634409</v>
      </c>
      <c r="Q116" s="9"/>
    </row>
    <row r="117" spans="1:17">
      <c r="A117" s="13"/>
      <c r="B117" s="40">
        <v>351.6</v>
      </c>
      <c r="C117" s="21" t="s">
        <v>120</v>
      </c>
      <c r="D117" s="47">
        <v>49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7"/>
        <v>49</v>
      </c>
      <c r="P117" s="48">
        <f>(O117/P$147)</f>
        <v>3.0311465775880733E-4</v>
      </c>
      <c r="Q117" s="9"/>
    </row>
    <row r="118" spans="1:17">
      <c r="A118" s="13"/>
      <c r="B118" s="40">
        <v>351.7</v>
      </c>
      <c r="C118" s="21" t="s">
        <v>205</v>
      </c>
      <c r="D118" s="47">
        <v>0</v>
      </c>
      <c r="E118" s="47">
        <v>0</v>
      </c>
      <c r="F118" s="47">
        <v>0</v>
      </c>
      <c r="G118" s="47">
        <v>118017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7"/>
        <v>118017</v>
      </c>
      <c r="P118" s="48">
        <f>(O118/P$147)</f>
        <v>0.73005474621879929</v>
      </c>
      <c r="Q118" s="9"/>
    </row>
    <row r="119" spans="1:17">
      <c r="A119" s="13"/>
      <c r="B119" s="40">
        <v>351.8</v>
      </c>
      <c r="C119" s="21" t="s">
        <v>206</v>
      </c>
      <c r="D119" s="47">
        <v>149383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7"/>
        <v>149383</v>
      </c>
      <c r="P119" s="48">
        <f>(O119/P$147)</f>
        <v>0.92408524326497787</v>
      </c>
      <c r="Q119" s="9"/>
    </row>
    <row r="120" spans="1:17">
      <c r="A120" s="13"/>
      <c r="B120" s="40">
        <v>351.9</v>
      </c>
      <c r="C120" s="21" t="s">
        <v>301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14556523</v>
      </c>
      <c r="N120" s="47">
        <v>0</v>
      </c>
      <c r="O120" s="47">
        <f t="shared" si="7"/>
        <v>14556523</v>
      </c>
      <c r="P120" s="48">
        <f>(O120/P$147)</f>
        <v>90.046846679657293</v>
      </c>
      <c r="Q120" s="9"/>
    </row>
    <row r="121" spans="1:17">
      <c r="A121" s="13"/>
      <c r="B121" s="40">
        <v>352</v>
      </c>
      <c r="C121" s="21" t="s">
        <v>121</v>
      </c>
      <c r="D121" s="47">
        <v>42582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7"/>
        <v>42582</v>
      </c>
      <c r="P121" s="48">
        <f>(O121/P$147)</f>
        <v>0.26341282360582724</v>
      </c>
      <c r="Q121" s="9"/>
    </row>
    <row r="122" spans="1:17">
      <c r="A122" s="13"/>
      <c r="B122" s="40">
        <v>354</v>
      </c>
      <c r="C122" s="21" t="s">
        <v>122</v>
      </c>
      <c r="D122" s="47">
        <v>334</v>
      </c>
      <c r="E122" s="47">
        <v>415158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7"/>
        <v>415492</v>
      </c>
      <c r="P122" s="48">
        <f>(O122/P$147)</f>
        <v>2.5702390894188238</v>
      </c>
      <c r="Q122" s="9"/>
    </row>
    <row r="123" spans="1:17">
      <c r="A123" s="13"/>
      <c r="B123" s="40">
        <v>359</v>
      </c>
      <c r="C123" s="21" t="s">
        <v>124</v>
      </c>
      <c r="D123" s="47">
        <v>41476</v>
      </c>
      <c r="E123" s="47">
        <v>49199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7"/>
        <v>90675</v>
      </c>
      <c r="P123" s="48">
        <f>(O123/P$147)</f>
        <v>0.56091676718938477</v>
      </c>
      <c r="Q123" s="9"/>
    </row>
    <row r="124" spans="1:17" ht="15.75">
      <c r="A124" s="29" t="s">
        <v>5</v>
      </c>
      <c r="B124" s="30"/>
      <c r="C124" s="31"/>
      <c r="D124" s="32">
        <f>SUM(D125:D132)</f>
        <v>7877706</v>
      </c>
      <c r="E124" s="32">
        <f>SUM(E125:E132)</f>
        <v>3038063</v>
      </c>
      <c r="F124" s="32">
        <f>SUM(F125:F132)</f>
        <v>90179</v>
      </c>
      <c r="G124" s="32">
        <f>SUM(G125:G132)</f>
        <v>864084</v>
      </c>
      <c r="H124" s="32">
        <f>SUM(H125:H132)</f>
        <v>-35</v>
      </c>
      <c r="I124" s="32">
        <f>SUM(I125:I132)</f>
        <v>2239796</v>
      </c>
      <c r="J124" s="32">
        <f>SUM(J125:J132)</f>
        <v>4723147</v>
      </c>
      <c r="K124" s="32">
        <f>SUM(K125:K132)</f>
        <v>0</v>
      </c>
      <c r="L124" s="32">
        <f>SUM(L125:L132)</f>
        <v>0</v>
      </c>
      <c r="M124" s="32">
        <f>SUM(M125:M132)</f>
        <v>2939375</v>
      </c>
      <c r="N124" s="32">
        <f>SUM(N125:N132)</f>
        <v>0</v>
      </c>
      <c r="O124" s="32">
        <f>SUM(D124:N124)</f>
        <v>21772315</v>
      </c>
      <c r="P124" s="46">
        <f>(O124/P$147)</f>
        <v>134.68383285391729</v>
      </c>
      <c r="Q124" s="10"/>
    </row>
    <row r="125" spans="1:17">
      <c r="A125" s="12"/>
      <c r="B125" s="25">
        <v>361.1</v>
      </c>
      <c r="C125" s="20" t="s">
        <v>126</v>
      </c>
      <c r="D125" s="47">
        <v>724050</v>
      </c>
      <c r="E125" s="47">
        <v>704276</v>
      </c>
      <c r="F125" s="47">
        <v>97012</v>
      </c>
      <c r="G125" s="47">
        <v>495790</v>
      </c>
      <c r="H125" s="47">
        <v>198</v>
      </c>
      <c r="I125" s="47">
        <v>0</v>
      </c>
      <c r="J125" s="47">
        <v>71424</v>
      </c>
      <c r="K125" s="47">
        <v>0</v>
      </c>
      <c r="L125" s="47">
        <v>0</v>
      </c>
      <c r="M125" s="47">
        <v>0</v>
      </c>
      <c r="N125" s="47">
        <v>0</v>
      </c>
      <c r="O125" s="47">
        <f>SUM(D125:N125)</f>
        <v>2092750</v>
      </c>
      <c r="P125" s="48">
        <f>(O125/P$147)</f>
        <v>12.945779592341715</v>
      </c>
      <c r="Q125" s="9"/>
    </row>
    <row r="126" spans="1:17">
      <c r="A126" s="12"/>
      <c r="B126" s="25">
        <v>361.3</v>
      </c>
      <c r="C126" s="20" t="s">
        <v>236</v>
      </c>
      <c r="D126" s="47">
        <v>-1402327</v>
      </c>
      <c r="E126" s="47">
        <v>-816472</v>
      </c>
      <c r="F126" s="47">
        <v>-6833</v>
      </c>
      <c r="G126" s="47">
        <v>-647873</v>
      </c>
      <c r="H126" s="47">
        <v>-233</v>
      </c>
      <c r="I126" s="47">
        <v>-687069</v>
      </c>
      <c r="J126" s="47">
        <v>-37320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ref="O126:O132" si="8">SUM(D126:N126)</f>
        <v>-3598127</v>
      </c>
      <c r="P126" s="48">
        <f>(O126/P$147)</f>
        <v>-22.258061921994372</v>
      </c>
      <c r="Q126" s="9"/>
    </row>
    <row r="127" spans="1:17">
      <c r="A127" s="12"/>
      <c r="B127" s="25">
        <v>362</v>
      </c>
      <c r="C127" s="20" t="s">
        <v>127</v>
      </c>
      <c r="D127" s="47">
        <v>574468</v>
      </c>
      <c r="E127" s="47">
        <v>0</v>
      </c>
      <c r="F127" s="47">
        <v>0</v>
      </c>
      <c r="G127" s="47">
        <v>93297</v>
      </c>
      <c r="H127" s="47">
        <v>0</v>
      </c>
      <c r="I127" s="47">
        <v>59052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8"/>
        <v>726817</v>
      </c>
      <c r="P127" s="48">
        <f>(O127/P$147)</f>
        <v>4.4960997185363896</v>
      </c>
      <c r="Q127" s="9"/>
    </row>
    <row r="128" spans="1:17">
      <c r="A128" s="12"/>
      <c r="B128" s="25">
        <v>364</v>
      </c>
      <c r="C128" s="20" t="s">
        <v>209</v>
      </c>
      <c r="D128" s="47">
        <v>22123</v>
      </c>
      <c r="E128" s="47">
        <v>54497</v>
      </c>
      <c r="F128" s="47">
        <v>0</v>
      </c>
      <c r="G128" s="47">
        <v>81757</v>
      </c>
      <c r="H128" s="47">
        <v>0</v>
      </c>
      <c r="I128" s="47">
        <v>262200</v>
      </c>
      <c r="J128" s="47">
        <v>192489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8"/>
        <v>613066</v>
      </c>
      <c r="P128" s="48">
        <f>(O128/P$147)</f>
        <v>3.792434505582877</v>
      </c>
      <c r="Q128" s="9"/>
    </row>
    <row r="129" spans="1:17">
      <c r="A129" s="12"/>
      <c r="B129" s="25">
        <v>365</v>
      </c>
      <c r="C129" s="20" t="s">
        <v>210</v>
      </c>
      <c r="D129" s="47">
        <v>20638</v>
      </c>
      <c r="E129" s="47">
        <v>2668</v>
      </c>
      <c r="F129" s="47">
        <v>0</v>
      </c>
      <c r="G129" s="47">
        <v>6550</v>
      </c>
      <c r="H129" s="47">
        <v>0</v>
      </c>
      <c r="I129" s="47">
        <v>1</v>
      </c>
      <c r="J129" s="47">
        <v>53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8"/>
        <v>29910</v>
      </c>
      <c r="P129" s="48">
        <f>(O129/P$147)</f>
        <v>0.18502366150134547</v>
      </c>
      <c r="Q129" s="9"/>
    </row>
    <row r="130" spans="1:17">
      <c r="A130" s="12"/>
      <c r="B130" s="25">
        <v>366</v>
      </c>
      <c r="C130" s="20" t="s">
        <v>130</v>
      </c>
      <c r="D130" s="47">
        <v>115858</v>
      </c>
      <c r="E130" s="47">
        <v>2286672</v>
      </c>
      <c r="F130" s="47">
        <v>0</v>
      </c>
      <c r="G130" s="47">
        <v>253248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8"/>
        <v>2655778</v>
      </c>
      <c r="P130" s="48">
        <f>(O130/P$147)</f>
        <v>16.428678358232037</v>
      </c>
      <c r="Q130" s="9"/>
    </row>
    <row r="131" spans="1:17">
      <c r="A131" s="12"/>
      <c r="B131" s="25">
        <v>367</v>
      </c>
      <c r="C131" s="20" t="s">
        <v>131</v>
      </c>
      <c r="D131" s="47">
        <v>0</v>
      </c>
      <c r="E131" s="47">
        <v>33060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8"/>
        <v>33060</v>
      </c>
      <c r="P131" s="48">
        <f>(O131/P$147)</f>
        <v>0.20450960378584021</v>
      </c>
      <c r="Q131" s="9"/>
    </row>
    <row r="132" spans="1:17">
      <c r="A132" s="12"/>
      <c r="B132" s="25">
        <v>369.9</v>
      </c>
      <c r="C132" s="20" t="s">
        <v>133</v>
      </c>
      <c r="D132" s="47">
        <v>7822896</v>
      </c>
      <c r="E132" s="47">
        <v>773362</v>
      </c>
      <c r="F132" s="47">
        <v>0</v>
      </c>
      <c r="G132" s="47">
        <v>581315</v>
      </c>
      <c r="H132" s="47">
        <v>0</v>
      </c>
      <c r="I132" s="47">
        <v>2605612</v>
      </c>
      <c r="J132" s="47">
        <v>4496501</v>
      </c>
      <c r="K132" s="47">
        <v>0</v>
      </c>
      <c r="L132" s="47">
        <v>0</v>
      </c>
      <c r="M132" s="47">
        <v>2939375</v>
      </c>
      <c r="N132" s="47">
        <v>0</v>
      </c>
      <c r="O132" s="47">
        <f t="shared" si="8"/>
        <v>19219061</v>
      </c>
      <c r="P132" s="48">
        <f>(O132/P$147)</f>
        <v>118.88936933593146</v>
      </c>
      <c r="Q132" s="9"/>
    </row>
    <row r="133" spans="1:17" ht="15.75">
      <c r="A133" s="29" t="s">
        <v>74</v>
      </c>
      <c r="B133" s="30"/>
      <c r="C133" s="31"/>
      <c r="D133" s="32">
        <f>SUM(D134:D144)</f>
        <v>6612909</v>
      </c>
      <c r="E133" s="32">
        <f>SUM(E134:E144)</f>
        <v>8907597</v>
      </c>
      <c r="F133" s="32">
        <f>SUM(F134:F144)</f>
        <v>24683007</v>
      </c>
      <c r="G133" s="32">
        <f>SUM(G134:G144)</f>
        <v>2660623</v>
      </c>
      <c r="H133" s="32">
        <f>SUM(H134:H144)</f>
        <v>0</v>
      </c>
      <c r="I133" s="32">
        <f>SUM(I134:I144)</f>
        <v>21013329</v>
      </c>
      <c r="J133" s="32">
        <f>SUM(J134:J144)</f>
        <v>2000000</v>
      </c>
      <c r="K133" s="32">
        <f>SUM(K134:K144)</f>
        <v>0</v>
      </c>
      <c r="L133" s="32">
        <f>SUM(L134:L144)</f>
        <v>0</v>
      </c>
      <c r="M133" s="32">
        <f>SUM(M134:M144)</f>
        <v>0</v>
      </c>
      <c r="N133" s="32">
        <f>SUM(N134:N144)</f>
        <v>0</v>
      </c>
      <c r="O133" s="32">
        <f>SUM(D133:N133)</f>
        <v>65877465</v>
      </c>
      <c r="P133" s="46">
        <f>(O133/P$147)</f>
        <v>407.51888280597569</v>
      </c>
      <c r="Q133" s="9"/>
    </row>
    <row r="134" spans="1:17">
      <c r="A134" s="12"/>
      <c r="B134" s="25">
        <v>381</v>
      </c>
      <c r="C134" s="20" t="s">
        <v>134</v>
      </c>
      <c r="D134" s="47">
        <v>4092228</v>
      </c>
      <c r="E134" s="47">
        <v>8907597</v>
      </c>
      <c r="F134" s="47">
        <v>12747007</v>
      </c>
      <c r="G134" s="47">
        <v>2500088</v>
      </c>
      <c r="H134" s="47">
        <v>0</v>
      </c>
      <c r="I134" s="47">
        <v>100000</v>
      </c>
      <c r="J134" s="47">
        <v>2000000</v>
      </c>
      <c r="K134" s="47">
        <v>0</v>
      </c>
      <c r="L134" s="47">
        <v>0</v>
      </c>
      <c r="M134" s="47">
        <v>0</v>
      </c>
      <c r="N134" s="47">
        <v>0</v>
      </c>
      <c r="O134" s="47">
        <f>SUM(D134:N134)</f>
        <v>30346920</v>
      </c>
      <c r="P134" s="48">
        <f>(O134/P$147)</f>
        <v>187.72645448640623</v>
      </c>
      <c r="Q134" s="9"/>
    </row>
    <row r="135" spans="1:17">
      <c r="A135" s="12"/>
      <c r="B135" s="25">
        <v>383.1</v>
      </c>
      <c r="C135" s="20" t="s">
        <v>307</v>
      </c>
      <c r="D135" s="47">
        <v>2520681</v>
      </c>
      <c r="E135" s="47">
        <v>0</v>
      </c>
      <c r="F135" s="47">
        <v>0</v>
      </c>
      <c r="G135" s="47">
        <v>160535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ref="O135:O144" si="9">SUM(D135:N135)</f>
        <v>2681216</v>
      </c>
      <c r="P135" s="48">
        <f>(O135/P$147)</f>
        <v>16.586038167702824</v>
      </c>
      <c r="Q135" s="9"/>
    </row>
    <row r="136" spans="1:17">
      <c r="A136" s="12"/>
      <c r="B136" s="25">
        <v>384</v>
      </c>
      <c r="C136" s="20" t="s">
        <v>136</v>
      </c>
      <c r="D136" s="47">
        <v>0</v>
      </c>
      <c r="E136" s="47">
        <v>0</v>
      </c>
      <c r="F136" s="47">
        <v>11936000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9"/>
        <v>11936000</v>
      </c>
      <c r="P136" s="48">
        <f>(O136/P$147)</f>
        <v>73.836256224676006</v>
      </c>
      <c r="Q136" s="9"/>
    </row>
    <row r="137" spans="1:17">
      <c r="A137" s="12"/>
      <c r="B137" s="25">
        <v>389.1</v>
      </c>
      <c r="C137" s="20" t="s">
        <v>302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1233554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si="9"/>
        <v>1233554</v>
      </c>
      <c r="P137" s="48">
        <f>(O137/P$147)</f>
        <v>7.6307816027960778</v>
      </c>
      <c r="Q137" s="9"/>
    </row>
    <row r="138" spans="1:17">
      <c r="A138" s="12"/>
      <c r="B138" s="25">
        <v>389.2</v>
      </c>
      <c r="C138" s="20" t="s">
        <v>138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43456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f t="shared" si="9"/>
        <v>43456</v>
      </c>
      <c r="P138" s="48">
        <f>(O138/P$147)</f>
        <v>0.26881939933809657</v>
      </c>
      <c r="Q138" s="9"/>
    </row>
    <row r="139" spans="1:17">
      <c r="A139" s="12"/>
      <c r="B139" s="25">
        <v>389.3</v>
      </c>
      <c r="C139" s="20" t="s">
        <v>139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348394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f t="shared" si="9"/>
        <v>348394</v>
      </c>
      <c r="P139" s="48">
        <f>(O139/P$147)</f>
        <v>2.1551699607188146</v>
      </c>
      <c r="Q139" s="9"/>
    </row>
    <row r="140" spans="1:17">
      <c r="A140" s="12"/>
      <c r="B140" s="25">
        <v>389.4</v>
      </c>
      <c r="C140" s="20" t="s">
        <v>140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150000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f t="shared" si="9"/>
        <v>150000</v>
      </c>
      <c r="P140" s="48">
        <f>(O140/P$147)</f>
        <v>0.92790201354736945</v>
      </c>
      <c r="Q140" s="9"/>
    </row>
    <row r="141" spans="1:17">
      <c r="A141" s="12"/>
      <c r="B141" s="25">
        <v>389.5</v>
      </c>
      <c r="C141" s="20" t="s">
        <v>156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2937853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f t="shared" si="9"/>
        <v>2937853</v>
      </c>
      <c r="P141" s="48">
        <f>(O141/P$147)</f>
        <v>18.173598094707867</v>
      </c>
      <c r="Q141" s="9"/>
    </row>
    <row r="142" spans="1:17">
      <c r="A142" s="12"/>
      <c r="B142" s="25">
        <v>389.6</v>
      </c>
      <c r="C142" s="20" t="s">
        <v>141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801607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f t="shared" si="9"/>
        <v>801607</v>
      </c>
      <c r="P142" s="48">
        <f>(O142/P$147)</f>
        <v>4.9587516624911077</v>
      </c>
      <c r="Q142" s="9"/>
    </row>
    <row r="143" spans="1:17">
      <c r="A143" s="12"/>
      <c r="B143" s="25">
        <v>389.7</v>
      </c>
      <c r="C143" s="20" t="s">
        <v>162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129022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f t="shared" si="9"/>
        <v>129022</v>
      </c>
      <c r="P143" s="48">
        <f>(O143/P$147)</f>
        <v>0.79813182394605797</v>
      </c>
      <c r="Q143" s="9"/>
    </row>
    <row r="144" spans="1:17" ht="15.75" thickBot="1">
      <c r="A144" s="12"/>
      <c r="B144" s="25">
        <v>389.8</v>
      </c>
      <c r="C144" s="20" t="s">
        <v>303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15269443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f t="shared" si="9"/>
        <v>15269443</v>
      </c>
      <c r="P144" s="48">
        <f>(O144/P$147)</f>
        <v>94.456979369645225</v>
      </c>
      <c r="Q144" s="9"/>
    </row>
    <row r="145" spans="1:120" ht="16.5" thickBot="1">
      <c r="A145" s="14" t="s">
        <v>100</v>
      </c>
      <c r="B145" s="23"/>
      <c r="C145" s="22"/>
      <c r="D145" s="15">
        <f>SUM(D5,D14,D28,D68,D111,D124,D133)</f>
        <v>193987495</v>
      </c>
      <c r="E145" s="15">
        <f>SUM(E5,E14,E28,E68,E111,E124,E133)</f>
        <v>152456338</v>
      </c>
      <c r="F145" s="15">
        <f>SUM(F5,F14,F28,F68,F111,F124,F133)</f>
        <v>27209570</v>
      </c>
      <c r="G145" s="15">
        <f>SUM(G5,G14,G28,G68,G111,G124,G133)</f>
        <v>37130835</v>
      </c>
      <c r="H145" s="15">
        <f>SUM(H5,H14,H28,H68,H111,H124,H133)</f>
        <v>-35</v>
      </c>
      <c r="I145" s="15">
        <f>SUM(I5,I14,I28,I68,I111,I124,I133)</f>
        <v>95594476</v>
      </c>
      <c r="J145" s="15">
        <f>SUM(J5,J14,J28,J68,J111,J124,J133)</f>
        <v>49411857</v>
      </c>
      <c r="K145" s="15">
        <f>SUM(K5,K14,K28,K68,K111,K124,K133)</f>
        <v>0</v>
      </c>
      <c r="L145" s="15">
        <f>SUM(L5,L14,L28,L68,L111,L124,L133)</f>
        <v>0</v>
      </c>
      <c r="M145" s="15">
        <f>SUM(M5,M14,M28,M68,M111,M124,M133)</f>
        <v>508321609</v>
      </c>
      <c r="N145" s="15">
        <f>SUM(N5,N14,N28,N68,N111,N124,N133)</f>
        <v>0</v>
      </c>
      <c r="O145" s="15">
        <f>SUM(D145:N145)</f>
        <v>1064112145</v>
      </c>
      <c r="P145" s="38">
        <f>(O145/P$147)</f>
        <v>6582.6120132380684</v>
      </c>
      <c r="Q145" s="6"/>
      <c r="R145" s="2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</row>
    <row r="146" spans="1:120">
      <c r="A146" s="16"/>
      <c r="B146" s="18"/>
      <c r="C146" s="18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9"/>
    </row>
    <row r="147" spans="1:120">
      <c r="A147" s="41"/>
      <c r="B147" s="42"/>
      <c r="C147" s="42"/>
      <c r="D147" s="43"/>
      <c r="E147" s="43"/>
      <c r="F147" s="43"/>
      <c r="G147" s="43"/>
      <c r="H147" s="43"/>
      <c r="I147" s="43"/>
      <c r="J147" s="43"/>
      <c r="K147" s="43"/>
      <c r="L147" s="43"/>
      <c r="M147" s="49" t="s">
        <v>308</v>
      </c>
      <c r="N147" s="49"/>
      <c r="O147" s="49"/>
      <c r="P147" s="44">
        <v>161655</v>
      </c>
    </row>
    <row r="148" spans="1:120">
      <c r="A148" s="50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2"/>
    </row>
    <row r="149" spans="1:120" ht="15.75" customHeight="1" thickBot="1">
      <c r="A149" s="53" t="s">
        <v>158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5"/>
    </row>
  </sheetData>
  <mergeCells count="10">
    <mergeCell ref="M147:O147"/>
    <mergeCell ref="A148:P148"/>
    <mergeCell ref="A149:P1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68</v>
      </c>
      <c r="E3" s="69"/>
      <c r="F3" s="69"/>
      <c r="G3" s="69"/>
      <c r="H3" s="70"/>
      <c r="I3" s="68" t="s">
        <v>69</v>
      </c>
      <c r="J3" s="70"/>
      <c r="K3" s="68" t="s">
        <v>71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70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84635460</v>
      </c>
      <c r="E5" s="27">
        <f t="shared" si="0"/>
        <v>46879962</v>
      </c>
      <c r="F5" s="27">
        <f t="shared" si="0"/>
        <v>1146599</v>
      </c>
      <c r="G5" s="27">
        <f t="shared" si="0"/>
        <v>9988005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142650026</v>
      </c>
      <c r="O5" s="33">
        <f t="shared" ref="O5:O36" si="1">(N5/O$120)</f>
        <v>963.35032449333789</v>
      </c>
      <c r="P5" s="6"/>
    </row>
    <row r="6" spans="1:133">
      <c r="A6" s="12"/>
      <c r="B6" s="25">
        <v>311</v>
      </c>
      <c r="C6" s="20" t="s">
        <v>3</v>
      </c>
      <c r="D6" s="47">
        <v>83578168</v>
      </c>
      <c r="E6" s="47">
        <v>44369848</v>
      </c>
      <c r="F6" s="47">
        <v>610288</v>
      </c>
      <c r="G6" s="47">
        <v>2885851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131444155</v>
      </c>
      <c r="O6" s="48">
        <f t="shared" si="1"/>
        <v>887.67435185747956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1238502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1238502</v>
      </c>
      <c r="O7" s="48">
        <f t="shared" si="1"/>
        <v>8.3639052655037585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812382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812382</v>
      </c>
      <c r="O8" s="48">
        <f t="shared" si="1"/>
        <v>5.4862132539151931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0</v>
      </c>
      <c r="F9" s="47">
        <v>536311</v>
      </c>
      <c r="G9" s="47">
        <v>3379800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3916111</v>
      </c>
      <c r="O9" s="48">
        <f t="shared" si="1"/>
        <v>26.446450157688229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2909972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2909972</v>
      </c>
      <c r="O10" s="48">
        <f t="shared" si="1"/>
        <v>19.65174875233831</v>
      </c>
      <c r="P10" s="9"/>
    </row>
    <row r="11" spans="1:133">
      <c r="A11" s="12"/>
      <c r="B11" s="25">
        <v>315</v>
      </c>
      <c r="C11" s="20" t="s">
        <v>183</v>
      </c>
      <c r="D11" s="47">
        <v>1057292</v>
      </c>
      <c r="E11" s="47">
        <v>1006945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2064237</v>
      </c>
      <c r="O11" s="48">
        <f t="shared" si="1"/>
        <v>13.94029457647035</v>
      </c>
      <c r="P11" s="9"/>
    </row>
    <row r="12" spans="1:133">
      <c r="A12" s="12"/>
      <c r="B12" s="25">
        <v>316</v>
      </c>
      <c r="C12" s="20" t="s">
        <v>184</v>
      </c>
      <c r="D12" s="47">
        <v>0</v>
      </c>
      <c r="E12" s="47">
        <v>264667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264667</v>
      </c>
      <c r="O12" s="48">
        <f t="shared" si="1"/>
        <v>1.78736062994253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SUM(D14:D26)</f>
        <v>896624</v>
      </c>
      <c r="E13" s="32">
        <f t="shared" si="3"/>
        <v>6250126</v>
      </c>
      <c r="F13" s="32">
        <f t="shared" si="3"/>
        <v>0</v>
      </c>
      <c r="G13" s="32">
        <f t="shared" si="3"/>
        <v>567804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7714554</v>
      </c>
      <c r="O13" s="46">
        <f t="shared" si="1"/>
        <v>52.098259689215745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3219552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3219552</v>
      </c>
      <c r="O14" s="48">
        <f t="shared" si="1"/>
        <v>21.742417796146601</v>
      </c>
      <c r="P14" s="9"/>
    </row>
    <row r="15" spans="1:133">
      <c r="A15" s="12"/>
      <c r="B15" s="25">
        <v>323.7</v>
      </c>
      <c r="C15" s="20" t="s">
        <v>20</v>
      </c>
      <c r="D15" s="47">
        <v>896624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896624</v>
      </c>
      <c r="O15" s="48">
        <f t="shared" si="1"/>
        <v>6.0551199713662482</v>
      </c>
      <c r="P15" s="9"/>
    </row>
    <row r="16" spans="1:133">
      <c r="A16" s="12"/>
      <c r="B16" s="25">
        <v>324.11</v>
      </c>
      <c r="C16" s="20" t="s">
        <v>21</v>
      </c>
      <c r="D16" s="47">
        <v>0</v>
      </c>
      <c r="E16" s="47">
        <v>268568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268568</v>
      </c>
      <c r="O16" s="48">
        <f t="shared" si="1"/>
        <v>1.813705031841542</v>
      </c>
      <c r="P16" s="9"/>
    </row>
    <row r="17" spans="1:16">
      <c r="A17" s="12"/>
      <c r="B17" s="25">
        <v>324.12</v>
      </c>
      <c r="C17" s="20" t="s">
        <v>22</v>
      </c>
      <c r="D17" s="47">
        <v>0</v>
      </c>
      <c r="E17" s="47">
        <v>123657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123657</v>
      </c>
      <c r="O17" s="48">
        <f t="shared" si="1"/>
        <v>0.83508579995542864</v>
      </c>
      <c r="P17" s="9"/>
    </row>
    <row r="18" spans="1:16">
      <c r="A18" s="12"/>
      <c r="B18" s="25">
        <v>324.31</v>
      </c>
      <c r="C18" s="20" t="s">
        <v>23</v>
      </c>
      <c r="D18" s="47">
        <v>0</v>
      </c>
      <c r="E18" s="47">
        <v>474021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474021</v>
      </c>
      <c r="O18" s="48">
        <f t="shared" si="1"/>
        <v>3.2011791162705889</v>
      </c>
      <c r="P18" s="9"/>
    </row>
    <row r="19" spans="1:16">
      <c r="A19" s="12"/>
      <c r="B19" s="25">
        <v>324.32</v>
      </c>
      <c r="C19" s="20" t="s">
        <v>24</v>
      </c>
      <c r="D19" s="47">
        <v>0</v>
      </c>
      <c r="E19" s="47">
        <v>556700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556700</v>
      </c>
      <c r="O19" s="48">
        <f t="shared" si="1"/>
        <v>3.7595305145296027</v>
      </c>
      <c r="P19" s="9"/>
    </row>
    <row r="20" spans="1:16">
      <c r="A20" s="12"/>
      <c r="B20" s="25">
        <v>324.61</v>
      </c>
      <c r="C20" s="20" t="s">
        <v>25</v>
      </c>
      <c r="D20" s="47">
        <v>0</v>
      </c>
      <c r="E20" s="47">
        <v>769694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769694</v>
      </c>
      <c r="O20" s="48">
        <f t="shared" si="1"/>
        <v>5.1979308062697109</v>
      </c>
      <c r="P20" s="9"/>
    </row>
    <row r="21" spans="1:16">
      <c r="A21" s="12"/>
      <c r="B21" s="25">
        <v>324.62</v>
      </c>
      <c r="C21" s="20" t="s">
        <v>26</v>
      </c>
      <c r="D21" s="47">
        <v>0</v>
      </c>
      <c r="E21" s="47">
        <v>20728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20728</v>
      </c>
      <c r="O21" s="48">
        <f t="shared" si="1"/>
        <v>0.13998122598377871</v>
      </c>
      <c r="P21" s="9"/>
    </row>
    <row r="22" spans="1:16">
      <c r="A22" s="12"/>
      <c r="B22" s="25">
        <v>324.70999999999998</v>
      </c>
      <c r="C22" s="20" t="s">
        <v>27</v>
      </c>
      <c r="D22" s="47">
        <v>0</v>
      </c>
      <c r="E22" s="47">
        <v>249133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249133</v>
      </c>
      <c r="O22" s="48">
        <f t="shared" si="1"/>
        <v>1.6824557493736367</v>
      </c>
      <c r="P22" s="9"/>
    </row>
    <row r="23" spans="1:16">
      <c r="A23" s="12"/>
      <c r="B23" s="25">
        <v>324.72000000000003</v>
      </c>
      <c r="C23" s="20" t="s">
        <v>28</v>
      </c>
      <c r="D23" s="47">
        <v>0</v>
      </c>
      <c r="E23" s="47">
        <v>88947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88947</v>
      </c>
      <c r="O23" s="48">
        <f t="shared" si="1"/>
        <v>0.6006807269191029</v>
      </c>
      <c r="P23" s="9"/>
    </row>
    <row r="24" spans="1:16">
      <c r="A24" s="12"/>
      <c r="B24" s="25">
        <v>325.10000000000002</v>
      </c>
      <c r="C24" s="20" t="s">
        <v>29</v>
      </c>
      <c r="D24" s="47">
        <v>0</v>
      </c>
      <c r="E24" s="47">
        <v>125334</v>
      </c>
      <c r="F24" s="47">
        <v>0</v>
      </c>
      <c r="G24" s="47">
        <v>314762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440096</v>
      </c>
      <c r="O24" s="48">
        <f t="shared" si="1"/>
        <v>2.9720753391816421</v>
      </c>
      <c r="P24" s="9"/>
    </row>
    <row r="25" spans="1:16">
      <c r="A25" s="12"/>
      <c r="B25" s="25">
        <v>329</v>
      </c>
      <c r="C25" s="20" t="s">
        <v>30</v>
      </c>
      <c r="D25" s="47">
        <v>0</v>
      </c>
      <c r="E25" s="47">
        <v>145938</v>
      </c>
      <c r="F25" s="47">
        <v>0</v>
      </c>
      <c r="G25" s="47">
        <v>253042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398980</v>
      </c>
      <c r="O25" s="48">
        <f t="shared" si="1"/>
        <v>2.6944089899174077</v>
      </c>
      <c r="P25" s="9"/>
    </row>
    <row r="26" spans="1:16">
      <c r="A26" s="12"/>
      <c r="B26" s="25">
        <v>367</v>
      </c>
      <c r="C26" s="20" t="s">
        <v>131</v>
      </c>
      <c r="D26" s="47">
        <v>0</v>
      </c>
      <c r="E26" s="47">
        <v>207854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207854</v>
      </c>
      <c r="O26" s="48">
        <f t="shared" si="1"/>
        <v>1.4036886214604565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SUM(D28:D63)</f>
        <v>16080242</v>
      </c>
      <c r="E27" s="32">
        <f t="shared" si="5"/>
        <v>14717374</v>
      </c>
      <c r="F27" s="32">
        <f t="shared" si="5"/>
        <v>3354326</v>
      </c>
      <c r="G27" s="32">
        <f t="shared" si="5"/>
        <v>2628026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36779968</v>
      </c>
      <c r="O27" s="46">
        <f t="shared" si="1"/>
        <v>248.38407044983353</v>
      </c>
      <c r="P27" s="10"/>
    </row>
    <row r="28" spans="1:16">
      <c r="A28" s="12"/>
      <c r="B28" s="25">
        <v>331.1</v>
      </c>
      <c r="C28" s="20" t="s">
        <v>31</v>
      </c>
      <c r="D28" s="47">
        <v>12574</v>
      </c>
      <c r="E28" s="47">
        <v>353073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365647</v>
      </c>
      <c r="O28" s="48">
        <f t="shared" si="1"/>
        <v>2.4693031328295412</v>
      </c>
      <c r="P28" s="9"/>
    </row>
    <row r="29" spans="1:16">
      <c r="A29" s="12"/>
      <c r="B29" s="25">
        <v>331.2</v>
      </c>
      <c r="C29" s="20" t="s">
        <v>32</v>
      </c>
      <c r="D29" s="47">
        <v>291343</v>
      </c>
      <c r="E29" s="47">
        <v>348098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639441</v>
      </c>
      <c r="O29" s="48">
        <f t="shared" si="1"/>
        <v>4.3183006138698108</v>
      </c>
      <c r="P29" s="9"/>
    </row>
    <row r="30" spans="1:16">
      <c r="A30" s="12"/>
      <c r="B30" s="25">
        <v>331.39</v>
      </c>
      <c r="C30" s="20" t="s">
        <v>39</v>
      </c>
      <c r="D30" s="47">
        <v>0</v>
      </c>
      <c r="E30" s="47">
        <v>746225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9" si="6">SUM(D30:M30)</f>
        <v>746225</v>
      </c>
      <c r="O30" s="48">
        <f t="shared" si="1"/>
        <v>5.0394389405512001</v>
      </c>
      <c r="P30" s="9"/>
    </row>
    <row r="31" spans="1:16">
      <c r="A31" s="12"/>
      <c r="B31" s="25">
        <v>331.42</v>
      </c>
      <c r="C31" s="20" t="s">
        <v>40</v>
      </c>
      <c r="D31" s="47">
        <v>0</v>
      </c>
      <c r="E31" s="47">
        <v>479527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479527</v>
      </c>
      <c r="O31" s="48">
        <f t="shared" si="1"/>
        <v>3.2383624735779359</v>
      </c>
      <c r="P31" s="9"/>
    </row>
    <row r="32" spans="1:16">
      <c r="A32" s="12"/>
      <c r="B32" s="25">
        <v>331.49</v>
      </c>
      <c r="C32" s="20" t="s">
        <v>41</v>
      </c>
      <c r="D32" s="47">
        <v>0</v>
      </c>
      <c r="E32" s="47">
        <v>981124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981124</v>
      </c>
      <c r="O32" s="48">
        <f t="shared" si="1"/>
        <v>6.6257690255745318</v>
      </c>
      <c r="P32" s="9"/>
    </row>
    <row r="33" spans="1:16">
      <c r="A33" s="12"/>
      <c r="B33" s="25">
        <v>331.5</v>
      </c>
      <c r="C33" s="20" t="s">
        <v>34</v>
      </c>
      <c r="D33" s="47">
        <v>0</v>
      </c>
      <c r="E33" s="47">
        <v>2109812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2109812</v>
      </c>
      <c r="O33" s="48">
        <f t="shared" si="1"/>
        <v>14.248073637364344</v>
      </c>
      <c r="P33" s="9"/>
    </row>
    <row r="34" spans="1:16">
      <c r="A34" s="12"/>
      <c r="B34" s="25">
        <v>331.65</v>
      </c>
      <c r="C34" s="20" t="s">
        <v>151</v>
      </c>
      <c r="D34" s="47">
        <v>205882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205882</v>
      </c>
      <c r="O34" s="48">
        <f t="shared" si="1"/>
        <v>1.3903712257811813</v>
      </c>
      <c r="P34" s="9"/>
    </row>
    <row r="35" spans="1:16">
      <c r="A35" s="12"/>
      <c r="B35" s="25">
        <v>331.69</v>
      </c>
      <c r="C35" s="20" t="s">
        <v>43</v>
      </c>
      <c r="D35" s="47">
        <v>0</v>
      </c>
      <c r="E35" s="47">
        <v>365880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365880</v>
      </c>
      <c r="O35" s="48">
        <f t="shared" si="1"/>
        <v>2.4708766385056422</v>
      </c>
      <c r="P35" s="9"/>
    </row>
    <row r="36" spans="1:16">
      <c r="A36" s="12"/>
      <c r="B36" s="25">
        <v>331.9</v>
      </c>
      <c r="C36" s="20" t="s">
        <v>36</v>
      </c>
      <c r="D36" s="47">
        <v>0</v>
      </c>
      <c r="E36" s="47">
        <v>232739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232739</v>
      </c>
      <c r="O36" s="48">
        <f t="shared" si="1"/>
        <v>1.5717430796139846</v>
      </c>
      <c r="P36" s="9"/>
    </row>
    <row r="37" spans="1:16">
      <c r="A37" s="12"/>
      <c r="B37" s="25">
        <v>333</v>
      </c>
      <c r="C37" s="20" t="s">
        <v>4</v>
      </c>
      <c r="D37" s="47">
        <v>76880</v>
      </c>
      <c r="E37" s="47">
        <v>26586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103466</v>
      </c>
      <c r="O37" s="48">
        <f t="shared" ref="O37:O68" si="7">(N37/O$120)</f>
        <v>0.69873106559425169</v>
      </c>
      <c r="P37" s="9"/>
    </row>
    <row r="38" spans="1:16">
      <c r="A38" s="12"/>
      <c r="B38" s="25">
        <v>334.1</v>
      </c>
      <c r="C38" s="20" t="s">
        <v>37</v>
      </c>
      <c r="D38" s="47">
        <v>0</v>
      </c>
      <c r="E38" s="47">
        <v>21390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21390</v>
      </c>
      <c r="O38" s="48">
        <f t="shared" si="7"/>
        <v>0.14445187301201401</v>
      </c>
      <c r="P38" s="9"/>
    </row>
    <row r="39" spans="1:16">
      <c r="A39" s="12"/>
      <c r="B39" s="25">
        <v>334.2</v>
      </c>
      <c r="C39" s="20" t="s">
        <v>38</v>
      </c>
      <c r="D39" s="47">
        <v>18955</v>
      </c>
      <c r="E39" s="47">
        <v>133269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152224</v>
      </c>
      <c r="O39" s="48">
        <f t="shared" si="7"/>
        <v>1.0280056997372988</v>
      </c>
      <c r="P39" s="9"/>
    </row>
    <row r="40" spans="1:16">
      <c r="A40" s="12"/>
      <c r="B40" s="25">
        <v>334.36</v>
      </c>
      <c r="C40" s="20" t="s">
        <v>44</v>
      </c>
      <c r="D40" s="47">
        <v>0</v>
      </c>
      <c r="E40" s="47">
        <v>1345529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8" si="8">SUM(D40:M40)</f>
        <v>1345529</v>
      </c>
      <c r="O40" s="48">
        <f t="shared" si="7"/>
        <v>9.0866846302936981</v>
      </c>
      <c r="P40" s="9"/>
    </row>
    <row r="41" spans="1:16">
      <c r="A41" s="12"/>
      <c r="B41" s="25">
        <v>334.39</v>
      </c>
      <c r="C41" s="20" t="s">
        <v>45</v>
      </c>
      <c r="D41" s="47">
        <v>0</v>
      </c>
      <c r="E41" s="47">
        <v>2954147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2954147</v>
      </c>
      <c r="O41" s="48">
        <f t="shared" si="7"/>
        <v>19.95007327268921</v>
      </c>
      <c r="P41" s="9"/>
    </row>
    <row r="42" spans="1:16">
      <c r="A42" s="12"/>
      <c r="B42" s="25">
        <v>334.42</v>
      </c>
      <c r="C42" s="20" t="s">
        <v>179</v>
      </c>
      <c r="D42" s="47">
        <v>0</v>
      </c>
      <c r="E42" s="47">
        <v>233868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233868</v>
      </c>
      <c r="O42" s="48">
        <f t="shared" si="7"/>
        <v>1.579367491237667</v>
      </c>
      <c r="P42" s="9"/>
    </row>
    <row r="43" spans="1:16">
      <c r="A43" s="12"/>
      <c r="B43" s="25">
        <v>334.49</v>
      </c>
      <c r="C43" s="20" t="s">
        <v>46</v>
      </c>
      <c r="D43" s="47">
        <v>0</v>
      </c>
      <c r="E43" s="47">
        <v>831171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831171</v>
      </c>
      <c r="O43" s="48">
        <f t="shared" si="7"/>
        <v>5.6130999412467837</v>
      </c>
      <c r="P43" s="9"/>
    </row>
    <row r="44" spans="1:16">
      <c r="A44" s="12"/>
      <c r="B44" s="25">
        <v>334.5</v>
      </c>
      <c r="C44" s="20" t="s">
        <v>47</v>
      </c>
      <c r="D44" s="47">
        <v>0</v>
      </c>
      <c r="E44" s="47">
        <v>409108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409108</v>
      </c>
      <c r="O44" s="48">
        <f t="shared" si="7"/>
        <v>2.762805837503461</v>
      </c>
      <c r="P44" s="9"/>
    </row>
    <row r="45" spans="1:16">
      <c r="A45" s="12"/>
      <c r="B45" s="25">
        <v>334.69</v>
      </c>
      <c r="C45" s="20" t="s">
        <v>48</v>
      </c>
      <c r="D45" s="47">
        <v>0</v>
      </c>
      <c r="E45" s="47">
        <v>18500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18500</v>
      </c>
      <c r="O45" s="48">
        <f t="shared" si="7"/>
        <v>0.12493500003376622</v>
      </c>
      <c r="P45" s="9"/>
    </row>
    <row r="46" spans="1:16">
      <c r="A46" s="12"/>
      <c r="B46" s="25">
        <v>334.7</v>
      </c>
      <c r="C46" s="20" t="s">
        <v>49</v>
      </c>
      <c r="D46" s="47">
        <v>0</v>
      </c>
      <c r="E46" s="47">
        <v>78561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78561</v>
      </c>
      <c r="O46" s="48">
        <f t="shared" si="7"/>
        <v>0.53054154257582209</v>
      </c>
      <c r="P46" s="9"/>
    </row>
    <row r="47" spans="1:16">
      <c r="A47" s="12"/>
      <c r="B47" s="25">
        <v>335.12</v>
      </c>
      <c r="C47" s="20" t="s">
        <v>185</v>
      </c>
      <c r="D47" s="47">
        <v>3310310</v>
      </c>
      <c r="E47" s="47">
        <v>327806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3638116</v>
      </c>
      <c r="O47" s="48">
        <f t="shared" si="7"/>
        <v>24.569082301775428</v>
      </c>
      <c r="P47" s="9"/>
    </row>
    <row r="48" spans="1:16">
      <c r="A48" s="12"/>
      <c r="B48" s="25">
        <v>335.13</v>
      </c>
      <c r="C48" s="20" t="s">
        <v>186</v>
      </c>
      <c r="D48" s="47">
        <v>56475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56475</v>
      </c>
      <c r="O48" s="48">
        <f t="shared" si="7"/>
        <v>0.38138941226524037</v>
      </c>
      <c r="P48" s="9"/>
    </row>
    <row r="49" spans="1:16">
      <c r="A49" s="12"/>
      <c r="B49" s="25">
        <v>335.14</v>
      </c>
      <c r="C49" s="20" t="s">
        <v>187</v>
      </c>
      <c r="D49" s="47">
        <v>0</v>
      </c>
      <c r="E49" s="47">
        <v>56784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56784</v>
      </c>
      <c r="O49" s="48">
        <f t="shared" si="7"/>
        <v>0.3834761644279665</v>
      </c>
      <c r="P49" s="9"/>
    </row>
    <row r="50" spans="1:16">
      <c r="A50" s="12"/>
      <c r="B50" s="25">
        <v>335.15</v>
      </c>
      <c r="C50" s="20" t="s">
        <v>188</v>
      </c>
      <c r="D50" s="47">
        <v>66570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66570</v>
      </c>
      <c r="O50" s="48">
        <f t="shared" si="7"/>
        <v>0.44956340282420632</v>
      </c>
      <c r="P50" s="9"/>
    </row>
    <row r="51" spans="1:16">
      <c r="A51" s="12"/>
      <c r="B51" s="25">
        <v>335.16</v>
      </c>
      <c r="C51" s="20" t="s">
        <v>189</v>
      </c>
      <c r="D51" s="47">
        <v>223250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223250</v>
      </c>
      <c r="O51" s="48">
        <f t="shared" si="7"/>
        <v>1.5076615544615302</v>
      </c>
      <c r="P51" s="9"/>
    </row>
    <row r="52" spans="1:16">
      <c r="A52" s="12"/>
      <c r="B52" s="25">
        <v>335.18</v>
      </c>
      <c r="C52" s="20" t="s">
        <v>190</v>
      </c>
      <c r="D52" s="47">
        <v>9069179</v>
      </c>
      <c r="E52" s="47">
        <v>0</v>
      </c>
      <c r="F52" s="47">
        <v>3354326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12423505</v>
      </c>
      <c r="O52" s="48">
        <f t="shared" si="7"/>
        <v>83.89895122132404</v>
      </c>
      <c r="P52" s="9"/>
    </row>
    <row r="53" spans="1:16">
      <c r="A53" s="12"/>
      <c r="B53" s="25">
        <v>335.21</v>
      </c>
      <c r="C53" s="20" t="s">
        <v>56</v>
      </c>
      <c r="D53" s="47">
        <v>0</v>
      </c>
      <c r="E53" s="47">
        <v>103042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103042</v>
      </c>
      <c r="O53" s="48">
        <f t="shared" si="7"/>
        <v>0.69586769045834262</v>
      </c>
      <c r="P53" s="9"/>
    </row>
    <row r="54" spans="1:16">
      <c r="A54" s="12"/>
      <c r="B54" s="25">
        <v>335.39</v>
      </c>
      <c r="C54" s="20" t="s">
        <v>57</v>
      </c>
      <c r="D54" s="47">
        <v>0</v>
      </c>
      <c r="E54" s="47">
        <v>0</v>
      </c>
      <c r="F54" s="47">
        <v>0</v>
      </c>
      <c r="G54" s="47">
        <v>154781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154781</v>
      </c>
      <c r="O54" s="48">
        <f t="shared" si="7"/>
        <v>1.0452737427149388</v>
      </c>
      <c r="P54" s="9"/>
    </row>
    <row r="55" spans="1:16">
      <c r="A55" s="12"/>
      <c r="B55" s="25">
        <v>335.42</v>
      </c>
      <c r="C55" s="20" t="s">
        <v>58</v>
      </c>
      <c r="D55" s="47">
        <v>0</v>
      </c>
      <c r="E55" s="47">
        <v>0</v>
      </c>
      <c r="F55" s="47">
        <v>0</v>
      </c>
      <c r="G55" s="47">
        <v>1713148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1713148</v>
      </c>
      <c r="O55" s="48">
        <f t="shared" si="7"/>
        <v>11.569305158802514</v>
      </c>
      <c r="P55" s="9"/>
    </row>
    <row r="56" spans="1:16">
      <c r="A56" s="12"/>
      <c r="B56" s="25">
        <v>335.49</v>
      </c>
      <c r="C56" s="20" t="s">
        <v>59</v>
      </c>
      <c r="D56" s="47">
        <v>0</v>
      </c>
      <c r="E56" s="47">
        <v>0</v>
      </c>
      <c r="F56" s="47">
        <v>0</v>
      </c>
      <c r="G56" s="47">
        <v>760097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760097</v>
      </c>
      <c r="O56" s="48">
        <f t="shared" si="7"/>
        <v>5.1331199308467887</v>
      </c>
      <c r="P56" s="9"/>
    </row>
    <row r="57" spans="1:16">
      <c r="A57" s="12"/>
      <c r="B57" s="25">
        <v>335.62</v>
      </c>
      <c r="C57" s="20" t="s">
        <v>60</v>
      </c>
      <c r="D57" s="47">
        <v>1022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1022</v>
      </c>
      <c r="O57" s="48">
        <f t="shared" si="7"/>
        <v>6.90181459645995E-3</v>
      </c>
      <c r="P57" s="9"/>
    </row>
    <row r="58" spans="1:16">
      <c r="A58" s="12"/>
      <c r="B58" s="25">
        <v>335.8</v>
      </c>
      <c r="C58" s="20" t="s">
        <v>62</v>
      </c>
      <c r="D58" s="47">
        <v>2747802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2747802</v>
      </c>
      <c r="O58" s="48">
        <f t="shared" si="7"/>
        <v>18.556575295285562</v>
      </c>
      <c r="P58" s="9"/>
    </row>
    <row r="59" spans="1:16">
      <c r="A59" s="12"/>
      <c r="B59" s="25">
        <v>337.2</v>
      </c>
      <c r="C59" s="20" t="s">
        <v>63</v>
      </c>
      <c r="D59" s="47">
        <v>0</v>
      </c>
      <c r="E59" s="47">
        <v>208493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65" si="9">SUM(D59:M59)</f>
        <v>208493</v>
      </c>
      <c r="O59" s="48">
        <f t="shared" si="7"/>
        <v>1.408003943894055</v>
      </c>
      <c r="P59" s="9"/>
    </row>
    <row r="60" spans="1:16">
      <c r="A60" s="12"/>
      <c r="B60" s="25">
        <v>337.3</v>
      </c>
      <c r="C60" s="20" t="s">
        <v>64</v>
      </c>
      <c r="D60" s="47">
        <v>0</v>
      </c>
      <c r="E60" s="47">
        <v>642506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642506</v>
      </c>
      <c r="O60" s="48">
        <f t="shared" si="7"/>
        <v>4.3389993044159461</v>
      </c>
      <c r="P60" s="9"/>
    </row>
    <row r="61" spans="1:16">
      <c r="A61" s="12"/>
      <c r="B61" s="25">
        <v>337.6</v>
      </c>
      <c r="C61" s="20" t="s">
        <v>66</v>
      </c>
      <c r="D61" s="47">
        <v>0</v>
      </c>
      <c r="E61" s="47">
        <v>38038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38038</v>
      </c>
      <c r="O61" s="48">
        <f t="shared" si="7"/>
        <v>0.25687986655591349</v>
      </c>
      <c r="P61" s="9"/>
    </row>
    <row r="62" spans="1:16">
      <c r="A62" s="12"/>
      <c r="B62" s="25">
        <v>337.7</v>
      </c>
      <c r="C62" s="20" t="s">
        <v>67</v>
      </c>
      <c r="D62" s="47">
        <v>0</v>
      </c>
      <c r="E62" s="47">
        <v>492473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492473</v>
      </c>
      <c r="O62" s="48">
        <f t="shared" si="7"/>
        <v>3.3257899606285917</v>
      </c>
      <c r="P62" s="9"/>
    </row>
    <row r="63" spans="1:16">
      <c r="A63" s="12"/>
      <c r="B63" s="25">
        <v>338</v>
      </c>
      <c r="C63" s="20" t="s">
        <v>180</v>
      </c>
      <c r="D63" s="47">
        <v>0</v>
      </c>
      <c r="E63" s="47">
        <v>1179625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1179625</v>
      </c>
      <c r="O63" s="48">
        <f t="shared" si="7"/>
        <v>7.9662945629638635</v>
      </c>
      <c r="P63" s="9"/>
    </row>
    <row r="64" spans="1:16" ht="15.75">
      <c r="A64" s="29" t="s">
        <v>72</v>
      </c>
      <c r="B64" s="30"/>
      <c r="C64" s="31"/>
      <c r="D64" s="32">
        <f t="shared" ref="D64:M64" si="10">SUM(D65:D89)</f>
        <v>10484420</v>
      </c>
      <c r="E64" s="32">
        <f t="shared" si="10"/>
        <v>8947350</v>
      </c>
      <c r="F64" s="32">
        <f t="shared" si="10"/>
        <v>0</v>
      </c>
      <c r="G64" s="32">
        <f t="shared" si="10"/>
        <v>354770</v>
      </c>
      <c r="H64" s="32">
        <f t="shared" si="10"/>
        <v>0</v>
      </c>
      <c r="I64" s="32">
        <f t="shared" si="10"/>
        <v>47170584</v>
      </c>
      <c r="J64" s="32">
        <f t="shared" si="10"/>
        <v>33065186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t="shared" si="9"/>
        <v>100022310</v>
      </c>
      <c r="O64" s="46">
        <f t="shared" si="7"/>
        <v>675.47498936364184</v>
      </c>
      <c r="P64" s="10"/>
    </row>
    <row r="65" spans="1:16">
      <c r="A65" s="12"/>
      <c r="B65" s="25">
        <v>341.1</v>
      </c>
      <c r="C65" s="20" t="s">
        <v>191</v>
      </c>
      <c r="D65" s="47">
        <v>740483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740483</v>
      </c>
      <c r="O65" s="48">
        <f t="shared" si="7"/>
        <v>5.0006618178380169</v>
      </c>
      <c r="P65" s="9"/>
    </row>
    <row r="66" spans="1:16">
      <c r="A66" s="12"/>
      <c r="B66" s="25">
        <v>341.15</v>
      </c>
      <c r="C66" s="20" t="s">
        <v>192</v>
      </c>
      <c r="D66" s="47">
        <v>0</v>
      </c>
      <c r="E66" s="47">
        <v>425211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89" si="11">SUM(D66:M66)</f>
        <v>425211</v>
      </c>
      <c r="O66" s="48">
        <f t="shared" si="7"/>
        <v>2.8715533134787981</v>
      </c>
      <c r="P66" s="9"/>
    </row>
    <row r="67" spans="1:16">
      <c r="A67" s="12"/>
      <c r="B67" s="25">
        <v>341.16</v>
      </c>
      <c r="C67" s="20" t="s">
        <v>193</v>
      </c>
      <c r="D67" s="47">
        <v>0</v>
      </c>
      <c r="E67" s="47">
        <v>335700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335700</v>
      </c>
      <c r="O67" s="48">
        <f t="shared" si="7"/>
        <v>2.2670637573694767</v>
      </c>
      <c r="P67" s="9"/>
    </row>
    <row r="68" spans="1:16">
      <c r="A68" s="12"/>
      <c r="B68" s="25">
        <v>341.2</v>
      </c>
      <c r="C68" s="20" t="s">
        <v>194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33037206</v>
      </c>
      <c r="K68" s="47">
        <v>0</v>
      </c>
      <c r="L68" s="47">
        <v>0</v>
      </c>
      <c r="M68" s="47">
        <v>0</v>
      </c>
      <c r="N68" s="47">
        <f t="shared" si="11"/>
        <v>33037206</v>
      </c>
      <c r="O68" s="48">
        <f t="shared" si="7"/>
        <v>223.10828825543467</v>
      </c>
      <c r="P68" s="9"/>
    </row>
    <row r="69" spans="1:16">
      <c r="A69" s="12"/>
      <c r="B69" s="25">
        <v>341.52</v>
      </c>
      <c r="C69" s="20" t="s">
        <v>195</v>
      </c>
      <c r="D69" s="47">
        <v>238195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238195</v>
      </c>
      <c r="O69" s="48">
        <f t="shared" ref="O69:O100" si="12">(N69/O$120)</f>
        <v>1.6085887747590781</v>
      </c>
      <c r="P69" s="9"/>
    </row>
    <row r="70" spans="1:16">
      <c r="A70" s="12"/>
      <c r="B70" s="25">
        <v>341.55</v>
      </c>
      <c r="C70" s="20" t="s">
        <v>196</v>
      </c>
      <c r="D70" s="47">
        <v>825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825</v>
      </c>
      <c r="O70" s="48">
        <f t="shared" si="12"/>
        <v>5.5714256771814668E-3</v>
      </c>
      <c r="P70" s="9"/>
    </row>
    <row r="71" spans="1:16">
      <c r="A71" s="12"/>
      <c r="B71" s="25">
        <v>341.8</v>
      </c>
      <c r="C71" s="20" t="s">
        <v>197</v>
      </c>
      <c r="D71" s="47">
        <v>3105242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3105242</v>
      </c>
      <c r="O71" s="48">
        <f t="shared" si="12"/>
        <v>20.970454560802825</v>
      </c>
      <c r="P71" s="9"/>
    </row>
    <row r="72" spans="1:16">
      <c r="A72" s="12"/>
      <c r="B72" s="25">
        <v>341.9</v>
      </c>
      <c r="C72" s="20" t="s">
        <v>198</v>
      </c>
      <c r="D72" s="47">
        <v>334823</v>
      </c>
      <c r="E72" s="47">
        <v>389684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724507</v>
      </c>
      <c r="O72" s="48">
        <f t="shared" si="12"/>
        <v>4.8927720037548035</v>
      </c>
      <c r="P72" s="9"/>
    </row>
    <row r="73" spans="1:16">
      <c r="A73" s="12"/>
      <c r="B73" s="25">
        <v>342.1</v>
      </c>
      <c r="C73" s="20" t="s">
        <v>82</v>
      </c>
      <c r="D73" s="47">
        <v>1139804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1139804</v>
      </c>
      <c r="O73" s="48">
        <f t="shared" si="12"/>
        <v>7.6973736637019927</v>
      </c>
      <c r="P73" s="9"/>
    </row>
    <row r="74" spans="1:16">
      <c r="A74" s="12"/>
      <c r="B74" s="25">
        <v>342.2</v>
      </c>
      <c r="C74" s="20" t="s">
        <v>83</v>
      </c>
      <c r="D74" s="47">
        <v>0</v>
      </c>
      <c r="E74" s="47">
        <v>751721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751721</v>
      </c>
      <c r="O74" s="48">
        <f t="shared" si="12"/>
        <v>5.0765547654260956</v>
      </c>
      <c r="P74" s="9"/>
    </row>
    <row r="75" spans="1:16">
      <c r="A75" s="12"/>
      <c r="B75" s="25">
        <v>342.5</v>
      </c>
      <c r="C75" s="20" t="s">
        <v>84</v>
      </c>
      <c r="D75" s="47">
        <v>0</v>
      </c>
      <c r="E75" s="47">
        <v>156354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156354</v>
      </c>
      <c r="O75" s="48">
        <f t="shared" si="12"/>
        <v>1.0558965943394316</v>
      </c>
      <c r="P75" s="9"/>
    </row>
    <row r="76" spans="1:16">
      <c r="A76" s="12"/>
      <c r="B76" s="25">
        <v>342.6</v>
      </c>
      <c r="C76" s="20" t="s">
        <v>85</v>
      </c>
      <c r="D76" s="47">
        <v>0</v>
      </c>
      <c r="E76" s="47">
        <v>4164492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4164492</v>
      </c>
      <c r="O76" s="48">
        <f t="shared" si="12"/>
        <v>28.123827468141574</v>
      </c>
      <c r="P76" s="9"/>
    </row>
    <row r="77" spans="1:16">
      <c r="A77" s="12"/>
      <c r="B77" s="25">
        <v>342.9</v>
      </c>
      <c r="C77" s="20" t="s">
        <v>86</v>
      </c>
      <c r="D77" s="47">
        <v>206256</v>
      </c>
      <c r="E77" s="47">
        <v>979564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1185820</v>
      </c>
      <c r="O77" s="48">
        <f t="shared" si="12"/>
        <v>8.0081309048670626</v>
      </c>
      <c r="P77" s="9"/>
    </row>
    <row r="78" spans="1:16">
      <c r="A78" s="12"/>
      <c r="B78" s="25">
        <v>343.4</v>
      </c>
      <c r="C78" s="20" t="s">
        <v>87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18722135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18722135</v>
      </c>
      <c r="O78" s="48">
        <f t="shared" si="12"/>
        <v>126.4351317220095</v>
      </c>
      <c r="P78" s="9"/>
    </row>
    <row r="79" spans="1:16">
      <c r="A79" s="12"/>
      <c r="B79" s="25">
        <v>343.6</v>
      </c>
      <c r="C79" s="20" t="s">
        <v>88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28200215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28200215</v>
      </c>
      <c r="O79" s="48">
        <f t="shared" si="12"/>
        <v>190.44291145822783</v>
      </c>
      <c r="P79" s="9"/>
    </row>
    <row r="80" spans="1:16">
      <c r="A80" s="12"/>
      <c r="B80" s="25">
        <v>344.9</v>
      </c>
      <c r="C80" s="20" t="s">
        <v>199</v>
      </c>
      <c r="D80" s="47">
        <v>0</v>
      </c>
      <c r="E80" s="47">
        <v>0</v>
      </c>
      <c r="F80" s="47">
        <v>0</v>
      </c>
      <c r="G80" s="47">
        <v>354770</v>
      </c>
      <c r="H80" s="47">
        <v>0</v>
      </c>
      <c r="I80" s="47">
        <v>248234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603004</v>
      </c>
      <c r="O80" s="48">
        <f t="shared" si="12"/>
        <v>4.072232689749252</v>
      </c>
      <c r="P80" s="9"/>
    </row>
    <row r="81" spans="1:16">
      <c r="A81" s="12"/>
      <c r="B81" s="25">
        <v>346.4</v>
      </c>
      <c r="C81" s="20" t="s">
        <v>91</v>
      </c>
      <c r="D81" s="47">
        <v>243913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243913</v>
      </c>
      <c r="O81" s="48">
        <f t="shared" si="12"/>
        <v>1.6472038196343795</v>
      </c>
      <c r="P81" s="9"/>
    </row>
    <row r="82" spans="1:16">
      <c r="A82" s="12"/>
      <c r="B82" s="25">
        <v>347.2</v>
      </c>
      <c r="C82" s="20" t="s">
        <v>93</v>
      </c>
      <c r="D82" s="47">
        <v>295240</v>
      </c>
      <c r="E82" s="47">
        <v>525722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820962</v>
      </c>
      <c r="O82" s="48">
        <f t="shared" si="12"/>
        <v>5.5441560809578796</v>
      </c>
      <c r="P82" s="9"/>
    </row>
    <row r="83" spans="1:16">
      <c r="A83" s="12"/>
      <c r="B83" s="25">
        <v>347.5</v>
      </c>
      <c r="C83" s="20" t="s">
        <v>154</v>
      </c>
      <c r="D83" s="47">
        <v>833561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833561</v>
      </c>
      <c r="O83" s="48">
        <f t="shared" si="12"/>
        <v>5.6292401926024977</v>
      </c>
      <c r="P83" s="9"/>
    </row>
    <row r="84" spans="1:16">
      <c r="A84" s="12"/>
      <c r="B84" s="25">
        <v>348.92099999999999</v>
      </c>
      <c r="C84" s="20" t="s">
        <v>200</v>
      </c>
      <c r="D84" s="47">
        <v>0</v>
      </c>
      <c r="E84" s="47">
        <v>52170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52170</v>
      </c>
      <c r="O84" s="48">
        <f t="shared" si="12"/>
        <v>0.3523167000952207</v>
      </c>
      <c r="P84" s="9"/>
    </row>
    <row r="85" spans="1:16">
      <c r="A85" s="12"/>
      <c r="B85" s="25">
        <v>348.92200000000003</v>
      </c>
      <c r="C85" s="20" t="s">
        <v>201</v>
      </c>
      <c r="D85" s="47">
        <v>0</v>
      </c>
      <c r="E85" s="47">
        <v>52236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52236</v>
      </c>
      <c r="O85" s="48">
        <f t="shared" si="12"/>
        <v>0.35276241414939524</v>
      </c>
      <c r="P85" s="9"/>
    </row>
    <row r="86" spans="1:16">
      <c r="A86" s="12"/>
      <c r="B86" s="25">
        <v>348.923</v>
      </c>
      <c r="C86" s="20" t="s">
        <v>202</v>
      </c>
      <c r="D86" s="47">
        <v>0</v>
      </c>
      <c r="E86" s="47">
        <v>52343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52343</v>
      </c>
      <c r="O86" s="48">
        <f t="shared" si="12"/>
        <v>0.35348501117661757</v>
      </c>
      <c r="P86" s="9"/>
    </row>
    <row r="87" spans="1:16">
      <c r="A87" s="12"/>
      <c r="B87" s="25">
        <v>348.92399999999998</v>
      </c>
      <c r="C87" s="20" t="s">
        <v>203</v>
      </c>
      <c r="D87" s="47">
        <v>0</v>
      </c>
      <c r="E87" s="47">
        <v>52416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52416</v>
      </c>
      <c r="O87" s="48">
        <f t="shared" si="12"/>
        <v>0.35397799793350759</v>
      </c>
      <c r="P87" s="9"/>
    </row>
    <row r="88" spans="1:16">
      <c r="A88" s="12"/>
      <c r="B88" s="25">
        <v>348.93</v>
      </c>
      <c r="C88" s="20" t="s">
        <v>204</v>
      </c>
      <c r="D88" s="47">
        <v>0</v>
      </c>
      <c r="E88" s="47">
        <v>538341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538341</v>
      </c>
      <c r="O88" s="48">
        <f t="shared" si="12"/>
        <v>3.6355477217933911</v>
      </c>
      <c r="P88" s="9"/>
    </row>
    <row r="89" spans="1:16">
      <c r="A89" s="12"/>
      <c r="B89" s="25">
        <v>349</v>
      </c>
      <c r="C89" s="20" t="s">
        <v>1</v>
      </c>
      <c r="D89" s="47">
        <v>3346078</v>
      </c>
      <c r="E89" s="47">
        <v>471396</v>
      </c>
      <c r="F89" s="47">
        <v>0</v>
      </c>
      <c r="G89" s="47">
        <v>0</v>
      </c>
      <c r="H89" s="47">
        <v>0</v>
      </c>
      <c r="I89" s="47">
        <v>0</v>
      </c>
      <c r="J89" s="47">
        <v>27980</v>
      </c>
      <c r="K89" s="47">
        <v>0</v>
      </c>
      <c r="L89" s="47">
        <v>0</v>
      </c>
      <c r="M89" s="47">
        <v>0</v>
      </c>
      <c r="N89" s="47">
        <f t="shared" si="11"/>
        <v>3845454</v>
      </c>
      <c r="O89" s="48">
        <f t="shared" si="12"/>
        <v>25.969286249721428</v>
      </c>
      <c r="P89" s="9"/>
    </row>
    <row r="90" spans="1:16" ht="15.75">
      <c r="A90" s="29" t="s">
        <v>73</v>
      </c>
      <c r="B90" s="30"/>
      <c r="C90" s="31"/>
      <c r="D90" s="32">
        <f t="shared" ref="D90:M90" si="13">SUM(D91:D100)</f>
        <v>636554</v>
      </c>
      <c r="E90" s="32">
        <f t="shared" si="13"/>
        <v>519356</v>
      </c>
      <c r="F90" s="32">
        <f t="shared" si="13"/>
        <v>0</v>
      </c>
      <c r="G90" s="32">
        <f t="shared" si="13"/>
        <v>155878</v>
      </c>
      <c r="H90" s="32">
        <f t="shared" si="13"/>
        <v>0</v>
      </c>
      <c r="I90" s="32">
        <f t="shared" si="13"/>
        <v>0</v>
      </c>
      <c r="J90" s="32">
        <f t="shared" si="13"/>
        <v>0</v>
      </c>
      <c r="K90" s="32">
        <f t="shared" si="13"/>
        <v>0</v>
      </c>
      <c r="L90" s="32">
        <f t="shared" si="13"/>
        <v>87386</v>
      </c>
      <c r="M90" s="32">
        <f t="shared" si="13"/>
        <v>0</v>
      </c>
      <c r="N90" s="32">
        <f>SUM(D90:M90)</f>
        <v>1399174</v>
      </c>
      <c r="O90" s="46">
        <f t="shared" si="12"/>
        <v>9.4489623641753955</v>
      </c>
      <c r="P90" s="10"/>
    </row>
    <row r="91" spans="1:16">
      <c r="A91" s="13"/>
      <c r="B91" s="40">
        <v>351.1</v>
      </c>
      <c r="C91" s="21" t="s">
        <v>116</v>
      </c>
      <c r="D91" s="47">
        <v>97140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97140</v>
      </c>
      <c r="O91" s="48">
        <f t="shared" si="12"/>
        <v>0.65601004882594871</v>
      </c>
      <c r="P91" s="9"/>
    </row>
    <row r="92" spans="1:16">
      <c r="A92" s="13"/>
      <c r="B92" s="40">
        <v>351.2</v>
      </c>
      <c r="C92" s="21" t="s">
        <v>118</v>
      </c>
      <c r="D92" s="47">
        <v>36178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100" si="14">SUM(D92:M92)</f>
        <v>36178</v>
      </c>
      <c r="O92" s="48">
        <f t="shared" si="12"/>
        <v>0.24431883412008618</v>
      </c>
      <c r="P92" s="9"/>
    </row>
    <row r="93" spans="1:16">
      <c r="A93" s="13"/>
      <c r="B93" s="40">
        <v>351.5</v>
      </c>
      <c r="C93" s="21" t="s">
        <v>119</v>
      </c>
      <c r="D93" s="47">
        <v>362450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87386</v>
      </c>
      <c r="M93" s="47">
        <v>0</v>
      </c>
      <c r="N93" s="47">
        <f t="shared" si="14"/>
        <v>449836</v>
      </c>
      <c r="O93" s="48">
        <f t="shared" si="12"/>
        <v>3.0378519283886085</v>
      </c>
      <c r="P93" s="9"/>
    </row>
    <row r="94" spans="1:16">
      <c r="A94" s="13"/>
      <c r="B94" s="40">
        <v>351.7</v>
      </c>
      <c r="C94" s="21" t="s">
        <v>205</v>
      </c>
      <c r="D94" s="47">
        <v>0</v>
      </c>
      <c r="E94" s="47">
        <v>0</v>
      </c>
      <c r="F94" s="47">
        <v>0</v>
      </c>
      <c r="G94" s="47">
        <v>151495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151495</v>
      </c>
      <c r="O94" s="48">
        <f t="shared" si="12"/>
        <v>1.0230825854116439</v>
      </c>
      <c r="P94" s="9"/>
    </row>
    <row r="95" spans="1:16">
      <c r="A95" s="13"/>
      <c r="B95" s="40">
        <v>351.8</v>
      </c>
      <c r="C95" s="21" t="s">
        <v>206</v>
      </c>
      <c r="D95" s="47">
        <v>0</v>
      </c>
      <c r="E95" s="47">
        <v>198348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198348</v>
      </c>
      <c r="O95" s="48">
        <f t="shared" si="12"/>
        <v>1.3394922911728357</v>
      </c>
      <c r="P95" s="9"/>
    </row>
    <row r="96" spans="1:16">
      <c r="A96" s="13"/>
      <c r="B96" s="40">
        <v>351.9</v>
      </c>
      <c r="C96" s="21" t="s">
        <v>207</v>
      </c>
      <c r="D96" s="47">
        <v>0</v>
      </c>
      <c r="E96" s="47">
        <v>1561</v>
      </c>
      <c r="F96" s="47">
        <v>0</v>
      </c>
      <c r="G96" s="47">
        <v>4383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5944</v>
      </c>
      <c r="O96" s="48">
        <f t="shared" si="12"/>
        <v>4.0141277848686832E-2</v>
      </c>
      <c r="P96" s="9"/>
    </row>
    <row r="97" spans="1:16">
      <c r="A97" s="13"/>
      <c r="B97" s="40">
        <v>352</v>
      </c>
      <c r="C97" s="21" t="s">
        <v>121</v>
      </c>
      <c r="D97" s="47">
        <v>78716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78716</v>
      </c>
      <c r="O97" s="48">
        <f t="shared" si="12"/>
        <v>0.53158829527880769</v>
      </c>
      <c r="P97" s="9"/>
    </row>
    <row r="98" spans="1:16">
      <c r="A98" s="13"/>
      <c r="B98" s="40">
        <v>354</v>
      </c>
      <c r="C98" s="21" t="s">
        <v>122</v>
      </c>
      <c r="D98" s="47">
        <v>57</v>
      </c>
      <c r="E98" s="47">
        <v>171470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171527</v>
      </c>
      <c r="O98" s="48">
        <f t="shared" si="12"/>
        <v>1.1583635540968551</v>
      </c>
      <c r="P98" s="9"/>
    </row>
    <row r="99" spans="1:16">
      <c r="A99" s="13"/>
      <c r="B99" s="40">
        <v>358.2</v>
      </c>
      <c r="C99" s="21" t="s">
        <v>208</v>
      </c>
      <c r="D99" s="47">
        <v>0</v>
      </c>
      <c r="E99" s="47">
        <v>3027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3027</v>
      </c>
      <c r="O99" s="48">
        <f t="shared" si="12"/>
        <v>2.0442067302822182E-2</v>
      </c>
      <c r="P99" s="9"/>
    </row>
    <row r="100" spans="1:16">
      <c r="A100" s="13"/>
      <c r="B100" s="40">
        <v>359</v>
      </c>
      <c r="C100" s="21" t="s">
        <v>124</v>
      </c>
      <c r="D100" s="47">
        <v>62013</v>
      </c>
      <c r="E100" s="47">
        <v>144950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206963</v>
      </c>
      <c r="O100" s="48">
        <f t="shared" si="12"/>
        <v>1.3976714817291005</v>
      </c>
      <c r="P100" s="9"/>
    </row>
    <row r="101" spans="1:16" ht="15.75">
      <c r="A101" s="29" t="s">
        <v>5</v>
      </c>
      <c r="B101" s="30"/>
      <c r="C101" s="31"/>
      <c r="D101" s="32">
        <f t="shared" ref="D101:M101" si="15">SUM(D102:D108)</f>
        <v>5225900</v>
      </c>
      <c r="E101" s="32">
        <f t="shared" si="15"/>
        <v>994629</v>
      </c>
      <c r="F101" s="32">
        <f t="shared" si="15"/>
        <v>24193</v>
      </c>
      <c r="G101" s="32">
        <f t="shared" si="15"/>
        <v>788262</v>
      </c>
      <c r="H101" s="32">
        <f t="shared" si="15"/>
        <v>84</v>
      </c>
      <c r="I101" s="32">
        <f t="shared" si="15"/>
        <v>2948446</v>
      </c>
      <c r="J101" s="32">
        <f t="shared" si="15"/>
        <v>798213</v>
      </c>
      <c r="K101" s="32">
        <f t="shared" si="15"/>
        <v>0</v>
      </c>
      <c r="L101" s="32">
        <f t="shared" si="15"/>
        <v>3077</v>
      </c>
      <c r="M101" s="32">
        <f t="shared" si="15"/>
        <v>0</v>
      </c>
      <c r="N101" s="32">
        <f>SUM(D101:M101)</f>
        <v>10782804</v>
      </c>
      <c r="O101" s="46">
        <f t="shared" ref="O101:O118" si="16">(N101/O$120)</f>
        <v>72.818898275896998</v>
      </c>
      <c r="P101" s="10"/>
    </row>
    <row r="102" spans="1:16">
      <c r="A102" s="12"/>
      <c r="B102" s="25">
        <v>361.1</v>
      </c>
      <c r="C102" s="20" t="s">
        <v>126</v>
      </c>
      <c r="D102" s="47">
        <v>113046</v>
      </c>
      <c r="E102" s="47">
        <v>133910</v>
      </c>
      <c r="F102" s="47">
        <v>24193</v>
      </c>
      <c r="G102" s="47">
        <v>71656</v>
      </c>
      <c r="H102" s="47">
        <v>84</v>
      </c>
      <c r="I102" s="47">
        <v>0</v>
      </c>
      <c r="J102" s="47">
        <v>16856</v>
      </c>
      <c r="K102" s="47">
        <v>0</v>
      </c>
      <c r="L102" s="47">
        <v>3077</v>
      </c>
      <c r="M102" s="47">
        <v>0</v>
      </c>
      <c r="N102" s="47">
        <f>SUM(D102:M102)</f>
        <v>362822</v>
      </c>
      <c r="O102" s="48">
        <f t="shared" si="16"/>
        <v>2.4502252206622228</v>
      </c>
      <c r="P102" s="9"/>
    </row>
    <row r="103" spans="1:16">
      <c r="A103" s="12"/>
      <c r="B103" s="25">
        <v>362</v>
      </c>
      <c r="C103" s="20" t="s">
        <v>127</v>
      </c>
      <c r="D103" s="47">
        <v>331015</v>
      </c>
      <c r="E103" s="47">
        <v>41653</v>
      </c>
      <c r="F103" s="47">
        <v>0</v>
      </c>
      <c r="G103" s="47">
        <v>203060</v>
      </c>
      <c r="H103" s="47">
        <v>0</v>
      </c>
      <c r="I103" s="47">
        <v>1224001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ref="N103:N108" si="17">SUM(D103:M103)</f>
        <v>1799729</v>
      </c>
      <c r="O103" s="48">
        <f t="shared" si="16"/>
        <v>12.154007712203786</v>
      </c>
      <c r="P103" s="9"/>
    </row>
    <row r="104" spans="1:16">
      <c r="A104" s="12"/>
      <c r="B104" s="25">
        <v>364</v>
      </c>
      <c r="C104" s="20" t="s">
        <v>209</v>
      </c>
      <c r="D104" s="47">
        <v>34244</v>
      </c>
      <c r="E104" s="47">
        <v>12276</v>
      </c>
      <c r="F104" s="47">
        <v>0</v>
      </c>
      <c r="G104" s="47">
        <v>37960</v>
      </c>
      <c r="H104" s="47">
        <v>0</v>
      </c>
      <c r="I104" s="47">
        <v>22318</v>
      </c>
      <c r="J104" s="47">
        <v>227243</v>
      </c>
      <c r="K104" s="47">
        <v>0</v>
      </c>
      <c r="L104" s="47">
        <v>0</v>
      </c>
      <c r="M104" s="47">
        <v>0</v>
      </c>
      <c r="N104" s="47">
        <f t="shared" si="17"/>
        <v>334041</v>
      </c>
      <c r="O104" s="48">
        <f t="shared" si="16"/>
        <v>2.2558601268259082</v>
      </c>
      <c r="P104" s="9"/>
    </row>
    <row r="105" spans="1:16">
      <c r="A105" s="12"/>
      <c r="B105" s="25">
        <v>365</v>
      </c>
      <c r="C105" s="20" t="s">
        <v>210</v>
      </c>
      <c r="D105" s="47">
        <v>27934</v>
      </c>
      <c r="E105" s="47">
        <v>16235</v>
      </c>
      <c r="F105" s="47">
        <v>0</v>
      </c>
      <c r="G105" s="47">
        <v>1400</v>
      </c>
      <c r="H105" s="47">
        <v>0</v>
      </c>
      <c r="I105" s="47">
        <v>1384</v>
      </c>
      <c r="J105" s="47">
        <v>3037</v>
      </c>
      <c r="K105" s="47">
        <v>0</v>
      </c>
      <c r="L105" s="47">
        <v>0</v>
      </c>
      <c r="M105" s="47">
        <v>0</v>
      </c>
      <c r="N105" s="47">
        <f t="shared" si="17"/>
        <v>49990</v>
      </c>
      <c r="O105" s="48">
        <f t="shared" si="16"/>
        <v>0.33759462982097155</v>
      </c>
      <c r="P105" s="9"/>
    </row>
    <row r="106" spans="1:16">
      <c r="A106" s="12"/>
      <c r="B106" s="25">
        <v>366</v>
      </c>
      <c r="C106" s="20" t="s">
        <v>130</v>
      </c>
      <c r="D106" s="47">
        <v>161400</v>
      </c>
      <c r="E106" s="47">
        <v>86205</v>
      </c>
      <c r="F106" s="47">
        <v>0</v>
      </c>
      <c r="G106" s="47">
        <v>281036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528641</v>
      </c>
      <c r="O106" s="48">
        <f t="shared" si="16"/>
        <v>3.5700412623162272</v>
      </c>
      <c r="P106" s="9"/>
    </row>
    <row r="107" spans="1:16">
      <c r="A107" s="12"/>
      <c r="B107" s="25">
        <v>369.3</v>
      </c>
      <c r="C107" s="20" t="s">
        <v>132</v>
      </c>
      <c r="D107" s="47">
        <v>52979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52979</v>
      </c>
      <c r="O107" s="48">
        <f t="shared" si="16"/>
        <v>0.35778007388048111</v>
      </c>
      <c r="P107" s="9"/>
    </row>
    <row r="108" spans="1:16">
      <c r="A108" s="12"/>
      <c r="B108" s="25">
        <v>369.9</v>
      </c>
      <c r="C108" s="20" t="s">
        <v>133</v>
      </c>
      <c r="D108" s="47">
        <v>4505282</v>
      </c>
      <c r="E108" s="47">
        <v>704350</v>
      </c>
      <c r="F108" s="47">
        <v>0</v>
      </c>
      <c r="G108" s="47">
        <v>193150</v>
      </c>
      <c r="H108" s="47">
        <v>0</v>
      </c>
      <c r="I108" s="47">
        <v>1700743</v>
      </c>
      <c r="J108" s="47">
        <v>551077</v>
      </c>
      <c r="K108" s="47">
        <v>0</v>
      </c>
      <c r="L108" s="47">
        <v>0</v>
      </c>
      <c r="M108" s="47">
        <v>0</v>
      </c>
      <c r="N108" s="47">
        <f t="shared" si="17"/>
        <v>7654602</v>
      </c>
      <c r="O108" s="48">
        <f t="shared" si="16"/>
        <v>51.693389250187401</v>
      </c>
      <c r="P108" s="9"/>
    </row>
    <row r="109" spans="1:16" ht="15.75">
      <c r="A109" s="29" t="s">
        <v>74</v>
      </c>
      <c r="B109" s="30"/>
      <c r="C109" s="31"/>
      <c r="D109" s="32">
        <f t="shared" ref="D109:M109" si="18">SUM(D110:D117)</f>
        <v>5507371</v>
      </c>
      <c r="E109" s="32">
        <f t="shared" si="18"/>
        <v>7013788</v>
      </c>
      <c r="F109" s="32">
        <f t="shared" si="18"/>
        <v>6068919</v>
      </c>
      <c r="G109" s="32">
        <f t="shared" si="18"/>
        <v>355557</v>
      </c>
      <c r="H109" s="32">
        <f t="shared" si="18"/>
        <v>0</v>
      </c>
      <c r="I109" s="32">
        <f t="shared" si="18"/>
        <v>5913028</v>
      </c>
      <c r="J109" s="32">
        <f t="shared" si="18"/>
        <v>0</v>
      </c>
      <c r="K109" s="32">
        <f t="shared" si="18"/>
        <v>0</v>
      </c>
      <c r="L109" s="32">
        <f t="shared" si="18"/>
        <v>0</v>
      </c>
      <c r="M109" s="32">
        <f t="shared" si="18"/>
        <v>0</v>
      </c>
      <c r="N109" s="32">
        <f>SUM(D109:M109)</f>
        <v>24858663</v>
      </c>
      <c r="O109" s="46">
        <f t="shared" si="16"/>
        <v>167.87659798618287</v>
      </c>
      <c r="P109" s="9"/>
    </row>
    <row r="110" spans="1:16">
      <c r="A110" s="12"/>
      <c r="B110" s="25">
        <v>381</v>
      </c>
      <c r="C110" s="20" t="s">
        <v>134</v>
      </c>
      <c r="D110" s="47">
        <v>1413223</v>
      </c>
      <c r="E110" s="47">
        <v>5692895</v>
      </c>
      <c r="F110" s="47">
        <v>6038919</v>
      </c>
      <c r="G110" s="47">
        <v>355557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13500594</v>
      </c>
      <c r="O110" s="48">
        <f t="shared" si="16"/>
        <v>91.172795234911561</v>
      </c>
      <c r="P110" s="9"/>
    </row>
    <row r="111" spans="1:16">
      <c r="A111" s="12"/>
      <c r="B111" s="25">
        <v>383</v>
      </c>
      <c r="C111" s="20" t="s">
        <v>135</v>
      </c>
      <c r="D111" s="47">
        <v>0</v>
      </c>
      <c r="E111" s="47">
        <v>1320893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ref="N111:N117" si="19">SUM(D111:M111)</f>
        <v>1320893</v>
      </c>
      <c r="O111" s="48">
        <f t="shared" si="16"/>
        <v>8.9203117297081924</v>
      </c>
      <c r="P111" s="9"/>
    </row>
    <row r="112" spans="1:16">
      <c r="A112" s="12"/>
      <c r="B112" s="25">
        <v>384</v>
      </c>
      <c r="C112" s="20" t="s">
        <v>136</v>
      </c>
      <c r="D112" s="47">
        <v>4094148</v>
      </c>
      <c r="E112" s="47">
        <v>0</v>
      </c>
      <c r="F112" s="47">
        <v>30000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9"/>
        <v>4124148</v>
      </c>
      <c r="O112" s="48">
        <f t="shared" si="16"/>
        <v>27.851374622662533</v>
      </c>
      <c r="P112" s="9"/>
    </row>
    <row r="113" spans="1:119">
      <c r="A113" s="12"/>
      <c r="B113" s="25">
        <v>389.1</v>
      </c>
      <c r="C113" s="20" t="s">
        <v>211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569429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9"/>
        <v>569429</v>
      </c>
      <c r="O113" s="48">
        <f t="shared" si="16"/>
        <v>3.8454925477960789</v>
      </c>
      <c r="P113" s="9"/>
    </row>
    <row r="114" spans="1:119">
      <c r="A114" s="12"/>
      <c r="B114" s="25">
        <v>389.2</v>
      </c>
      <c r="C114" s="20" t="s">
        <v>212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806681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9"/>
        <v>806681</v>
      </c>
      <c r="O114" s="48">
        <f t="shared" si="16"/>
        <v>5.4477130141750578</v>
      </c>
      <c r="P114" s="9"/>
    </row>
    <row r="115" spans="1:119">
      <c r="A115" s="12"/>
      <c r="B115" s="25">
        <v>389.3</v>
      </c>
      <c r="C115" s="20" t="s">
        <v>213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106980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106980</v>
      </c>
      <c r="O115" s="48">
        <f t="shared" si="16"/>
        <v>0.72246196235742211</v>
      </c>
      <c r="P115" s="9"/>
    </row>
    <row r="116" spans="1:119">
      <c r="A116" s="12"/>
      <c r="B116" s="25">
        <v>389.4</v>
      </c>
      <c r="C116" s="20" t="s">
        <v>214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3839256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3839256</v>
      </c>
      <c r="O116" s="48">
        <f t="shared" si="16"/>
        <v>25.927429648088495</v>
      </c>
      <c r="P116" s="9"/>
    </row>
    <row r="117" spans="1:119" ht="15.75" thickBot="1">
      <c r="A117" s="12"/>
      <c r="B117" s="25">
        <v>389.6</v>
      </c>
      <c r="C117" s="20" t="s">
        <v>215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590682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590682</v>
      </c>
      <c r="O117" s="48">
        <f t="shared" si="16"/>
        <v>3.9890192264835189</v>
      </c>
      <c r="P117" s="9"/>
    </row>
    <row r="118" spans="1:119" ht="16.5" thickBot="1">
      <c r="A118" s="14" t="s">
        <v>100</v>
      </c>
      <c r="B118" s="23"/>
      <c r="C118" s="22"/>
      <c r="D118" s="15">
        <f t="shared" ref="D118:M118" si="20">SUM(D5,D13,D27,D64,D90,D101,D109)</f>
        <v>123466571</v>
      </c>
      <c r="E118" s="15">
        <f t="shared" si="20"/>
        <v>85322585</v>
      </c>
      <c r="F118" s="15">
        <f t="shared" si="20"/>
        <v>10594037</v>
      </c>
      <c r="G118" s="15">
        <f t="shared" si="20"/>
        <v>14838302</v>
      </c>
      <c r="H118" s="15">
        <f t="shared" si="20"/>
        <v>84</v>
      </c>
      <c r="I118" s="15">
        <f t="shared" si="20"/>
        <v>56032058</v>
      </c>
      <c r="J118" s="15">
        <f t="shared" si="20"/>
        <v>33863399</v>
      </c>
      <c r="K118" s="15">
        <f t="shared" si="20"/>
        <v>0</v>
      </c>
      <c r="L118" s="15">
        <f t="shared" si="20"/>
        <v>90463</v>
      </c>
      <c r="M118" s="15">
        <f t="shared" si="20"/>
        <v>0</v>
      </c>
      <c r="N118" s="15">
        <f>SUM(D118:M118)</f>
        <v>324207499</v>
      </c>
      <c r="O118" s="38">
        <f t="shared" si="16"/>
        <v>2189.4521026222842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19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19">
      <c r="A120" s="41"/>
      <c r="B120" s="42"/>
      <c r="C120" s="42"/>
      <c r="D120" s="43"/>
      <c r="E120" s="43"/>
      <c r="F120" s="43"/>
      <c r="G120" s="43"/>
      <c r="H120" s="43"/>
      <c r="I120" s="43"/>
      <c r="J120" s="43"/>
      <c r="K120" s="43"/>
      <c r="L120" s="49" t="s">
        <v>216</v>
      </c>
      <c r="M120" s="49"/>
      <c r="N120" s="49"/>
      <c r="O120" s="44">
        <v>148077</v>
      </c>
    </row>
    <row r="121" spans="1:119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</row>
    <row r="122" spans="1:119" ht="15.75" customHeight="1" thickBot="1">
      <c r="A122" s="53" t="s">
        <v>158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</sheetData>
  <mergeCells count="10">
    <mergeCell ref="L120:N120"/>
    <mergeCell ref="A121:O121"/>
    <mergeCell ref="A122:O1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68</v>
      </c>
      <c r="E3" s="69"/>
      <c r="F3" s="69"/>
      <c r="G3" s="69"/>
      <c r="H3" s="70"/>
      <c r="I3" s="68" t="s">
        <v>69</v>
      </c>
      <c r="J3" s="70"/>
      <c r="K3" s="68" t="s">
        <v>71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70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84844792</v>
      </c>
      <c r="E5" s="27">
        <f t="shared" si="0"/>
        <v>47548478</v>
      </c>
      <c r="F5" s="27">
        <f t="shared" si="0"/>
        <v>1134590</v>
      </c>
      <c r="G5" s="27">
        <f t="shared" si="0"/>
        <v>13240465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146768325</v>
      </c>
      <c r="O5" s="33">
        <f t="shared" ref="O5:O36" si="1">(N5/O$121)</f>
        <v>997.04710501824013</v>
      </c>
      <c r="P5" s="6"/>
    </row>
    <row r="6" spans="1:133">
      <c r="A6" s="12"/>
      <c r="B6" s="25">
        <v>311</v>
      </c>
      <c r="C6" s="20" t="s">
        <v>3</v>
      </c>
      <c r="D6" s="47">
        <v>83792817</v>
      </c>
      <c r="E6" s="47">
        <v>45093194</v>
      </c>
      <c r="F6" s="47">
        <v>609361</v>
      </c>
      <c r="G6" s="47">
        <v>3614309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133109681</v>
      </c>
      <c r="O6" s="48">
        <f t="shared" si="1"/>
        <v>904.25929498719461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1189566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1189566</v>
      </c>
      <c r="O7" s="48">
        <f t="shared" si="1"/>
        <v>8.0811260640068472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773248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773248</v>
      </c>
      <c r="O8" s="48">
        <f t="shared" si="1"/>
        <v>5.2529364211327216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0</v>
      </c>
      <c r="F9" s="47">
        <v>525229</v>
      </c>
      <c r="G9" s="47">
        <v>3212225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3737454</v>
      </c>
      <c r="O9" s="48">
        <f t="shared" si="1"/>
        <v>25.389795044937944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2792570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2792570</v>
      </c>
      <c r="O10" s="48">
        <f t="shared" si="1"/>
        <v>18.970876952236029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0</v>
      </c>
      <c r="F11" s="47">
        <v>0</v>
      </c>
      <c r="G11" s="47">
        <v>2848113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2848113</v>
      </c>
      <c r="O11" s="48">
        <f t="shared" si="1"/>
        <v>19.34819942528345</v>
      </c>
      <c r="P11" s="9"/>
    </row>
    <row r="12" spans="1:133">
      <c r="A12" s="12"/>
      <c r="B12" s="25">
        <v>315</v>
      </c>
      <c r="C12" s="20" t="s">
        <v>17</v>
      </c>
      <c r="D12" s="47">
        <v>1051975</v>
      </c>
      <c r="E12" s="47">
        <v>1001881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2053856</v>
      </c>
      <c r="O12" s="48">
        <f t="shared" si="1"/>
        <v>13.952541728089781</v>
      </c>
      <c r="P12" s="9"/>
    </row>
    <row r="13" spans="1:133">
      <c r="A13" s="12"/>
      <c r="B13" s="25">
        <v>316</v>
      </c>
      <c r="C13" s="20" t="s">
        <v>18</v>
      </c>
      <c r="D13" s="47">
        <v>0</v>
      </c>
      <c r="E13" s="47">
        <v>263837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263837</v>
      </c>
      <c r="O13" s="48">
        <f t="shared" si="1"/>
        <v>1.7923343953587902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SUM(D15:D27)</f>
        <v>742680</v>
      </c>
      <c r="E14" s="32">
        <f t="shared" si="3"/>
        <v>5009828</v>
      </c>
      <c r="F14" s="32">
        <f t="shared" si="3"/>
        <v>0</v>
      </c>
      <c r="G14" s="32">
        <f t="shared" si="3"/>
        <v>480129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6232637</v>
      </c>
      <c r="O14" s="46">
        <f t="shared" si="1"/>
        <v>42.340421051201403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2755725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2755725</v>
      </c>
      <c r="O15" s="48">
        <f t="shared" si="1"/>
        <v>18.72057634694945</v>
      </c>
      <c r="P15" s="9"/>
    </row>
    <row r="16" spans="1:133">
      <c r="A16" s="12"/>
      <c r="B16" s="25">
        <v>323.7</v>
      </c>
      <c r="C16" s="20" t="s">
        <v>20</v>
      </c>
      <c r="D16" s="47">
        <v>742680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7" si="4">SUM(D16:M16)</f>
        <v>742680</v>
      </c>
      <c r="O16" s="48">
        <f t="shared" si="1"/>
        <v>5.045277609831321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141352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141352</v>
      </c>
      <c r="O17" s="48">
        <f t="shared" si="1"/>
        <v>0.9602521687737342</v>
      </c>
      <c r="P17" s="9"/>
    </row>
    <row r="18" spans="1:16">
      <c r="A18" s="12"/>
      <c r="B18" s="25">
        <v>324.12</v>
      </c>
      <c r="C18" s="20" t="s">
        <v>22</v>
      </c>
      <c r="D18" s="47">
        <v>0</v>
      </c>
      <c r="E18" s="47">
        <v>92758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92758</v>
      </c>
      <c r="O18" s="48">
        <f t="shared" si="1"/>
        <v>0.63013661406357202</v>
      </c>
      <c r="P18" s="9"/>
    </row>
    <row r="19" spans="1:16">
      <c r="A19" s="12"/>
      <c r="B19" s="25">
        <v>324.31</v>
      </c>
      <c r="C19" s="20" t="s">
        <v>23</v>
      </c>
      <c r="D19" s="47">
        <v>0</v>
      </c>
      <c r="E19" s="47">
        <v>358408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358408</v>
      </c>
      <c r="O19" s="48">
        <f t="shared" si="1"/>
        <v>2.4347873344972588</v>
      </c>
      <c r="P19" s="9"/>
    </row>
    <row r="20" spans="1:16">
      <c r="A20" s="12"/>
      <c r="B20" s="25">
        <v>324.32</v>
      </c>
      <c r="C20" s="20" t="s">
        <v>24</v>
      </c>
      <c r="D20" s="47">
        <v>0</v>
      </c>
      <c r="E20" s="47">
        <v>401480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401480</v>
      </c>
      <c r="O20" s="48">
        <f t="shared" si="1"/>
        <v>2.7273900667785305</v>
      </c>
      <c r="P20" s="9"/>
    </row>
    <row r="21" spans="1:16">
      <c r="A21" s="12"/>
      <c r="B21" s="25">
        <v>324.61</v>
      </c>
      <c r="C21" s="20" t="s">
        <v>25</v>
      </c>
      <c r="D21" s="47">
        <v>0</v>
      </c>
      <c r="E21" s="47">
        <v>641482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641482</v>
      </c>
      <c r="O21" s="48">
        <f t="shared" si="1"/>
        <v>4.3578052077742981</v>
      </c>
      <c r="P21" s="9"/>
    </row>
    <row r="22" spans="1:16">
      <c r="A22" s="12"/>
      <c r="B22" s="25">
        <v>324.62</v>
      </c>
      <c r="C22" s="20" t="s">
        <v>26</v>
      </c>
      <c r="D22" s="47">
        <v>0</v>
      </c>
      <c r="E22" s="47">
        <v>1507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1507</v>
      </c>
      <c r="O22" s="48">
        <f t="shared" si="1"/>
        <v>1.0237563093143482E-2</v>
      </c>
      <c r="P22" s="9"/>
    </row>
    <row r="23" spans="1:16">
      <c r="A23" s="12"/>
      <c r="B23" s="25">
        <v>324.70999999999998</v>
      </c>
      <c r="C23" s="20" t="s">
        <v>27</v>
      </c>
      <c r="D23" s="47">
        <v>0</v>
      </c>
      <c r="E23" s="47">
        <v>161619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161619</v>
      </c>
      <c r="O23" s="48">
        <f t="shared" si="1"/>
        <v>1.0979327866959234</v>
      </c>
      <c r="P23" s="9"/>
    </row>
    <row r="24" spans="1:16">
      <c r="A24" s="12"/>
      <c r="B24" s="25">
        <v>324.72000000000003</v>
      </c>
      <c r="C24" s="20" t="s">
        <v>28</v>
      </c>
      <c r="D24" s="47">
        <v>0</v>
      </c>
      <c r="E24" s="47">
        <v>66880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66880</v>
      </c>
      <c r="O24" s="48">
        <f t="shared" si="1"/>
        <v>0.45433856646943338</v>
      </c>
      <c r="P24" s="9"/>
    </row>
    <row r="25" spans="1:16">
      <c r="A25" s="12"/>
      <c r="B25" s="25">
        <v>325.10000000000002</v>
      </c>
      <c r="C25" s="20" t="s">
        <v>29</v>
      </c>
      <c r="D25" s="47">
        <v>0</v>
      </c>
      <c r="E25" s="47">
        <v>79748</v>
      </c>
      <c r="F25" s="47">
        <v>0</v>
      </c>
      <c r="G25" s="47">
        <v>241495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321243</v>
      </c>
      <c r="O25" s="48">
        <f t="shared" si="1"/>
        <v>2.1823128604715936</v>
      </c>
      <c r="P25" s="9"/>
    </row>
    <row r="26" spans="1:16">
      <c r="A26" s="12"/>
      <c r="B26" s="25">
        <v>329</v>
      </c>
      <c r="C26" s="20" t="s">
        <v>30</v>
      </c>
      <c r="D26" s="47">
        <v>0</v>
      </c>
      <c r="E26" s="47">
        <v>160783</v>
      </c>
      <c r="F26" s="47">
        <v>0</v>
      </c>
      <c r="G26" s="47">
        <v>238634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399417</v>
      </c>
      <c r="O26" s="48">
        <f t="shared" si="1"/>
        <v>2.7133754067512212</v>
      </c>
      <c r="P26" s="9"/>
    </row>
    <row r="27" spans="1:16">
      <c r="A27" s="12"/>
      <c r="B27" s="25">
        <v>367</v>
      </c>
      <c r="C27" s="20" t="s">
        <v>131</v>
      </c>
      <c r="D27" s="47">
        <v>0</v>
      </c>
      <c r="E27" s="47">
        <v>148086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148086</v>
      </c>
      <c r="O27" s="48">
        <f t="shared" si="1"/>
        <v>1.0059985190519214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SUM(D29:D65)</f>
        <v>15606617</v>
      </c>
      <c r="E28" s="32">
        <f t="shared" si="5"/>
        <v>14159480</v>
      </c>
      <c r="F28" s="32">
        <f t="shared" si="5"/>
        <v>3678598</v>
      </c>
      <c r="G28" s="32">
        <f t="shared" si="5"/>
        <v>2656667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1150836</v>
      </c>
      <c r="N28" s="45">
        <f>SUM(D28:M28)</f>
        <v>37252198</v>
      </c>
      <c r="O28" s="46">
        <f t="shared" si="1"/>
        <v>253.06683967038714</v>
      </c>
      <c r="P28" s="10"/>
    </row>
    <row r="29" spans="1:16">
      <c r="A29" s="12"/>
      <c r="B29" s="25">
        <v>331.1</v>
      </c>
      <c r="C29" s="20" t="s">
        <v>31</v>
      </c>
      <c r="D29" s="47">
        <v>28996</v>
      </c>
      <c r="E29" s="47">
        <v>1183687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1212683</v>
      </c>
      <c r="O29" s="48">
        <f t="shared" si="1"/>
        <v>8.2381677003865406</v>
      </c>
      <c r="P29" s="9"/>
    </row>
    <row r="30" spans="1:16">
      <c r="A30" s="12"/>
      <c r="B30" s="25">
        <v>331.2</v>
      </c>
      <c r="C30" s="20" t="s">
        <v>32</v>
      </c>
      <c r="D30" s="47">
        <v>152572</v>
      </c>
      <c r="E30" s="47">
        <v>927539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1080111</v>
      </c>
      <c r="O30" s="48">
        <f t="shared" si="1"/>
        <v>7.3375610551415393</v>
      </c>
      <c r="P30" s="9"/>
    </row>
    <row r="31" spans="1:16">
      <c r="A31" s="12"/>
      <c r="B31" s="25">
        <v>331.39</v>
      </c>
      <c r="C31" s="20" t="s">
        <v>39</v>
      </c>
      <c r="D31" s="47">
        <v>0</v>
      </c>
      <c r="E31" s="47">
        <v>925924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1" si="6">SUM(D31:M31)</f>
        <v>925924</v>
      </c>
      <c r="O31" s="48">
        <f t="shared" si="1"/>
        <v>6.2901163699109395</v>
      </c>
      <c r="P31" s="9"/>
    </row>
    <row r="32" spans="1:16">
      <c r="A32" s="12"/>
      <c r="B32" s="25">
        <v>331.42</v>
      </c>
      <c r="C32" s="20" t="s">
        <v>40</v>
      </c>
      <c r="D32" s="47">
        <v>0</v>
      </c>
      <c r="E32" s="47">
        <v>86393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86393</v>
      </c>
      <c r="O32" s="48">
        <f t="shared" si="1"/>
        <v>0.58689700617514584</v>
      </c>
      <c r="P32" s="9"/>
    </row>
    <row r="33" spans="1:16">
      <c r="A33" s="12"/>
      <c r="B33" s="25">
        <v>331.49</v>
      </c>
      <c r="C33" s="20" t="s">
        <v>41</v>
      </c>
      <c r="D33" s="47">
        <v>0</v>
      </c>
      <c r="E33" s="47">
        <v>376370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376370</v>
      </c>
      <c r="O33" s="48">
        <f t="shared" si="1"/>
        <v>2.5568093041582034</v>
      </c>
      <c r="P33" s="9"/>
    </row>
    <row r="34" spans="1:16">
      <c r="A34" s="12"/>
      <c r="B34" s="25">
        <v>331.5</v>
      </c>
      <c r="C34" s="20" t="s">
        <v>34</v>
      </c>
      <c r="D34" s="47">
        <v>0</v>
      </c>
      <c r="E34" s="47">
        <v>506776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506776</v>
      </c>
      <c r="O34" s="48">
        <f t="shared" si="1"/>
        <v>3.4427015753755019</v>
      </c>
      <c r="P34" s="9"/>
    </row>
    <row r="35" spans="1:16">
      <c r="A35" s="12"/>
      <c r="B35" s="25">
        <v>331.62</v>
      </c>
      <c r="C35" s="20" t="s">
        <v>42</v>
      </c>
      <c r="D35" s="47">
        <v>0</v>
      </c>
      <c r="E35" s="47">
        <v>85010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85010</v>
      </c>
      <c r="O35" s="48">
        <f t="shared" si="1"/>
        <v>0.5775018172183991</v>
      </c>
      <c r="P35" s="9"/>
    </row>
    <row r="36" spans="1:16">
      <c r="A36" s="12"/>
      <c r="B36" s="25">
        <v>331.65</v>
      </c>
      <c r="C36" s="20" t="s">
        <v>151</v>
      </c>
      <c r="D36" s="47">
        <v>177754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177754</v>
      </c>
      <c r="O36" s="48">
        <f t="shared" si="1"/>
        <v>1.2075433245246361</v>
      </c>
      <c r="P36" s="9"/>
    </row>
    <row r="37" spans="1:16">
      <c r="A37" s="12"/>
      <c r="B37" s="25">
        <v>331.69</v>
      </c>
      <c r="C37" s="20" t="s">
        <v>43</v>
      </c>
      <c r="D37" s="47">
        <v>0</v>
      </c>
      <c r="E37" s="47">
        <v>381279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381279</v>
      </c>
      <c r="O37" s="48">
        <f t="shared" ref="O37:O68" si="7">(N37/O$121)</f>
        <v>2.5901578092837783</v>
      </c>
      <c r="P37" s="9"/>
    </row>
    <row r="38" spans="1:16">
      <c r="A38" s="12"/>
      <c r="B38" s="25">
        <v>331.9</v>
      </c>
      <c r="C38" s="20" t="s">
        <v>36</v>
      </c>
      <c r="D38" s="47">
        <v>0</v>
      </c>
      <c r="E38" s="47">
        <v>132589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132589</v>
      </c>
      <c r="O38" s="48">
        <f t="shared" si="7"/>
        <v>0.90072213202176588</v>
      </c>
      <c r="P38" s="9"/>
    </row>
    <row r="39" spans="1:16">
      <c r="A39" s="12"/>
      <c r="B39" s="25">
        <v>333</v>
      </c>
      <c r="C39" s="20" t="s">
        <v>4</v>
      </c>
      <c r="D39" s="47">
        <v>80461</v>
      </c>
      <c r="E39" s="47">
        <v>28128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108589</v>
      </c>
      <c r="O39" s="48">
        <f t="shared" si="7"/>
        <v>0.737681976590151</v>
      </c>
      <c r="P39" s="9"/>
    </row>
    <row r="40" spans="1:16">
      <c r="A40" s="12"/>
      <c r="B40" s="25">
        <v>334.1</v>
      </c>
      <c r="C40" s="20" t="s">
        <v>37</v>
      </c>
      <c r="D40" s="47">
        <v>4870</v>
      </c>
      <c r="E40" s="47">
        <v>18892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23762</v>
      </c>
      <c r="O40" s="48">
        <f t="shared" si="7"/>
        <v>0.16142334055691801</v>
      </c>
      <c r="P40" s="9"/>
    </row>
    <row r="41" spans="1:16">
      <c r="A41" s="12"/>
      <c r="B41" s="25">
        <v>334.2</v>
      </c>
      <c r="C41" s="20" t="s">
        <v>38</v>
      </c>
      <c r="D41" s="47">
        <v>0</v>
      </c>
      <c r="E41" s="47">
        <v>213796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213796</v>
      </c>
      <c r="O41" s="48">
        <f t="shared" si="7"/>
        <v>1.4523888779440637</v>
      </c>
      <c r="P41" s="9"/>
    </row>
    <row r="42" spans="1:16">
      <c r="A42" s="12"/>
      <c r="B42" s="25">
        <v>334.36</v>
      </c>
      <c r="C42" s="20" t="s">
        <v>44</v>
      </c>
      <c r="D42" s="47">
        <v>0</v>
      </c>
      <c r="E42" s="47">
        <v>1054160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9" si="8">SUM(D42:M42)</f>
        <v>1054160</v>
      </c>
      <c r="O42" s="48">
        <f t="shared" si="7"/>
        <v>7.1612670937412961</v>
      </c>
      <c r="P42" s="9"/>
    </row>
    <row r="43" spans="1:16">
      <c r="A43" s="12"/>
      <c r="B43" s="25">
        <v>334.39</v>
      </c>
      <c r="C43" s="20" t="s">
        <v>45</v>
      </c>
      <c r="D43" s="47">
        <v>0</v>
      </c>
      <c r="E43" s="47">
        <v>5652164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5652164</v>
      </c>
      <c r="O43" s="48">
        <f t="shared" si="7"/>
        <v>38.397070711874079</v>
      </c>
      <c r="P43" s="9"/>
    </row>
    <row r="44" spans="1:16">
      <c r="A44" s="12"/>
      <c r="B44" s="25">
        <v>334.42</v>
      </c>
      <c r="C44" s="20" t="s">
        <v>179</v>
      </c>
      <c r="D44" s="47">
        <v>0</v>
      </c>
      <c r="E44" s="47">
        <v>232323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232323</v>
      </c>
      <c r="O44" s="48">
        <f t="shared" si="7"/>
        <v>1.5782490845974606</v>
      </c>
      <c r="P44" s="9"/>
    </row>
    <row r="45" spans="1:16">
      <c r="A45" s="12"/>
      <c r="B45" s="25">
        <v>334.49</v>
      </c>
      <c r="C45" s="20" t="s">
        <v>46</v>
      </c>
      <c r="D45" s="47">
        <v>0</v>
      </c>
      <c r="E45" s="47">
        <v>71135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71135</v>
      </c>
      <c r="O45" s="48">
        <f t="shared" si="7"/>
        <v>0.48324422735949674</v>
      </c>
      <c r="P45" s="9"/>
    </row>
    <row r="46" spans="1:16">
      <c r="A46" s="12"/>
      <c r="B46" s="25">
        <v>334.69</v>
      </c>
      <c r="C46" s="20" t="s">
        <v>48</v>
      </c>
      <c r="D46" s="47">
        <v>0</v>
      </c>
      <c r="E46" s="47">
        <v>25815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25815</v>
      </c>
      <c r="O46" s="48">
        <f t="shared" si="7"/>
        <v>0.17537006718613071</v>
      </c>
      <c r="P46" s="9"/>
    </row>
    <row r="47" spans="1:16">
      <c r="A47" s="12"/>
      <c r="B47" s="25">
        <v>334.7</v>
      </c>
      <c r="C47" s="20" t="s">
        <v>49</v>
      </c>
      <c r="D47" s="47">
        <v>0</v>
      </c>
      <c r="E47" s="47">
        <v>58019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58019</v>
      </c>
      <c r="O47" s="48">
        <f t="shared" si="7"/>
        <v>0.39414278241611922</v>
      </c>
      <c r="P47" s="9"/>
    </row>
    <row r="48" spans="1:16">
      <c r="A48" s="12"/>
      <c r="B48" s="25">
        <v>335.12</v>
      </c>
      <c r="C48" s="20" t="s">
        <v>50</v>
      </c>
      <c r="D48" s="47">
        <v>3048712</v>
      </c>
      <c r="E48" s="47">
        <v>396949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3445661</v>
      </c>
      <c r="O48" s="48">
        <f t="shared" si="7"/>
        <v>23.407546041860559</v>
      </c>
      <c r="P48" s="9"/>
    </row>
    <row r="49" spans="1:16">
      <c r="A49" s="12"/>
      <c r="B49" s="25">
        <v>335.13</v>
      </c>
      <c r="C49" s="20" t="s">
        <v>51</v>
      </c>
      <c r="D49" s="47">
        <v>51368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51368</v>
      </c>
      <c r="O49" s="48">
        <f t="shared" si="7"/>
        <v>0.34896027934213297</v>
      </c>
      <c r="P49" s="9"/>
    </row>
    <row r="50" spans="1:16">
      <c r="A50" s="12"/>
      <c r="B50" s="25">
        <v>335.14</v>
      </c>
      <c r="C50" s="20" t="s">
        <v>52</v>
      </c>
      <c r="D50" s="47">
        <v>0</v>
      </c>
      <c r="E50" s="47">
        <v>59085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59085</v>
      </c>
      <c r="O50" s="48">
        <f t="shared" si="7"/>
        <v>0.40138448265320681</v>
      </c>
      <c r="P50" s="9"/>
    </row>
    <row r="51" spans="1:16">
      <c r="A51" s="12"/>
      <c r="B51" s="25">
        <v>335.15</v>
      </c>
      <c r="C51" s="20" t="s">
        <v>53</v>
      </c>
      <c r="D51" s="47">
        <v>66372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66372</v>
      </c>
      <c r="O51" s="48">
        <f t="shared" si="7"/>
        <v>0.45088754984613083</v>
      </c>
      <c r="P51" s="9"/>
    </row>
    <row r="52" spans="1:16">
      <c r="A52" s="12"/>
      <c r="B52" s="25">
        <v>335.16</v>
      </c>
      <c r="C52" s="20" t="s">
        <v>54</v>
      </c>
      <c r="D52" s="47">
        <v>223250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223250</v>
      </c>
      <c r="O52" s="48">
        <f t="shared" si="7"/>
        <v>1.5166131125045006</v>
      </c>
      <c r="P52" s="9"/>
    </row>
    <row r="53" spans="1:16">
      <c r="A53" s="12"/>
      <c r="B53" s="25">
        <v>335.18</v>
      </c>
      <c r="C53" s="20" t="s">
        <v>55</v>
      </c>
      <c r="D53" s="47">
        <v>8191791</v>
      </c>
      <c r="E53" s="47">
        <v>0</v>
      </c>
      <c r="F53" s="47">
        <v>3678598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11870389</v>
      </c>
      <c r="O53" s="48">
        <f t="shared" si="7"/>
        <v>80.63958614973879</v>
      </c>
      <c r="P53" s="9"/>
    </row>
    <row r="54" spans="1:16">
      <c r="A54" s="12"/>
      <c r="B54" s="25">
        <v>335.21</v>
      </c>
      <c r="C54" s="20" t="s">
        <v>56</v>
      </c>
      <c r="D54" s="47">
        <v>0</v>
      </c>
      <c r="E54" s="47">
        <v>96837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96837</v>
      </c>
      <c r="O54" s="48">
        <f t="shared" si="7"/>
        <v>0.65784664714713692</v>
      </c>
      <c r="P54" s="9"/>
    </row>
    <row r="55" spans="1:16">
      <c r="A55" s="12"/>
      <c r="B55" s="25">
        <v>335.39</v>
      </c>
      <c r="C55" s="20" t="s">
        <v>57</v>
      </c>
      <c r="D55" s="47">
        <v>0</v>
      </c>
      <c r="E55" s="47">
        <v>0</v>
      </c>
      <c r="F55" s="47">
        <v>0</v>
      </c>
      <c r="G55" s="47">
        <v>152414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152414</v>
      </c>
      <c r="O55" s="48">
        <f t="shared" si="7"/>
        <v>1.0354000937480894</v>
      </c>
      <c r="P55" s="9"/>
    </row>
    <row r="56" spans="1:16">
      <c r="A56" s="12"/>
      <c r="B56" s="25">
        <v>335.42</v>
      </c>
      <c r="C56" s="20" t="s">
        <v>58</v>
      </c>
      <c r="D56" s="47">
        <v>0</v>
      </c>
      <c r="E56" s="47">
        <v>0</v>
      </c>
      <c r="F56" s="47">
        <v>0</v>
      </c>
      <c r="G56" s="47">
        <v>1735914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1735914</v>
      </c>
      <c r="O56" s="48">
        <f t="shared" si="7"/>
        <v>11.792653682329844</v>
      </c>
      <c r="P56" s="9"/>
    </row>
    <row r="57" spans="1:16">
      <c r="A57" s="12"/>
      <c r="B57" s="25">
        <v>335.49</v>
      </c>
      <c r="C57" s="20" t="s">
        <v>59</v>
      </c>
      <c r="D57" s="47">
        <v>0</v>
      </c>
      <c r="E57" s="47">
        <v>0</v>
      </c>
      <c r="F57" s="47">
        <v>0</v>
      </c>
      <c r="G57" s="47">
        <v>759163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759163</v>
      </c>
      <c r="O57" s="48">
        <f t="shared" si="7"/>
        <v>5.1572522299137926</v>
      </c>
      <c r="P57" s="9"/>
    </row>
    <row r="58" spans="1:16">
      <c r="A58" s="12"/>
      <c r="B58" s="25">
        <v>335.62</v>
      </c>
      <c r="C58" s="20" t="s">
        <v>60</v>
      </c>
      <c r="D58" s="47">
        <v>2559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2559</v>
      </c>
      <c r="O58" s="48">
        <f t="shared" si="7"/>
        <v>1.7384156572895933E-2</v>
      </c>
      <c r="P58" s="9"/>
    </row>
    <row r="59" spans="1:16">
      <c r="A59" s="12"/>
      <c r="B59" s="25">
        <v>335.8</v>
      </c>
      <c r="C59" s="20" t="s">
        <v>62</v>
      </c>
      <c r="D59" s="47">
        <v>3577912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3577912</v>
      </c>
      <c r="O59" s="48">
        <f t="shared" si="7"/>
        <v>24.305972025026662</v>
      </c>
      <c r="P59" s="9"/>
    </row>
    <row r="60" spans="1:16">
      <c r="A60" s="12"/>
      <c r="B60" s="25">
        <v>337.2</v>
      </c>
      <c r="C60" s="20" t="s">
        <v>63</v>
      </c>
      <c r="D60" s="47">
        <v>0</v>
      </c>
      <c r="E60" s="47">
        <v>288527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67" si="9">SUM(D60:M60)</f>
        <v>288527</v>
      </c>
      <c r="O60" s="48">
        <f t="shared" si="7"/>
        <v>1.9600619552590639</v>
      </c>
      <c r="P60" s="9"/>
    </row>
    <row r="61" spans="1:16">
      <c r="A61" s="12"/>
      <c r="B61" s="25">
        <v>337.3</v>
      </c>
      <c r="C61" s="20" t="s">
        <v>64</v>
      </c>
      <c r="D61" s="47">
        <v>0</v>
      </c>
      <c r="E61" s="47">
        <v>817668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817668</v>
      </c>
      <c r="O61" s="48">
        <f t="shared" si="7"/>
        <v>5.5546965754774016</v>
      </c>
      <c r="P61" s="9"/>
    </row>
    <row r="62" spans="1:16">
      <c r="A62" s="12"/>
      <c r="B62" s="25">
        <v>337.5</v>
      </c>
      <c r="C62" s="20" t="s">
        <v>160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14789</v>
      </c>
      <c r="N62" s="47">
        <f t="shared" si="9"/>
        <v>14789</v>
      </c>
      <c r="O62" s="48">
        <f t="shared" si="7"/>
        <v>0.10046670244492299</v>
      </c>
      <c r="P62" s="9"/>
    </row>
    <row r="63" spans="1:16">
      <c r="A63" s="12"/>
      <c r="B63" s="25">
        <v>337.6</v>
      </c>
      <c r="C63" s="20" t="s">
        <v>66</v>
      </c>
      <c r="D63" s="47">
        <v>0</v>
      </c>
      <c r="E63" s="47">
        <v>43779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43779</v>
      </c>
      <c r="O63" s="48">
        <f t="shared" si="7"/>
        <v>0.29740562352669442</v>
      </c>
      <c r="P63" s="9"/>
    </row>
    <row r="64" spans="1:16">
      <c r="A64" s="12"/>
      <c r="B64" s="25">
        <v>337.7</v>
      </c>
      <c r="C64" s="20" t="s">
        <v>67</v>
      </c>
      <c r="D64" s="47">
        <v>0</v>
      </c>
      <c r="E64" s="47">
        <v>496636</v>
      </c>
      <c r="F64" s="47">
        <v>0</v>
      </c>
      <c r="G64" s="47">
        <v>9176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505812</v>
      </c>
      <c r="O64" s="48">
        <f t="shared" si="7"/>
        <v>3.4361527957989986</v>
      </c>
      <c r="P64" s="9"/>
    </row>
    <row r="65" spans="1:16">
      <c r="A65" s="12"/>
      <c r="B65" s="25">
        <v>338</v>
      </c>
      <c r="C65" s="20" t="s">
        <v>180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1136047</v>
      </c>
      <c r="N65" s="47">
        <f t="shared" si="9"/>
        <v>1136047</v>
      </c>
      <c r="O65" s="48">
        <f t="shared" si="7"/>
        <v>7.7175533107341563</v>
      </c>
      <c r="P65" s="9"/>
    </row>
    <row r="66" spans="1:16" ht="15.75">
      <c r="A66" s="29" t="s">
        <v>72</v>
      </c>
      <c r="B66" s="30"/>
      <c r="C66" s="31"/>
      <c r="D66" s="32">
        <f t="shared" ref="D66:M66" si="10">SUM(D67:D92)</f>
        <v>7358979</v>
      </c>
      <c r="E66" s="32">
        <f t="shared" si="10"/>
        <v>8288786</v>
      </c>
      <c r="F66" s="32">
        <f t="shared" si="10"/>
        <v>0</v>
      </c>
      <c r="G66" s="32">
        <f t="shared" si="10"/>
        <v>336791</v>
      </c>
      <c r="H66" s="32">
        <f t="shared" si="10"/>
        <v>0</v>
      </c>
      <c r="I66" s="32">
        <f t="shared" si="10"/>
        <v>46405679</v>
      </c>
      <c r="J66" s="32">
        <f t="shared" si="10"/>
        <v>28729521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t="shared" si="9"/>
        <v>91119756</v>
      </c>
      <c r="O66" s="46">
        <f t="shared" si="7"/>
        <v>619.00746588045081</v>
      </c>
      <c r="P66" s="10"/>
    </row>
    <row r="67" spans="1:16">
      <c r="A67" s="12"/>
      <c r="B67" s="25">
        <v>341.1</v>
      </c>
      <c r="C67" s="20" t="s">
        <v>75</v>
      </c>
      <c r="D67" s="47">
        <v>606290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606290</v>
      </c>
      <c r="O67" s="48">
        <f t="shared" si="7"/>
        <v>4.1187339931930733</v>
      </c>
      <c r="P67" s="9"/>
    </row>
    <row r="68" spans="1:16">
      <c r="A68" s="12"/>
      <c r="B68" s="25">
        <v>341.15</v>
      </c>
      <c r="C68" s="20" t="s">
        <v>153</v>
      </c>
      <c r="D68" s="47">
        <v>0</v>
      </c>
      <c r="E68" s="47">
        <v>343449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92" si="11">SUM(D68:M68)</f>
        <v>343449</v>
      </c>
      <c r="O68" s="48">
        <f t="shared" si="7"/>
        <v>2.3331657642846952</v>
      </c>
      <c r="P68" s="9"/>
    </row>
    <row r="69" spans="1:16">
      <c r="A69" s="12"/>
      <c r="B69" s="25">
        <v>341.16</v>
      </c>
      <c r="C69" s="20" t="s">
        <v>76</v>
      </c>
      <c r="D69" s="47">
        <v>0</v>
      </c>
      <c r="E69" s="47">
        <v>270492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270492</v>
      </c>
      <c r="O69" s="48">
        <f t="shared" ref="O69:O100" si="12">(N69/O$121)</f>
        <v>1.8375440717920151</v>
      </c>
      <c r="P69" s="9"/>
    </row>
    <row r="70" spans="1:16">
      <c r="A70" s="12"/>
      <c r="B70" s="25">
        <v>341.2</v>
      </c>
      <c r="C70" s="20" t="s">
        <v>77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28695779</v>
      </c>
      <c r="K70" s="47">
        <v>0</v>
      </c>
      <c r="L70" s="47">
        <v>0</v>
      </c>
      <c r="M70" s="47">
        <v>0</v>
      </c>
      <c r="N70" s="47">
        <f t="shared" si="11"/>
        <v>28695779</v>
      </c>
      <c r="O70" s="48">
        <f t="shared" si="12"/>
        <v>194.94017784963623</v>
      </c>
      <c r="P70" s="9"/>
    </row>
    <row r="71" spans="1:16">
      <c r="A71" s="12"/>
      <c r="B71" s="25">
        <v>341.52</v>
      </c>
      <c r="C71" s="20" t="s">
        <v>78</v>
      </c>
      <c r="D71" s="47">
        <v>246698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246698</v>
      </c>
      <c r="O71" s="48">
        <f t="shared" si="12"/>
        <v>1.6759033443611884</v>
      </c>
      <c r="P71" s="9"/>
    </row>
    <row r="72" spans="1:16">
      <c r="A72" s="12"/>
      <c r="B72" s="25">
        <v>341.55</v>
      </c>
      <c r="C72" s="20" t="s">
        <v>79</v>
      </c>
      <c r="D72" s="47">
        <v>4301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4301</v>
      </c>
      <c r="O72" s="48">
        <f t="shared" si="12"/>
        <v>2.9218154521307309E-2</v>
      </c>
      <c r="P72" s="9"/>
    </row>
    <row r="73" spans="1:16">
      <c r="A73" s="12"/>
      <c r="B73" s="25">
        <v>341.8</v>
      </c>
      <c r="C73" s="20" t="s">
        <v>80</v>
      </c>
      <c r="D73" s="47">
        <v>3108350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3108350</v>
      </c>
      <c r="O73" s="48">
        <f t="shared" si="12"/>
        <v>21.116077797327499</v>
      </c>
      <c r="P73" s="9"/>
    </row>
    <row r="74" spans="1:16">
      <c r="A74" s="12"/>
      <c r="B74" s="25">
        <v>341.9</v>
      </c>
      <c r="C74" s="20" t="s">
        <v>81</v>
      </c>
      <c r="D74" s="47">
        <v>324371</v>
      </c>
      <c r="E74" s="47">
        <v>297270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621641</v>
      </c>
      <c r="O74" s="48">
        <f t="shared" si="12"/>
        <v>4.2230185526110198</v>
      </c>
      <c r="P74" s="9"/>
    </row>
    <row r="75" spans="1:16">
      <c r="A75" s="12"/>
      <c r="B75" s="25">
        <v>342.1</v>
      </c>
      <c r="C75" s="20" t="s">
        <v>82</v>
      </c>
      <c r="D75" s="47">
        <v>948985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948985</v>
      </c>
      <c r="O75" s="48">
        <f t="shared" si="12"/>
        <v>6.4467775792612922</v>
      </c>
      <c r="P75" s="9"/>
    </row>
    <row r="76" spans="1:16">
      <c r="A76" s="12"/>
      <c r="B76" s="25">
        <v>342.2</v>
      </c>
      <c r="C76" s="20" t="s">
        <v>83</v>
      </c>
      <c r="D76" s="47">
        <v>0</v>
      </c>
      <c r="E76" s="47">
        <v>745978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745978</v>
      </c>
      <c r="O76" s="48">
        <f t="shared" si="12"/>
        <v>5.0676820445235489</v>
      </c>
      <c r="P76" s="9"/>
    </row>
    <row r="77" spans="1:16">
      <c r="A77" s="12"/>
      <c r="B77" s="25">
        <v>342.5</v>
      </c>
      <c r="C77" s="20" t="s">
        <v>84</v>
      </c>
      <c r="D77" s="47">
        <v>0</v>
      </c>
      <c r="E77" s="47">
        <v>179813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179813</v>
      </c>
      <c r="O77" s="48">
        <f t="shared" si="12"/>
        <v>1.2215308111927066</v>
      </c>
      <c r="P77" s="9"/>
    </row>
    <row r="78" spans="1:16">
      <c r="A78" s="12"/>
      <c r="B78" s="25">
        <v>342.6</v>
      </c>
      <c r="C78" s="20" t="s">
        <v>85</v>
      </c>
      <c r="D78" s="47">
        <v>0</v>
      </c>
      <c r="E78" s="47">
        <v>3908054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3908054</v>
      </c>
      <c r="O78" s="48">
        <f t="shared" si="12"/>
        <v>26.54873881646434</v>
      </c>
      <c r="P78" s="9"/>
    </row>
    <row r="79" spans="1:16">
      <c r="A79" s="12"/>
      <c r="B79" s="25">
        <v>342.9</v>
      </c>
      <c r="C79" s="20" t="s">
        <v>86</v>
      </c>
      <c r="D79" s="47">
        <v>189042</v>
      </c>
      <c r="E79" s="47">
        <v>735119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924161</v>
      </c>
      <c r="O79" s="48">
        <f t="shared" si="12"/>
        <v>6.2781397118265252</v>
      </c>
      <c r="P79" s="9"/>
    </row>
    <row r="80" spans="1:16">
      <c r="A80" s="12"/>
      <c r="B80" s="25">
        <v>343.4</v>
      </c>
      <c r="C80" s="20" t="s">
        <v>87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18052982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18052982</v>
      </c>
      <c r="O80" s="48">
        <f t="shared" si="12"/>
        <v>122.64004130350604</v>
      </c>
      <c r="P80" s="9"/>
    </row>
    <row r="81" spans="1:16">
      <c r="A81" s="12"/>
      <c r="B81" s="25">
        <v>343.6</v>
      </c>
      <c r="C81" s="20" t="s">
        <v>88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28058034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28058034</v>
      </c>
      <c r="O81" s="48">
        <f t="shared" si="12"/>
        <v>190.6077593527306</v>
      </c>
      <c r="P81" s="9"/>
    </row>
    <row r="82" spans="1:16">
      <c r="A82" s="12"/>
      <c r="B82" s="25">
        <v>343.9</v>
      </c>
      <c r="C82" s="20" t="s">
        <v>89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39816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39816</v>
      </c>
      <c r="O82" s="48">
        <f t="shared" si="12"/>
        <v>0.27048361786104902</v>
      </c>
      <c r="P82" s="9"/>
    </row>
    <row r="83" spans="1:16">
      <c r="A83" s="12"/>
      <c r="B83" s="25">
        <v>344.9</v>
      </c>
      <c r="C83" s="20" t="s">
        <v>90</v>
      </c>
      <c r="D83" s="47">
        <v>0</v>
      </c>
      <c r="E83" s="47">
        <v>0</v>
      </c>
      <c r="F83" s="47">
        <v>0</v>
      </c>
      <c r="G83" s="47">
        <v>336791</v>
      </c>
      <c r="H83" s="47">
        <v>0</v>
      </c>
      <c r="I83" s="47">
        <v>235235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572026</v>
      </c>
      <c r="O83" s="48">
        <f t="shared" si="12"/>
        <v>3.8859669979552045</v>
      </c>
      <c r="P83" s="9"/>
    </row>
    <row r="84" spans="1:16">
      <c r="A84" s="12"/>
      <c r="B84" s="25">
        <v>346.4</v>
      </c>
      <c r="C84" s="20" t="s">
        <v>91</v>
      </c>
      <c r="D84" s="47">
        <v>230581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230581</v>
      </c>
      <c r="O84" s="48">
        <f t="shared" si="12"/>
        <v>1.5664150866490494</v>
      </c>
      <c r="P84" s="9"/>
    </row>
    <row r="85" spans="1:16">
      <c r="A85" s="12"/>
      <c r="B85" s="25">
        <v>347.2</v>
      </c>
      <c r="C85" s="20" t="s">
        <v>93</v>
      </c>
      <c r="D85" s="47">
        <v>299359</v>
      </c>
      <c r="E85" s="47">
        <v>506227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805586</v>
      </c>
      <c r="O85" s="48">
        <f t="shared" si="12"/>
        <v>5.4726194438972033</v>
      </c>
      <c r="P85" s="9"/>
    </row>
    <row r="86" spans="1:16">
      <c r="A86" s="12"/>
      <c r="B86" s="25">
        <v>347.5</v>
      </c>
      <c r="C86" s="20" t="s">
        <v>154</v>
      </c>
      <c r="D86" s="47">
        <v>980892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980892</v>
      </c>
      <c r="O86" s="48">
        <f t="shared" si="12"/>
        <v>6.6635326725678148</v>
      </c>
      <c r="P86" s="9"/>
    </row>
    <row r="87" spans="1:16">
      <c r="A87" s="12"/>
      <c r="B87" s="25">
        <v>348.92099999999999</v>
      </c>
      <c r="C87" s="20" t="s">
        <v>95</v>
      </c>
      <c r="D87" s="47">
        <v>0</v>
      </c>
      <c r="E87" s="47">
        <v>50989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50989</v>
      </c>
      <c r="O87" s="48">
        <f t="shared" si="12"/>
        <v>0.34638560355427539</v>
      </c>
      <c r="P87" s="9"/>
    </row>
    <row r="88" spans="1:16">
      <c r="A88" s="12"/>
      <c r="B88" s="25">
        <v>348.92200000000003</v>
      </c>
      <c r="C88" s="20" t="s">
        <v>96</v>
      </c>
      <c r="D88" s="47">
        <v>0</v>
      </c>
      <c r="E88" s="47">
        <v>51122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51122</v>
      </c>
      <c r="O88" s="48">
        <f t="shared" si="12"/>
        <v>0.34728911774895893</v>
      </c>
      <c r="P88" s="9"/>
    </row>
    <row r="89" spans="1:16">
      <c r="A89" s="12"/>
      <c r="B89" s="25">
        <v>348.923</v>
      </c>
      <c r="C89" s="20" t="s">
        <v>97</v>
      </c>
      <c r="D89" s="47">
        <v>0</v>
      </c>
      <c r="E89" s="47">
        <v>51296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51296</v>
      </c>
      <c r="O89" s="48">
        <f t="shared" si="12"/>
        <v>0.34847115887583813</v>
      </c>
      <c r="P89" s="9"/>
    </row>
    <row r="90" spans="1:16">
      <c r="A90" s="12"/>
      <c r="B90" s="25">
        <v>348.92399999999998</v>
      </c>
      <c r="C90" s="20" t="s">
        <v>98</v>
      </c>
      <c r="D90" s="47">
        <v>0</v>
      </c>
      <c r="E90" s="47">
        <v>51328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51328</v>
      </c>
      <c r="O90" s="48">
        <f t="shared" si="12"/>
        <v>0.34868854574974695</v>
      </c>
      <c r="P90" s="9"/>
    </row>
    <row r="91" spans="1:16">
      <c r="A91" s="12"/>
      <c r="B91" s="25">
        <v>348.93</v>
      </c>
      <c r="C91" s="20" t="s">
        <v>99</v>
      </c>
      <c r="D91" s="47">
        <v>0</v>
      </c>
      <c r="E91" s="47">
        <v>570458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570458</v>
      </c>
      <c r="O91" s="48">
        <f t="shared" si="12"/>
        <v>3.8753150411336725</v>
      </c>
      <c r="P91" s="9"/>
    </row>
    <row r="92" spans="1:16">
      <c r="A92" s="12"/>
      <c r="B92" s="25">
        <v>349</v>
      </c>
      <c r="C92" s="20" t="s">
        <v>1</v>
      </c>
      <c r="D92" s="47">
        <v>420110</v>
      </c>
      <c r="E92" s="47">
        <v>527191</v>
      </c>
      <c r="F92" s="47">
        <v>0</v>
      </c>
      <c r="G92" s="47">
        <v>0</v>
      </c>
      <c r="H92" s="47">
        <v>0</v>
      </c>
      <c r="I92" s="47">
        <v>19612</v>
      </c>
      <c r="J92" s="47">
        <v>33742</v>
      </c>
      <c r="K92" s="47">
        <v>0</v>
      </c>
      <c r="L92" s="47">
        <v>0</v>
      </c>
      <c r="M92" s="47">
        <v>0</v>
      </c>
      <c r="N92" s="47">
        <f t="shared" si="11"/>
        <v>1000655</v>
      </c>
      <c r="O92" s="48">
        <f t="shared" si="12"/>
        <v>6.7977894472259397</v>
      </c>
      <c r="P92" s="9"/>
    </row>
    <row r="93" spans="1:16" ht="15.75">
      <c r="A93" s="29" t="s">
        <v>73</v>
      </c>
      <c r="B93" s="30"/>
      <c r="C93" s="31"/>
      <c r="D93" s="32">
        <f t="shared" ref="D93:M93" si="13">SUM(D94:D103)</f>
        <v>171098</v>
      </c>
      <c r="E93" s="32">
        <f t="shared" si="13"/>
        <v>498265</v>
      </c>
      <c r="F93" s="32">
        <f t="shared" si="13"/>
        <v>0</v>
      </c>
      <c r="G93" s="32">
        <f t="shared" si="13"/>
        <v>152758</v>
      </c>
      <c r="H93" s="32">
        <f t="shared" si="13"/>
        <v>0</v>
      </c>
      <c r="I93" s="32">
        <f t="shared" si="13"/>
        <v>0</v>
      </c>
      <c r="J93" s="32">
        <f t="shared" si="13"/>
        <v>0</v>
      </c>
      <c r="K93" s="32">
        <f t="shared" si="13"/>
        <v>0</v>
      </c>
      <c r="L93" s="32">
        <f t="shared" si="13"/>
        <v>93191</v>
      </c>
      <c r="M93" s="32">
        <f t="shared" si="13"/>
        <v>0</v>
      </c>
      <c r="N93" s="32">
        <f>SUM(D93:M93)</f>
        <v>915312</v>
      </c>
      <c r="O93" s="46">
        <f t="shared" si="12"/>
        <v>6.2180254478509269</v>
      </c>
      <c r="P93" s="10"/>
    </row>
    <row r="94" spans="1:16">
      <c r="A94" s="13"/>
      <c r="B94" s="40">
        <v>351.1</v>
      </c>
      <c r="C94" s="21" t="s">
        <v>116</v>
      </c>
      <c r="D94" s="47">
        <v>4702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4702</v>
      </c>
      <c r="O94" s="48">
        <f t="shared" si="12"/>
        <v>3.194228378497721E-2</v>
      </c>
      <c r="P94" s="9"/>
    </row>
    <row r="95" spans="1:16">
      <c r="A95" s="13"/>
      <c r="B95" s="40">
        <v>351.2</v>
      </c>
      <c r="C95" s="21" t="s">
        <v>118</v>
      </c>
      <c r="D95" s="47">
        <v>1721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ref="N95:N103" si="14">SUM(D95:M95)</f>
        <v>1721</v>
      </c>
      <c r="O95" s="48">
        <f t="shared" si="12"/>
        <v>1.1691337812408715E-2</v>
      </c>
      <c r="P95" s="9"/>
    </row>
    <row r="96" spans="1:16">
      <c r="A96" s="13"/>
      <c r="B96" s="40">
        <v>351.5</v>
      </c>
      <c r="C96" s="21" t="s">
        <v>119</v>
      </c>
      <c r="D96" s="47">
        <v>81936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93191</v>
      </c>
      <c r="M96" s="47">
        <v>0</v>
      </c>
      <c r="N96" s="47">
        <f t="shared" si="14"/>
        <v>175127</v>
      </c>
      <c r="O96" s="48">
        <f t="shared" si="12"/>
        <v>1.1896972208446839</v>
      </c>
      <c r="P96" s="9"/>
    </row>
    <row r="97" spans="1:16">
      <c r="A97" s="13"/>
      <c r="B97" s="40">
        <v>351.7</v>
      </c>
      <c r="C97" s="21" t="s">
        <v>117</v>
      </c>
      <c r="D97" s="47">
        <v>0</v>
      </c>
      <c r="E97" s="47">
        <v>0</v>
      </c>
      <c r="F97" s="47">
        <v>0</v>
      </c>
      <c r="G97" s="47">
        <v>152758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152758</v>
      </c>
      <c r="O97" s="48">
        <f t="shared" si="12"/>
        <v>1.0377370026426092</v>
      </c>
      <c r="P97" s="9"/>
    </row>
    <row r="98" spans="1:16">
      <c r="A98" s="13"/>
      <c r="B98" s="40">
        <v>351.8</v>
      </c>
      <c r="C98" s="21" t="s">
        <v>155</v>
      </c>
      <c r="D98" s="47">
        <v>0</v>
      </c>
      <c r="E98" s="47">
        <v>236285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236285</v>
      </c>
      <c r="O98" s="48">
        <f t="shared" si="12"/>
        <v>1.6051642969232964</v>
      </c>
      <c r="P98" s="9"/>
    </row>
    <row r="99" spans="1:16">
      <c r="A99" s="13"/>
      <c r="B99" s="40">
        <v>351.9</v>
      </c>
      <c r="C99" s="21" t="s">
        <v>125</v>
      </c>
      <c r="D99" s="47">
        <v>0</v>
      </c>
      <c r="E99" s="47">
        <v>972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972</v>
      </c>
      <c r="O99" s="48">
        <f t="shared" si="12"/>
        <v>6.6031262949804012E-3</v>
      </c>
      <c r="P99" s="9"/>
    </row>
    <row r="100" spans="1:16">
      <c r="A100" s="13"/>
      <c r="B100" s="40">
        <v>352</v>
      </c>
      <c r="C100" s="21" t="s">
        <v>121</v>
      </c>
      <c r="D100" s="47">
        <v>80844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80844</v>
      </c>
      <c r="O100" s="48">
        <f t="shared" si="12"/>
        <v>0.54920076357139458</v>
      </c>
      <c r="P100" s="9"/>
    </row>
    <row r="101" spans="1:16">
      <c r="A101" s="13"/>
      <c r="B101" s="40">
        <v>354</v>
      </c>
      <c r="C101" s="21" t="s">
        <v>122</v>
      </c>
      <c r="D101" s="47">
        <v>50</v>
      </c>
      <c r="E101" s="47">
        <v>194797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194847</v>
      </c>
      <c r="O101" s="48">
        <f t="shared" ref="O101:O119" si="15">(N101/O$121)</f>
        <v>1.323661881890994</v>
      </c>
      <c r="P101" s="9"/>
    </row>
    <row r="102" spans="1:16">
      <c r="A102" s="13"/>
      <c r="B102" s="40">
        <v>358.2</v>
      </c>
      <c r="C102" s="21" t="s">
        <v>123</v>
      </c>
      <c r="D102" s="47">
        <v>0</v>
      </c>
      <c r="E102" s="47">
        <v>16308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16308</v>
      </c>
      <c r="O102" s="48">
        <f t="shared" si="15"/>
        <v>0.11078578561578228</v>
      </c>
      <c r="P102" s="9"/>
    </row>
    <row r="103" spans="1:16">
      <c r="A103" s="13"/>
      <c r="B103" s="40">
        <v>359</v>
      </c>
      <c r="C103" s="21" t="s">
        <v>124</v>
      </c>
      <c r="D103" s="47">
        <v>1845</v>
      </c>
      <c r="E103" s="47">
        <v>49903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51748</v>
      </c>
      <c r="O103" s="48">
        <f t="shared" si="15"/>
        <v>0.35154174846980019</v>
      </c>
      <c r="P103" s="9"/>
    </row>
    <row r="104" spans="1:16" ht="15.75">
      <c r="A104" s="29" t="s">
        <v>5</v>
      </c>
      <c r="B104" s="30"/>
      <c r="C104" s="31"/>
      <c r="D104" s="32">
        <f t="shared" ref="D104:M104" si="16">SUM(D105:D111)</f>
        <v>4324924</v>
      </c>
      <c r="E104" s="32">
        <f t="shared" si="16"/>
        <v>2201438</v>
      </c>
      <c r="F104" s="32">
        <f t="shared" si="16"/>
        <v>97388</v>
      </c>
      <c r="G104" s="32">
        <f t="shared" si="16"/>
        <v>2464634</v>
      </c>
      <c r="H104" s="32">
        <f t="shared" si="16"/>
        <v>412</v>
      </c>
      <c r="I104" s="32">
        <f t="shared" si="16"/>
        <v>4151827</v>
      </c>
      <c r="J104" s="32">
        <f t="shared" si="16"/>
        <v>613848</v>
      </c>
      <c r="K104" s="32">
        <f t="shared" si="16"/>
        <v>0</v>
      </c>
      <c r="L104" s="32">
        <f t="shared" si="16"/>
        <v>14657</v>
      </c>
      <c r="M104" s="32">
        <f t="shared" si="16"/>
        <v>100282</v>
      </c>
      <c r="N104" s="32">
        <f>SUM(D104:M104)</f>
        <v>13969410</v>
      </c>
      <c r="O104" s="46">
        <f t="shared" si="15"/>
        <v>94.89894907033144</v>
      </c>
      <c r="P104" s="10"/>
    </row>
    <row r="105" spans="1:16">
      <c r="A105" s="12"/>
      <c r="B105" s="25">
        <v>361.1</v>
      </c>
      <c r="C105" s="20" t="s">
        <v>126</v>
      </c>
      <c r="D105" s="47">
        <v>398141</v>
      </c>
      <c r="E105" s="47">
        <v>519395</v>
      </c>
      <c r="F105" s="47">
        <v>97388</v>
      </c>
      <c r="G105" s="47">
        <v>392030</v>
      </c>
      <c r="H105" s="47">
        <v>412</v>
      </c>
      <c r="I105" s="47">
        <v>1133568</v>
      </c>
      <c r="J105" s="47">
        <v>69125</v>
      </c>
      <c r="K105" s="47">
        <v>0</v>
      </c>
      <c r="L105" s="47">
        <v>14657</v>
      </c>
      <c r="M105" s="47">
        <v>68697</v>
      </c>
      <c r="N105" s="47">
        <f>SUM(D105:M105)</f>
        <v>2693413</v>
      </c>
      <c r="O105" s="48">
        <f t="shared" si="15"/>
        <v>18.2972697567305</v>
      </c>
      <c r="P105" s="9"/>
    </row>
    <row r="106" spans="1:16">
      <c r="A106" s="12"/>
      <c r="B106" s="25">
        <v>362</v>
      </c>
      <c r="C106" s="20" t="s">
        <v>127</v>
      </c>
      <c r="D106" s="47">
        <v>220002</v>
      </c>
      <c r="E106" s="47">
        <v>8013</v>
      </c>
      <c r="F106" s="47">
        <v>0</v>
      </c>
      <c r="G106" s="47">
        <v>188315</v>
      </c>
      <c r="H106" s="47">
        <v>0</v>
      </c>
      <c r="I106" s="47">
        <v>1184117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1" si="17">SUM(D106:M106)</f>
        <v>1600447</v>
      </c>
      <c r="O106" s="48">
        <f t="shared" si="15"/>
        <v>10.872380318335903</v>
      </c>
      <c r="P106" s="9"/>
    </row>
    <row r="107" spans="1:16">
      <c r="A107" s="12"/>
      <c r="B107" s="25">
        <v>364</v>
      </c>
      <c r="C107" s="20" t="s">
        <v>128</v>
      </c>
      <c r="D107" s="47">
        <v>0</v>
      </c>
      <c r="E107" s="47">
        <v>10152</v>
      </c>
      <c r="F107" s="47">
        <v>0</v>
      </c>
      <c r="G107" s="47">
        <v>21103</v>
      </c>
      <c r="H107" s="47">
        <v>0</v>
      </c>
      <c r="I107" s="47">
        <v>42556</v>
      </c>
      <c r="J107" s="47">
        <v>54392</v>
      </c>
      <c r="K107" s="47">
        <v>0</v>
      </c>
      <c r="L107" s="47">
        <v>0</v>
      </c>
      <c r="M107" s="47">
        <v>0</v>
      </c>
      <c r="N107" s="47">
        <f t="shared" si="17"/>
        <v>128203</v>
      </c>
      <c r="O107" s="48">
        <f t="shared" si="15"/>
        <v>0.87092654361663824</v>
      </c>
      <c r="P107" s="9"/>
    </row>
    <row r="108" spans="1:16">
      <c r="A108" s="12"/>
      <c r="B108" s="25">
        <v>365</v>
      </c>
      <c r="C108" s="20" t="s">
        <v>129</v>
      </c>
      <c r="D108" s="47">
        <v>23464</v>
      </c>
      <c r="E108" s="47">
        <v>134</v>
      </c>
      <c r="F108" s="47">
        <v>0</v>
      </c>
      <c r="G108" s="47">
        <v>14220</v>
      </c>
      <c r="H108" s="47">
        <v>0</v>
      </c>
      <c r="I108" s="47">
        <v>31373</v>
      </c>
      <c r="J108" s="47">
        <v>58691</v>
      </c>
      <c r="K108" s="47">
        <v>0</v>
      </c>
      <c r="L108" s="47">
        <v>0</v>
      </c>
      <c r="M108" s="47">
        <v>0</v>
      </c>
      <c r="N108" s="47">
        <f t="shared" si="17"/>
        <v>127882</v>
      </c>
      <c r="O108" s="48">
        <f t="shared" si="15"/>
        <v>0.86874588153774035</v>
      </c>
      <c r="P108" s="9"/>
    </row>
    <row r="109" spans="1:16">
      <c r="A109" s="12"/>
      <c r="B109" s="25">
        <v>366</v>
      </c>
      <c r="C109" s="20" t="s">
        <v>130</v>
      </c>
      <c r="D109" s="47">
        <v>17359</v>
      </c>
      <c r="E109" s="47">
        <v>42862</v>
      </c>
      <c r="F109" s="47">
        <v>0</v>
      </c>
      <c r="G109" s="47">
        <v>1709977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31585</v>
      </c>
      <c r="N109" s="47">
        <f t="shared" si="17"/>
        <v>1801783</v>
      </c>
      <c r="O109" s="48">
        <f t="shared" si="15"/>
        <v>12.240124182251721</v>
      </c>
      <c r="P109" s="9"/>
    </row>
    <row r="110" spans="1:16">
      <c r="A110" s="12"/>
      <c r="B110" s="25">
        <v>369.3</v>
      </c>
      <c r="C110" s="20" t="s">
        <v>132</v>
      </c>
      <c r="D110" s="47">
        <v>11692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11692</v>
      </c>
      <c r="O110" s="48">
        <f t="shared" si="15"/>
        <v>7.9427729054435028E-2</v>
      </c>
      <c r="P110" s="9"/>
    </row>
    <row r="111" spans="1:16">
      <c r="A111" s="12"/>
      <c r="B111" s="25">
        <v>369.9</v>
      </c>
      <c r="C111" s="20" t="s">
        <v>133</v>
      </c>
      <c r="D111" s="47">
        <v>3654266</v>
      </c>
      <c r="E111" s="47">
        <v>1620882</v>
      </c>
      <c r="F111" s="47">
        <v>0</v>
      </c>
      <c r="G111" s="47">
        <v>138989</v>
      </c>
      <c r="H111" s="47">
        <v>0</v>
      </c>
      <c r="I111" s="47">
        <v>1760213</v>
      </c>
      <c r="J111" s="47">
        <v>431640</v>
      </c>
      <c r="K111" s="47">
        <v>0</v>
      </c>
      <c r="L111" s="47">
        <v>0</v>
      </c>
      <c r="M111" s="47">
        <v>0</v>
      </c>
      <c r="N111" s="47">
        <f t="shared" si="17"/>
        <v>7605990</v>
      </c>
      <c r="O111" s="48">
        <f t="shared" si="15"/>
        <v>51.670074658804509</v>
      </c>
      <c r="P111" s="9"/>
    </row>
    <row r="112" spans="1:16" ht="15.75">
      <c r="A112" s="29" t="s">
        <v>74</v>
      </c>
      <c r="B112" s="30"/>
      <c r="C112" s="31"/>
      <c r="D112" s="32">
        <f t="shared" ref="D112:M112" si="18">SUM(D113:D118)</f>
        <v>6332361</v>
      </c>
      <c r="E112" s="32">
        <f t="shared" si="18"/>
        <v>7811714</v>
      </c>
      <c r="F112" s="32">
        <f t="shared" si="18"/>
        <v>4859303</v>
      </c>
      <c r="G112" s="32">
        <f t="shared" si="18"/>
        <v>2928541</v>
      </c>
      <c r="H112" s="32">
        <f t="shared" si="18"/>
        <v>0</v>
      </c>
      <c r="I112" s="32">
        <f t="shared" si="18"/>
        <v>3975736</v>
      </c>
      <c r="J112" s="32">
        <f t="shared" si="18"/>
        <v>0</v>
      </c>
      <c r="K112" s="32">
        <f t="shared" si="18"/>
        <v>0</v>
      </c>
      <c r="L112" s="32">
        <f t="shared" si="18"/>
        <v>0</v>
      </c>
      <c r="M112" s="32">
        <f t="shared" si="18"/>
        <v>0</v>
      </c>
      <c r="N112" s="32">
        <f t="shared" ref="N112:N119" si="19">SUM(D112:M112)</f>
        <v>25907655</v>
      </c>
      <c r="O112" s="46">
        <f t="shared" si="15"/>
        <v>175.99950408619389</v>
      </c>
      <c r="P112" s="9"/>
    </row>
    <row r="113" spans="1:119">
      <c r="A113" s="12"/>
      <c r="B113" s="25">
        <v>381</v>
      </c>
      <c r="C113" s="20" t="s">
        <v>134</v>
      </c>
      <c r="D113" s="47">
        <v>4202537</v>
      </c>
      <c r="E113" s="47">
        <v>7811714</v>
      </c>
      <c r="F113" s="47">
        <v>4854303</v>
      </c>
      <c r="G113" s="47">
        <v>192939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9"/>
        <v>17061493</v>
      </c>
      <c r="O113" s="48">
        <f t="shared" si="15"/>
        <v>115.90451960897536</v>
      </c>
      <c r="P113" s="9"/>
    </row>
    <row r="114" spans="1:119">
      <c r="A114" s="12"/>
      <c r="B114" s="25">
        <v>383</v>
      </c>
      <c r="C114" s="20" t="s">
        <v>135</v>
      </c>
      <c r="D114" s="47">
        <v>2129824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9"/>
        <v>2129824</v>
      </c>
      <c r="O114" s="48">
        <f t="shared" si="15"/>
        <v>14.468618166749319</v>
      </c>
      <c r="P114" s="9"/>
    </row>
    <row r="115" spans="1:119">
      <c r="A115" s="12"/>
      <c r="B115" s="25">
        <v>384</v>
      </c>
      <c r="C115" s="20" t="s">
        <v>136</v>
      </c>
      <c r="D115" s="47">
        <v>0</v>
      </c>
      <c r="E115" s="47">
        <v>0</v>
      </c>
      <c r="F115" s="47">
        <v>5000</v>
      </c>
      <c r="G115" s="47">
        <v>2735602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2740602</v>
      </c>
      <c r="O115" s="48">
        <f t="shared" si="15"/>
        <v>18.617840669008103</v>
      </c>
      <c r="P115" s="9"/>
    </row>
    <row r="116" spans="1:119">
      <c r="A116" s="12"/>
      <c r="B116" s="25">
        <v>389.2</v>
      </c>
      <c r="C116" s="20" t="s">
        <v>138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1033030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1033030</v>
      </c>
      <c r="O116" s="48">
        <f t="shared" si="15"/>
        <v>7.0177238235633785</v>
      </c>
      <c r="P116" s="9"/>
    </row>
    <row r="117" spans="1:119">
      <c r="A117" s="12"/>
      <c r="B117" s="25">
        <v>389.3</v>
      </c>
      <c r="C117" s="20" t="s">
        <v>139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1101237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1101237</v>
      </c>
      <c r="O117" s="48">
        <f t="shared" si="15"/>
        <v>7.4810771519602186</v>
      </c>
      <c r="P117" s="9"/>
    </row>
    <row r="118" spans="1:119" ht="15.75" thickBot="1">
      <c r="A118" s="12"/>
      <c r="B118" s="25">
        <v>389.4</v>
      </c>
      <c r="C118" s="20" t="s">
        <v>140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1841469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1841469</v>
      </c>
      <c r="O118" s="48">
        <f t="shared" si="15"/>
        <v>12.509724665937515</v>
      </c>
      <c r="P118" s="9"/>
    </row>
    <row r="119" spans="1:119" ht="16.5" thickBot="1">
      <c r="A119" s="14" t="s">
        <v>100</v>
      </c>
      <c r="B119" s="23"/>
      <c r="C119" s="22"/>
      <c r="D119" s="15">
        <f t="shared" ref="D119:M119" si="20">SUM(D5,D14,D28,D66,D93,D104,D112)</f>
        <v>119381451</v>
      </c>
      <c r="E119" s="15">
        <f t="shared" si="20"/>
        <v>85517989</v>
      </c>
      <c r="F119" s="15">
        <f t="shared" si="20"/>
        <v>9769879</v>
      </c>
      <c r="G119" s="15">
        <f t="shared" si="20"/>
        <v>22259985</v>
      </c>
      <c r="H119" s="15">
        <f t="shared" si="20"/>
        <v>412</v>
      </c>
      <c r="I119" s="15">
        <f t="shared" si="20"/>
        <v>54533242</v>
      </c>
      <c r="J119" s="15">
        <f t="shared" si="20"/>
        <v>29343369</v>
      </c>
      <c r="K119" s="15">
        <f t="shared" si="20"/>
        <v>0</v>
      </c>
      <c r="L119" s="15">
        <f t="shared" si="20"/>
        <v>107848</v>
      </c>
      <c r="M119" s="15">
        <f t="shared" si="20"/>
        <v>1251118</v>
      </c>
      <c r="N119" s="15">
        <f t="shared" si="19"/>
        <v>322165293</v>
      </c>
      <c r="O119" s="38">
        <f t="shared" si="15"/>
        <v>2188.5783102246555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19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19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9" t="s">
        <v>181</v>
      </c>
      <c r="M121" s="49"/>
      <c r="N121" s="49"/>
      <c r="O121" s="44">
        <v>147203</v>
      </c>
    </row>
    <row r="122" spans="1:119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19" ht="15.75" customHeight="1" thickBot="1">
      <c r="A123" s="53" t="s">
        <v>158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</sheetData>
  <mergeCells count="10">
    <mergeCell ref="L121:N121"/>
    <mergeCell ref="A122:O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68</v>
      </c>
      <c r="E3" s="69"/>
      <c r="F3" s="69"/>
      <c r="G3" s="69"/>
      <c r="H3" s="70"/>
      <c r="I3" s="68" t="s">
        <v>69</v>
      </c>
      <c r="J3" s="70"/>
      <c r="K3" s="68" t="s">
        <v>71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70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85288783</v>
      </c>
      <c r="E5" s="27">
        <f t="shared" si="0"/>
        <v>46983679</v>
      </c>
      <c r="F5" s="27">
        <f t="shared" si="0"/>
        <v>1932019</v>
      </c>
      <c r="G5" s="27">
        <f t="shared" si="0"/>
        <v>19400263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153604744</v>
      </c>
      <c r="O5" s="33">
        <f t="shared" ref="O5:O36" si="1">(N5/O$121)</f>
        <v>1047.1456210077101</v>
      </c>
      <c r="P5" s="6"/>
    </row>
    <row r="6" spans="1:133">
      <c r="A6" s="12"/>
      <c r="B6" s="25">
        <v>311</v>
      </c>
      <c r="C6" s="20" t="s">
        <v>3</v>
      </c>
      <c r="D6" s="47">
        <v>84240392</v>
      </c>
      <c r="E6" s="47">
        <v>44562883</v>
      </c>
      <c r="F6" s="47">
        <v>1396308</v>
      </c>
      <c r="G6" s="47">
        <v>2412300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132611883</v>
      </c>
      <c r="O6" s="48">
        <f t="shared" si="1"/>
        <v>904.03426978164691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1138164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1138164</v>
      </c>
      <c r="O7" s="48">
        <f t="shared" si="1"/>
        <v>7.7590276026150562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782201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782201</v>
      </c>
      <c r="O8" s="48">
        <f t="shared" si="1"/>
        <v>5.3323766608266467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0</v>
      </c>
      <c r="F9" s="47">
        <v>535711</v>
      </c>
      <c r="G9" s="47">
        <v>3229648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3765359</v>
      </c>
      <c r="O9" s="48">
        <f t="shared" si="1"/>
        <v>25.668993585067728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2832575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2832575</v>
      </c>
      <c r="O10" s="48">
        <f t="shared" si="1"/>
        <v>19.310070966466469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0</v>
      </c>
      <c r="F11" s="47">
        <v>0</v>
      </c>
      <c r="G11" s="47">
        <v>10143539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10143539</v>
      </c>
      <c r="O11" s="48">
        <f t="shared" si="1"/>
        <v>69.149963528280921</v>
      </c>
      <c r="P11" s="9"/>
    </row>
    <row r="12" spans="1:133">
      <c r="A12" s="12"/>
      <c r="B12" s="25">
        <v>315</v>
      </c>
      <c r="C12" s="20" t="s">
        <v>17</v>
      </c>
      <c r="D12" s="47">
        <v>1048391</v>
      </c>
      <c r="E12" s="47">
        <v>998468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2046859</v>
      </c>
      <c r="O12" s="48">
        <f t="shared" si="1"/>
        <v>13.953732045347641</v>
      </c>
      <c r="P12" s="9"/>
    </row>
    <row r="13" spans="1:133">
      <c r="A13" s="12"/>
      <c r="B13" s="25">
        <v>316</v>
      </c>
      <c r="C13" s="20" t="s">
        <v>18</v>
      </c>
      <c r="D13" s="47">
        <v>0</v>
      </c>
      <c r="E13" s="47">
        <v>284164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284164</v>
      </c>
      <c r="O13" s="48">
        <f t="shared" si="1"/>
        <v>1.9371868374588415</v>
      </c>
      <c r="P13" s="9"/>
    </row>
    <row r="14" spans="1:133" ht="15.75">
      <c r="A14" s="29" t="s">
        <v>19</v>
      </c>
      <c r="B14" s="30"/>
      <c r="C14" s="31"/>
      <c r="D14" s="32">
        <f>SUM(D15:D26)</f>
        <v>691885</v>
      </c>
      <c r="E14" s="32">
        <f t="shared" ref="E14:M14" si="3">SUM(E15:E26)</f>
        <v>3888864</v>
      </c>
      <c r="F14" s="32">
        <f t="shared" si="3"/>
        <v>0</v>
      </c>
      <c r="G14" s="32">
        <f t="shared" si="3"/>
        <v>471886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5052635</v>
      </c>
      <c r="O14" s="46">
        <f t="shared" si="1"/>
        <v>34.444539126996574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2391776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2391776</v>
      </c>
      <c r="O15" s="48">
        <f t="shared" si="1"/>
        <v>16.305080817239194</v>
      </c>
      <c r="P15" s="9"/>
    </row>
    <row r="16" spans="1:133">
      <c r="A16" s="12"/>
      <c r="B16" s="25">
        <v>323.7</v>
      </c>
      <c r="C16" s="20" t="s">
        <v>20</v>
      </c>
      <c r="D16" s="47">
        <v>691885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691885</v>
      </c>
      <c r="O16" s="48">
        <f t="shared" si="1"/>
        <v>4.7166795056207347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85281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85281</v>
      </c>
      <c r="O17" s="48">
        <f t="shared" si="1"/>
        <v>0.58137283640900139</v>
      </c>
      <c r="P17" s="9"/>
    </row>
    <row r="18" spans="1:16">
      <c r="A18" s="12"/>
      <c r="B18" s="25">
        <v>324.12</v>
      </c>
      <c r="C18" s="20" t="s">
        <v>22</v>
      </c>
      <c r="D18" s="47">
        <v>0</v>
      </c>
      <c r="E18" s="47">
        <v>35904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35904</v>
      </c>
      <c r="O18" s="48">
        <f t="shared" si="1"/>
        <v>0.24476272931167301</v>
      </c>
      <c r="P18" s="9"/>
    </row>
    <row r="19" spans="1:16">
      <c r="A19" s="12"/>
      <c r="B19" s="25">
        <v>324.31</v>
      </c>
      <c r="C19" s="20" t="s">
        <v>23</v>
      </c>
      <c r="D19" s="47">
        <v>0</v>
      </c>
      <c r="E19" s="47">
        <v>290222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290222</v>
      </c>
      <c r="O19" s="48">
        <f t="shared" si="1"/>
        <v>1.9784850943151839</v>
      </c>
      <c r="P19" s="9"/>
    </row>
    <row r="20" spans="1:16">
      <c r="A20" s="12"/>
      <c r="B20" s="25">
        <v>324.32</v>
      </c>
      <c r="C20" s="20" t="s">
        <v>24</v>
      </c>
      <c r="D20" s="47">
        <v>0</v>
      </c>
      <c r="E20" s="47">
        <v>124096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124096</v>
      </c>
      <c r="O20" s="48">
        <f t="shared" si="1"/>
        <v>0.84598027118597852</v>
      </c>
      <c r="P20" s="9"/>
    </row>
    <row r="21" spans="1:16">
      <c r="A21" s="12"/>
      <c r="B21" s="25">
        <v>324.61</v>
      </c>
      <c r="C21" s="20" t="s">
        <v>25</v>
      </c>
      <c r="D21" s="47">
        <v>0</v>
      </c>
      <c r="E21" s="47">
        <v>364135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364135</v>
      </c>
      <c r="O21" s="48">
        <f t="shared" si="1"/>
        <v>2.4823606405388272</v>
      </c>
      <c r="P21" s="9"/>
    </row>
    <row r="22" spans="1:16">
      <c r="A22" s="12"/>
      <c r="B22" s="25">
        <v>324.70999999999998</v>
      </c>
      <c r="C22" s="20" t="s">
        <v>27</v>
      </c>
      <c r="D22" s="47">
        <v>0</v>
      </c>
      <c r="E22" s="47">
        <v>98695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98695</v>
      </c>
      <c r="O22" s="48">
        <f t="shared" si="1"/>
        <v>0.67281800271322323</v>
      </c>
      <c r="P22" s="9"/>
    </row>
    <row r="23" spans="1:16">
      <c r="A23" s="12"/>
      <c r="B23" s="25">
        <v>324.72000000000003</v>
      </c>
      <c r="C23" s="20" t="s">
        <v>28</v>
      </c>
      <c r="D23" s="47">
        <v>0</v>
      </c>
      <c r="E23" s="47">
        <v>23722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23722</v>
      </c>
      <c r="O23" s="48">
        <f t="shared" si="1"/>
        <v>0.16171628411128305</v>
      </c>
      <c r="P23" s="9"/>
    </row>
    <row r="24" spans="1:16">
      <c r="A24" s="12"/>
      <c r="B24" s="25">
        <v>325.10000000000002</v>
      </c>
      <c r="C24" s="20" t="s">
        <v>29</v>
      </c>
      <c r="D24" s="47">
        <v>0</v>
      </c>
      <c r="E24" s="47">
        <v>72807</v>
      </c>
      <c r="F24" s="47">
        <v>0</v>
      </c>
      <c r="G24" s="47">
        <v>224881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297688</v>
      </c>
      <c r="O24" s="48">
        <f t="shared" si="1"/>
        <v>2.0293818895759057</v>
      </c>
      <c r="P24" s="9"/>
    </row>
    <row r="25" spans="1:16">
      <c r="A25" s="12"/>
      <c r="B25" s="25">
        <v>329</v>
      </c>
      <c r="C25" s="20" t="s">
        <v>30</v>
      </c>
      <c r="D25" s="47">
        <v>0</v>
      </c>
      <c r="E25" s="47">
        <v>152496</v>
      </c>
      <c r="F25" s="47">
        <v>0</v>
      </c>
      <c r="G25" s="47">
        <v>247005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399501</v>
      </c>
      <c r="O25" s="48">
        <f t="shared" si="1"/>
        <v>2.7234557465113265</v>
      </c>
      <c r="P25" s="9"/>
    </row>
    <row r="26" spans="1:16">
      <c r="A26" s="12"/>
      <c r="B26" s="25">
        <v>367</v>
      </c>
      <c r="C26" s="20" t="s">
        <v>131</v>
      </c>
      <c r="D26" s="47">
        <v>0</v>
      </c>
      <c r="E26" s="47">
        <v>249730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249730</v>
      </c>
      <c r="O26" s="48">
        <f t="shared" si="1"/>
        <v>1.7024453094642407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SUM(D28:D63)</f>
        <v>15771135</v>
      </c>
      <c r="E27" s="32">
        <f t="shared" si="5"/>
        <v>20525011</v>
      </c>
      <c r="F27" s="32">
        <f t="shared" si="5"/>
        <v>2788001</v>
      </c>
      <c r="G27" s="32">
        <f t="shared" si="5"/>
        <v>3883079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1605843</v>
      </c>
      <c r="N27" s="45">
        <f>SUM(D27:M27)</f>
        <v>44573069</v>
      </c>
      <c r="O27" s="46">
        <f t="shared" si="1"/>
        <v>303.86101889030533</v>
      </c>
      <c r="P27" s="10"/>
    </row>
    <row r="28" spans="1:16">
      <c r="A28" s="12"/>
      <c r="B28" s="25">
        <v>331.1</v>
      </c>
      <c r="C28" s="20" t="s">
        <v>31</v>
      </c>
      <c r="D28" s="47">
        <v>17987</v>
      </c>
      <c r="E28" s="47">
        <v>1349450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1367437</v>
      </c>
      <c r="O28" s="48">
        <f t="shared" si="1"/>
        <v>9.3220146023219197</v>
      </c>
      <c r="P28" s="9"/>
    </row>
    <row r="29" spans="1:16">
      <c r="A29" s="12"/>
      <c r="B29" s="25">
        <v>331.2</v>
      </c>
      <c r="C29" s="20" t="s">
        <v>32</v>
      </c>
      <c r="D29" s="47">
        <v>237884</v>
      </c>
      <c r="E29" s="47">
        <v>1175792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1413676</v>
      </c>
      <c r="O29" s="48">
        <f t="shared" si="1"/>
        <v>9.6372325123219866</v>
      </c>
      <c r="P29" s="9"/>
    </row>
    <row r="30" spans="1:16">
      <c r="A30" s="12"/>
      <c r="B30" s="25">
        <v>331.39</v>
      </c>
      <c r="C30" s="20" t="s">
        <v>39</v>
      </c>
      <c r="D30" s="47">
        <v>0</v>
      </c>
      <c r="E30" s="47">
        <v>1492068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9" si="6">SUM(D30:M30)</f>
        <v>1492068</v>
      </c>
      <c r="O30" s="48">
        <f t="shared" si="1"/>
        <v>10.171642045415812</v>
      </c>
      <c r="P30" s="9"/>
    </row>
    <row r="31" spans="1:16">
      <c r="A31" s="12"/>
      <c r="B31" s="25">
        <v>331.42</v>
      </c>
      <c r="C31" s="20" t="s">
        <v>40</v>
      </c>
      <c r="D31" s="47">
        <v>0</v>
      </c>
      <c r="E31" s="47">
        <v>150717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150717</v>
      </c>
      <c r="O31" s="48">
        <f t="shared" si="1"/>
        <v>1.0274594550375284</v>
      </c>
      <c r="P31" s="9"/>
    </row>
    <row r="32" spans="1:16">
      <c r="A32" s="12"/>
      <c r="B32" s="25">
        <v>331.49</v>
      </c>
      <c r="C32" s="20" t="s">
        <v>41</v>
      </c>
      <c r="D32" s="47">
        <v>0</v>
      </c>
      <c r="E32" s="47">
        <v>449507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449507</v>
      </c>
      <c r="O32" s="48">
        <f t="shared" si="1"/>
        <v>3.0643538370293615</v>
      </c>
      <c r="P32" s="9"/>
    </row>
    <row r="33" spans="1:16">
      <c r="A33" s="12"/>
      <c r="B33" s="25">
        <v>331.5</v>
      </c>
      <c r="C33" s="20" t="s">
        <v>34</v>
      </c>
      <c r="D33" s="47">
        <v>0</v>
      </c>
      <c r="E33" s="47">
        <v>3958337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3958337</v>
      </c>
      <c r="O33" s="48">
        <f t="shared" si="1"/>
        <v>26.984552352255452</v>
      </c>
      <c r="P33" s="9"/>
    </row>
    <row r="34" spans="1:16">
      <c r="A34" s="12"/>
      <c r="B34" s="25">
        <v>331.65</v>
      </c>
      <c r="C34" s="20" t="s">
        <v>151</v>
      </c>
      <c r="D34" s="47">
        <v>211197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211197</v>
      </c>
      <c r="O34" s="48">
        <f t="shared" si="1"/>
        <v>1.4397603092256406</v>
      </c>
      <c r="P34" s="9"/>
    </row>
    <row r="35" spans="1:16">
      <c r="A35" s="12"/>
      <c r="B35" s="25">
        <v>331.69</v>
      </c>
      <c r="C35" s="20" t="s">
        <v>43</v>
      </c>
      <c r="D35" s="47">
        <v>0</v>
      </c>
      <c r="E35" s="47">
        <v>381058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381058</v>
      </c>
      <c r="O35" s="48">
        <f t="shared" si="1"/>
        <v>2.5977271642727131</v>
      </c>
      <c r="P35" s="9"/>
    </row>
    <row r="36" spans="1:16">
      <c r="A36" s="12"/>
      <c r="B36" s="25">
        <v>331.9</v>
      </c>
      <c r="C36" s="20" t="s">
        <v>36</v>
      </c>
      <c r="D36" s="47">
        <v>0</v>
      </c>
      <c r="E36" s="47">
        <v>183404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183404</v>
      </c>
      <c r="O36" s="48">
        <f t="shared" si="1"/>
        <v>1.2502914328954455</v>
      </c>
      <c r="P36" s="9"/>
    </row>
    <row r="37" spans="1:16">
      <c r="A37" s="12"/>
      <c r="B37" s="25">
        <v>333</v>
      </c>
      <c r="C37" s="20" t="s">
        <v>4</v>
      </c>
      <c r="D37" s="47">
        <v>74875</v>
      </c>
      <c r="E37" s="47">
        <v>25176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100051</v>
      </c>
      <c r="O37" s="48">
        <f t="shared" ref="O37:O68" si="7">(N37/O$121)</f>
        <v>0.68206204964244077</v>
      </c>
      <c r="P37" s="9"/>
    </row>
    <row r="38" spans="1:16">
      <c r="A38" s="12"/>
      <c r="B38" s="25">
        <v>334.1</v>
      </c>
      <c r="C38" s="20" t="s">
        <v>37</v>
      </c>
      <c r="D38" s="47">
        <v>0</v>
      </c>
      <c r="E38" s="47">
        <v>353117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353117</v>
      </c>
      <c r="O38" s="48">
        <f t="shared" si="7"/>
        <v>2.4072493506670574</v>
      </c>
      <c r="P38" s="9"/>
    </row>
    <row r="39" spans="1:16">
      <c r="A39" s="12"/>
      <c r="B39" s="25">
        <v>334.2</v>
      </c>
      <c r="C39" s="20" t="s">
        <v>38</v>
      </c>
      <c r="D39" s="47">
        <v>0</v>
      </c>
      <c r="E39" s="47">
        <v>158687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158687</v>
      </c>
      <c r="O39" s="48">
        <f t="shared" si="7"/>
        <v>1.0817920907498177</v>
      </c>
      <c r="P39" s="9"/>
    </row>
    <row r="40" spans="1:16">
      <c r="A40" s="12"/>
      <c r="B40" s="25">
        <v>334.36</v>
      </c>
      <c r="C40" s="20" t="s">
        <v>44</v>
      </c>
      <c r="D40" s="47">
        <v>0</v>
      </c>
      <c r="E40" s="47">
        <v>2607667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7" si="8">SUM(D40:M40)</f>
        <v>2607667</v>
      </c>
      <c r="O40" s="48">
        <f t="shared" si="7"/>
        <v>17.776840799241935</v>
      </c>
      <c r="P40" s="9"/>
    </row>
    <row r="41" spans="1:16">
      <c r="A41" s="12"/>
      <c r="B41" s="25">
        <v>334.39</v>
      </c>
      <c r="C41" s="20" t="s">
        <v>45</v>
      </c>
      <c r="D41" s="47">
        <v>0</v>
      </c>
      <c r="E41" s="47">
        <v>4293026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4293026</v>
      </c>
      <c r="O41" s="48">
        <f t="shared" si="7"/>
        <v>29.266175377840192</v>
      </c>
      <c r="P41" s="9"/>
    </row>
    <row r="42" spans="1:16">
      <c r="A42" s="12"/>
      <c r="B42" s="25">
        <v>334.49</v>
      </c>
      <c r="C42" s="20" t="s">
        <v>46</v>
      </c>
      <c r="D42" s="47">
        <v>0</v>
      </c>
      <c r="E42" s="47">
        <v>1645527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1645527</v>
      </c>
      <c r="O42" s="48">
        <f t="shared" si="7"/>
        <v>11.217794108624368</v>
      </c>
      <c r="P42" s="9"/>
    </row>
    <row r="43" spans="1:16">
      <c r="A43" s="12"/>
      <c r="B43" s="25">
        <v>334.5</v>
      </c>
      <c r="C43" s="20" t="s">
        <v>47</v>
      </c>
      <c r="D43" s="47">
        <v>0</v>
      </c>
      <c r="E43" s="47">
        <v>350000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350000</v>
      </c>
      <c r="O43" s="48">
        <f t="shared" si="7"/>
        <v>2.3860003135886125</v>
      </c>
      <c r="P43" s="9"/>
    </row>
    <row r="44" spans="1:16">
      <c r="A44" s="12"/>
      <c r="B44" s="25">
        <v>334.69</v>
      </c>
      <c r="C44" s="20" t="s">
        <v>48</v>
      </c>
      <c r="D44" s="47">
        <v>0</v>
      </c>
      <c r="E44" s="47">
        <v>30922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30922</v>
      </c>
      <c r="O44" s="48">
        <f t="shared" si="7"/>
        <v>0.21079971913367737</v>
      </c>
      <c r="P44" s="9"/>
    </row>
    <row r="45" spans="1:16">
      <c r="A45" s="12"/>
      <c r="B45" s="25">
        <v>334.7</v>
      </c>
      <c r="C45" s="20" t="s">
        <v>49</v>
      </c>
      <c r="D45" s="47">
        <v>0</v>
      </c>
      <c r="E45" s="47">
        <v>199016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199016</v>
      </c>
      <c r="O45" s="48">
        <f t="shared" si="7"/>
        <v>1.3567206811690038</v>
      </c>
      <c r="P45" s="9"/>
    </row>
    <row r="46" spans="1:16">
      <c r="A46" s="12"/>
      <c r="B46" s="25">
        <v>335.12</v>
      </c>
      <c r="C46" s="20" t="s">
        <v>50</v>
      </c>
      <c r="D46" s="47">
        <v>2805376</v>
      </c>
      <c r="E46" s="47">
        <v>466356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3271732</v>
      </c>
      <c r="O46" s="48">
        <f t="shared" si="7"/>
        <v>22.30386736565114</v>
      </c>
      <c r="P46" s="9"/>
    </row>
    <row r="47" spans="1:16">
      <c r="A47" s="12"/>
      <c r="B47" s="25">
        <v>335.13</v>
      </c>
      <c r="C47" s="20" t="s">
        <v>51</v>
      </c>
      <c r="D47" s="47">
        <v>51195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51195</v>
      </c>
      <c r="O47" s="48">
        <f t="shared" si="7"/>
        <v>0.34900367444048291</v>
      </c>
      <c r="P47" s="9"/>
    </row>
    <row r="48" spans="1:16">
      <c r="A48" s="12"/>
      <c r="B48" s="25">
        <v>335.14</v>
      </c>
      <c r="C48" s="20" t="s">
        <v>52</v>
      </c>
      <c r="D48" s="47">
        <v>0</v>
      </c>
      <c r="E48" s="47">
        <v>62489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62489</v>
      </c>
      <c r="O48" s="48">
        <f t="shared" si="7"/>
        <v>0.4259964959881109</v>
      </c>
      <c r="P48" s="9"/>
    </row>
    <row r="49" spans="1:16">
      <c r="A49" s="12"/>
      <c r="B49" s="25">
        <v>335.15</v>
      </c>
      <c r="C49" s="20" t="s">
        <v>53</v>
      </c>
      <c r="D49" s="47">
        <v>62705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62705</v>
      </c>
      <c r="O49" s="48">
        <f t="shared" si="7"/>
        <v>0.42746899903878272</v>
      </c>
      <c r="P49" s="9"/>
    </row>
    <row r="50" spans="1:16">
      <c r="A50" s="12"/>
      <c r="B50" s="25">
        <v>335.16</v>
      </c>
      <c r="C50" s="20" t="s">
        <v>54</v>
      </c>
      <c r="D50" s="47">
        <v>223250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1.5219273428818794</v>
      </c>
      <c r="P50" s="9"/>
    </row>
    <row r="51" spans="1:16">
      <c r="A51" s="12"/>
      <c r="B51" s="25">
        <v>335.18</v>
      </c>
      <c r="C51" s="20" t="s">
        <v>55</v>
      </c>
      <c r="D51" s="47">
        <v>8550638</v>
      </c>
      <c r="E51" s="47">
        <v>0</v>
      </c>
      <c r="F51" s="47">
        <v>2788001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11338639</v>
      </c>
      <c r="O51" s="48">
        <f t="shared" si="7"/>
        <v>77.297132027623064</v>
      </c>
      <c r="P51" s="9"/>
    </row>
    <row r="52" spans="1:16">
      <c r="A52" s="12"/>
      <c r="B52" s="25">
        <v>335.21</v>
      </c>
      <c r="C52" s="20" t="s">
        <v>56</v>
      </c>
      <c r="D52" s="47">
        <v>0</v>
      </c>
      <c r="E52" s="47">
        <v>99290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99290</v>
      </c>
      <c r="O52" s="48">
        <f t="shared" si="7"/>
        <v>0.67687420324632386</v>
      </c>
      <c r="P52" s="9"/>
    </row>
    <row r="53" spans="1:16">
      <c r="A53" s="12"/>
      <c r="B53" s="25">
        <v>335.39</v>
      </c>
      <c r="C53" s="20" t="s">
        <v>57</v>
      </c>
      <c r="D53" s="47">
        <v>0</v>
      </c>
      <c r="E53" s="47">
        <v>0</v>
      </c>
      <c r="F53" s="47">
        <v>0</v>
      </c>
      <c r="G53" s="47">
        <v>148369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148369</v>
      </c>
      <c r="O53" s="48">
        <f t="shared" si="7"/>
        <v>1.0114528015052253</v>
      </c>
      <c r="P53" s="9"/>
    </row>
    <row r="54" spans="1:16">
      <c r="A54" s="12"/>
      <c r="B54" s="25">
        <v>335.42</v>
      </c>
      <c r="C54" s="20" t="s">
        <v>58</v>
      </c>
      <c r="D54" s="47">
        <v>0</v>
      </c>
      <c r="E54" s="47">
        <v>0</v>
      </c>
      <c r="F54" s="47">
        <v>0</v>
      </c>
      <c r="G54" s="47">
        <v>1729446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1729446</v>
      </c>
      <c r="O54" s="48">
        <f t="shared" si="7"/>
        <v>11.789881995241634</v>
      </c>
      <c r="P54" s="9"/>
    </row>
    <row r="55" spans="1:16">
      <c r="A55" s="12"/>
      <c r="B55" s="25">
        <v>335.49</v>
      </c>
      <c r="C55" s="20" t="s">
        <v>59</v>
      </c>
      <c r="D55" s="47">
        <v>0</v>
      </c>
      <c r="E55" s="47">
        <v>0</v>
      </c>
      <c r="F55" s="47">
        <v>0</v>
      </c>
      <c r="G55" s="47">
        <v>760264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760264</v>
      </c>
      <c r="O55" s="48">
        <f t="shared" si="7"/>
        <v>5.1828289783146655</v>
      </c>
      <c r="P55" s="9"/>
    </row>
    <row r="56" spans="1:16">
      <c r="A56" s="12"/>
      <c r="B56" s="25">
        <v>335.62</v>
      </c>
      <c r="C56" s="20" t="s">
        <v>60</v>
      </c>
      <c r="D56" s="47">
        <v>2339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2339</v>
      </c>
      <c r="O56" s="48">
        <f t="shared" si="7"/>
        <v>1.5945299238525043E-2</v>
      </c>
      <c r="P56" s="9"/>
    </row>
    <row r="57" spans="1:16">
      <c r="A57" s="12"/>
      <c r="B57" s="25">
        <v>335.8</v>
      </c>
      <c r="C57" s="20" t="s">
        <v>62</v>
      </c>
      <c r="D57" s="47">
        <v>3533689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3533689</v>
      </c>
      <c r="O57" s="48">
        <f t="shared" si="7"/>
        <v>24.089665891784659</v>
      </c>
      <c r="P57" s="9"/>
    </row>
    <row r="58" spans="1:16">
      <c r="A58" s="12"/>
      <c r="B58" s="25">
        <v>337.2</v>
      </c>
      <c r="C58" s="20" t="s">
        <v>63</v>
      </c>
      <c r="D58" s="47">
        <v>0</v>
      </c>
      <c r="E58" s="47">
        <v>334798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65" si="9">SUM(D58:M58)</f>
        <v>334798</v>
      </c>
      <c r="O58" s="48">
        <f t="shared" si="7"/>
        <v>2.2823660942538297</v>
      </c>
      <c r="P58" s="9"/>
    </row>
    <row r="59" spans="1:16">
      <c r="A59" s="12"/>
      <c r="B59" s="25">
        <v>337.3</v>
      </c>
      <c r="C59" s="20" t="s">
        <v>64</v>
      </c>
      <c r="D59" s="47">
        <v>0</v>
      </c>
      <c r="E59" s="47">
        <v>220938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220938</v>
      </c>
      <c r="O59" s="48">
        <f t="shared" si="7"/>
        <v>1.5061661065246883</v>
      </c>
      <c r="P59" s="9"/>
    </row>
    <row r="60" spans="1:16">
      <c r="A60" s="12"/>
      <c r="B60" s="25">
        <v>337.5</v>
      </c>
      <c r="C60" s="20" t="s">
        <v>160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1605843</v>
      </c>
      <c r="N60" s="47">
        <f t="shared" si="9"/>
        <v>1605843</v>
      </c>
      <c r="O60" s="48">
        <f t="shared" si="7"/>
        <v>10.947262575925938</v>
      </c>
      <c r="P60" s="9"/>
    </row>
    <row r="61" spans="1:16">
      <c r="A61" s="12"/>
      <c r="B61" s="25">
        <v>337.6</v>
      </c>
      <c r="C61" s="20" t="s">
        <v>66</v>
      </c>
      <c r="D61" s="47">
        <v>0</v>
      </c>
      <c r="E61" s="47">
        <v>53842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53842</v>
      </c>
      <c r="O61" s="48">
        <f t="shared" si="7"/>
        <v>0.36704865395496594</v>
      </c>
      <c r="P61" s="9"/>
    </row>
    <row r="62" spans="1:16">
      <c r="A62" s="12"/>
      <c r="B62" s="25">
        <v>337.7</v>
      </c>
      <c r="C62" s="20" t="s">
        <v>67</v>
      </c>
      <c r="D62" s="47">
        <v>0</v>
      </c>
      <c r="E62" s="47">
        <v>483827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483827</v>
      </c>
      <c r="O62" s="48">
        <f t="shared" si="7"/>
        <v>3.2983182106361078</v>
      </c>
      <c r="P62" s="9"/>
    </row>
    <row r="63" spans="1:16">
      <c r="A63" s="12"/>
      <c r="B63" s="25">
        <v>337.9</v>
      </c>
      <c r="C63" s="20" t="s">
        <v>161</v>
      </c>
      <c r="D63" s="47">
        <v>0</v>
      </c>
      <c r="E63" s="47">
        <v>0</v>
      </c>
      <c r="F63" s="47">
        <v>0</v>
      </c>
      <c r="G63" s="47">
        <v>1245000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1245000</v>
      </c>
      <c r="O63" s="48">
        <f t="shared" si="7"/>
        <v>8.4873439726223499</v>
      </c>
      <c r="P63" s="9"/>
    </row>
    <row r="64" spans="1:16" ht="15.75">
      <c r="A64" s="29" t="s">
        <v>72</v>
      </c>
      <c r="B64" s="30"/>
      <c r="C64" s="31"/>
      <c r="D64" s="32">
        <f t="shared" ref="D64:M64" si="10">SUM(D65:D89)</f>
        <v>6165950</v>
      </c>
      <c r="E64" s="32">
        <f t="shared" si="10"/>
        <v>8354105</v>
      </c>
      <c r="F64" s="32">
        <f t="shared" si="10"/>
        <v>0</v>
      </c>
      <c r="G64" s="32">
        <f t="shared" si="10"/>
        <v>330435</v>
      </c>
      <c r="H64" s="32">
        <f t="shared" si="10"/>
        <v>0</v>
      </c>
      <c r="I64" s="32">
        <f t="shared" si="10"/>
        <v>46668271</v>
      </c>
      <c r="J64" s="32">
        <f t="shared" si="10"/>
        <v>25840329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t="shared" si="9"/>
        <v>87359090</v>
      </c>
      <c r="O64" s="46">
        <f t="shared" si="7"/>
        <v>595.53947467090234</v>
      </c>
      <c r="P64" s="10"/>
    </row>
    <row r="65" spans="1:16">
      <c r="A65" s="12"/>
      <c r="B65" s="25">
        <v>341.1</v>
      </c>
      <c r="C65" s="20" t="s">
        <v>75</v>
      </c>
      <c r="D65" s="47">
        <v>504727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504727</v>
      </c>
      <c r="O65" s="48">
        <f t="shared" si="7"/>
        <v>3.4407965150761135</v>
      </c>
      <c r="P65" s="9"/>
    </row>
    <row r="66" spans="1:16">
      <c r="A66" s="12"/>
      <c r="B66" s="25">
        <v>341.15</v>
      </c>
      <c r="C66" s="20" t="s">
        <v>153</v>
      </c>
      <c r="D66" s="47">
        <v>0</v>
      </c>
      <c r="E66" s="47">
        <v>288215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89" si="11">SUM(D66:M66)</f>
        <v>288215</v>
      </c>
      <c r="O66" s="48">
        <f t="shared" si="7"/>
        <v>1.9648030868026913</v>
      </c>
      <c r="P66" s="9"/>
    </row>
    <row r="67" spans="1:16">
      <c r="A67" s="12"/>
      <c r="B67" s="25">
        <v>341.16</v>
      </c>
      <c r="C67" s="20" t="s">
        <v>76</v>
      </c>
      <c r="D67" s="47">
        <v>0</v>
      </c>
      <c r="E67" s="47">
        <v>226166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226166</v>
      </c>
      <c r="O67" s="48">
        <f t="shared" si="7"/>
        <v>1.541806134065949</v>
      </c>
      <c r="P67" s="9"/>
    </row>
    <row r="68" spans="1:16">
      <c r="A68" s="12"/>
      <c r="B68" s="25">
        <v>341.2</v>
      </c>
      <c r="C68" s="20" t="s">
        <v>77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25840329</v>
      </c>
      <c r="K68" s="47">
        <v>0</v>
      </c>
      <c r="L68" s="47">
        <v>0</v>
      </c>
      <c r="M68" s="47">
        <v>0</v>
      </c>
      <c r="N68" s="47">
        <f t="shared" si="11"/>
        <v>25840329</v>
      </c>
      <c r="O68" s="48">
        <f t="shared" si="7"/>
        <v>176.1572374206655</v>
      </c>
      <c r="P68" s="9"/>
    </row>
    <row r="69" spans="1:16">
      <c r="A69" s="12"/>
      <c r="B69" s="25">
        <v>341.52</v>
      </c>
      <c r="C69" s="20" t="s">
        <v>78</v>
      </c>
      <c r="D69" s="47">
        <v>286784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286784</v>
      </c>
      <c r="O69" s="48">
        <f t="shared" ref="O69:O100" si="12">(N69/O$121)</f>
        <v>1.9550477540919906</v>
      </c>
      <c r="P69" s="9"/>
    </row>
    <row r="70" spans="1:16">
      <c r="A70" s="12"/>
      <c r="B70" s="25">
        <v>341.55</v>
      </c>
      <c r="C70" s="20" t="s">
        <v>79</v>
      </c>
      <c r="D70" s="47">
        <v>1670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1670</v>
      </c>
      <c r="O70" s="48">
        <f t="shared" si="12"/>
        <v>1.1384630067694237E-2</v>
      </c>
      <c r="P70" s="9"/>
    </row>
    <row r="71" spans="1:16">
      <c r="A71" s="12"/>
      <c r="B71" s="25">
        <v>341.8</v>
      </c>
      <c r="C71" s="20" t="s">
        <v>80</v>
      </c>
      <c r="D71" s="47">
        <v>3167168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3167168</v>
      </c>
      <c r="O71" s="48">
        <f t="shared" si="12"/>
        <v>21.591039546250911</v>
      </c>
      <c r="P71" s="9"/>
    </row>
    <row r="72" spans="1:16">
      <c r="A72" s="12"/>
      <c r="B72" s="25">
        <v>341.9</v>
      </c>
      <c r="C72" s="20" t="s">
        <v>81</v>
      </c>
      <c r="D72" s="47">
        <v>346284</v>
      </c>
      <c r="E72" s="47">
        <v>266487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612771</v>
      </c>
      <c r="O72" s="48">
        <f t="shared" si="12"/>
        <v>4.1773479947371648</v>
      </c>
      <c r="P72" s="9"/>
    </row>
    <row r="73" spans="1:16">
      <c r="A73" s="12"/>
      <c r="B73" s="25">
        <v>342.1</v>
      </c>
      <c r="C73" s="20" t="s">
        <v>82</v>
      </c>
      <c r="D73" s="47">
        <v>643672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643672</v>
      </c>
      <c r="O73" s="48">
        <f t="shared" si="12"/>
        <v>4.3880045538520269</v>
      </c>
      <c r="P73" s="9"/>
    </row>
    <row r="74" spans="1:16">
      <c r="A74" s="12"/>
      <c r="B74" s="25">
        <v>342.2</v>
      </c>
      <c r="C74" s="20" t="s">
        <v>83</v>
      </c>
      <c r="D74" s="47">
        <v>0</v>
      </c>
      <c r="E74" s="47">
        <v>745978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745978</v>
      </c>
      <c r="O74" s="48">
        <f t="shared" si="12"/>
        <v>5.0854392626577321</v>
      </c>
      <c r="P74" s="9"/>
    </row>
    <row r="75" spans="1:16">
      <c r="A75" s="12"/>
      <c r="B75" s="25">
        <v>342.5</v>
      </c>
      <c r="C75" s="20" t="s">
        <v>84</v>
      </c>
      <c r="D75" s="47">
        <v>0</v>
      </c>
      <c r="E75" s="47">
        <v>180384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180384</v>
      </c>
      <c r="O75" s="48">
        <f t="shared" si="12"/>
        <v>1.2297036587610524</v>
      </c>
      <c r="P75" s="9"/>
    </row>
    <row r="76" spans="1:16">
      <c r="A76" s="12"/>
      <c r="B76" s="25">
        <v>342.6</v>
      </c>
      <c r="C76" s="20" t="s">
        <v>85</v>
      </c>
      <c r="D76" s="47">
        <v>0</v>
      </c>
      <c r="E76" s="47">
        <v>3898364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3898364</v>
      </c>
      <c r="O76" s="48">
        <f t="shared" si="12"/>
        <v>26.575707789950165</v>
      </c>
      <c r="P76" s="9"/>
    </row>
    <row r="77" spans="1:16">
      <c r="A77" s="12"/>
      <c r="B77" s="25">
        <v>342.9</v>
      </c>
      <c r="C77" s="20" t="s">
        <v>86</v>
      </c>
      <c r="D77" s="47">
        <v>204620</v>
      </c>
      <c r="E77" s="47">
        <v>898746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1103366</v>
      </c>
      <c r="O77" s="48">
        <f t="shared" si="12"/>
        <v>7.5218046342943232</v>
      </c>
      <c r="P77" s="9"/>
    </row>
    <row r="78" spans="1:16">
      <c r="A78" s="12"/>
      <c r="B78" s="25">
        <v>343.4</v>
      </c>
      <c r="C78" s="20" t="s">
        <v>87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17493464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17493464</v>
      </c>
      <c r="O78" s="48">
        <f t="shared" si="12"/>
        <v>119.25545882786031</v>
      </c>
      <c r="P78" s="9"/>
    </row>
    <row r="79" spans="1:16">
      <c r="A79" s="12"/>
      <c r="B79" s="25">
        <v>343.6</v>
      </c>
      <c r="C79" s="20" t="s">
        <v>88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28878371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28878371</v>
      </c>
      <c r="O79" s="48">
        <f t="shared" si="12"/>
        <v>196.86800646265229</v>
      </c>
      <c r="P79" s="9"/>
    </row>
    <row r="80" spans="1:16">
      <c r="A80" s="12"/>
      <c r="B80" s="25">
        <v>343.9</v>
      </c>
      <c r="C80" s="20" t="s">
        <v>89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44777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44777</v>
      </c>
      <c r="O80" s="48">
        <f t="shared" si="12"/>
        <v>0.30525124583302088</v>
      </c>
      <c r="P80" s="9"/>
    </row>
    <row r="81" spans="1:16">
      <c r="A81" s="12"/>
      <c r="B81" s="25">
        <v>344.9</v>
      </c>
      <c r="C81" s="20" t="s">
        <v>90</v>
      </c>
      <c r="D81" s="47">
        <v>0</v>
      </c>
      <c r="E81" s="47">
        <v>0</v>
      </c>
      <c r="F81" s="47">
        <v>0</v>
      </c>
      <c r="G81" s="47">
        <v>330435</v>
      </c>
      <c r="H81" s="47">
        <v>0</v>
      </c>
      <c r="I81" s="47">
        <v>228947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559382</v>
      </c>
      <c r="O81" s="48">
        <f t="shared" si="12"/>
        <v>3.8133875069023579</v>
      </c>
      <c r="P81" s="9"/>
    </row>
    <row r="82" spans="1:16">
      <c r="A82" s="12"/>
      <c r="B82" s="25">
        <v>346.4</v>
      </c>
      <c r="C82" s="20" t="s">
        <v>91</v>
      </c>
      <c r="D82" s="47">
        <v>235493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235493</v>
      </c>
      <c r="O82" s="48">
        <f t="shared" si="12"/>
        <v>1.605389633851209</v>
      </c>
      <c r="P82" s="9"/>
    </row>
    <row r="83" spans="1:16">
      <c r="A83" s="12"/>
      <c r="B83" s="25">
        <v>347.2</v>
      </c>
      <c r="C83" s="20" t="s">
        <v>93</v>
      </c>
      <c r="D83" s="47">
        <v>336709</v>
      </c>
      <c r="E83" s="47">
        <v>528458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865167</v>
      </c>
      <c r="O83" s="48">
        <f t="shared" si="12"/>
        <v>5.8979678094471977</v>
      </c>
      <c r="P83" s="9"/>
    </row>
    <row r="84" spans="1:16">
      <c r="A84" s="12"/>
      <c r="B84" s="25">
        <v>348.92099999999999</v>
      </c>
      <c r="C84" s="20" t="s">
        <v>95</v>
      </c>
      <c r="D84" s="47">
        <v>0</v>
      </c>
      <c r="E84" s="47">
        <v>55106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55106</v>
      </c>
      <c r="O84" s="48">
        <f t="shared" si="12"/>
        <v>0.37566552365889738</v>
      </c>
      <c r="P84" s="9"/>
    </row>
    <row r="85" spans="1:16">
      <c r="A85" s="12"/>
      <c r="B85" s="25">
        <v>348.92200000000003</v>
      </c>
      <c r="C85" s="20" t="s">
        <v>96</v>
      </c>
      <c r="D85" s="47">
        <v>0</v>
      </c>
      <c r="E85" s="47">
        <v>55047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55047</v>
      </c>
      <c r="O85" s="48">
        <f t="shared" si="12"/>
        <v>0.37526331217746389</v>
      </c>
      <c r="P85" s="9"/>
    </row>
    <row r="86" spans="1:16">
      <c r="A86" s="12"/>
      <c r="B86" s="25">
        <v>348.923</v>
      </c>
      <c r="C86" s="20" t="s">
        <v>97</v>
      </c>
      <c r="D86" s="47">
        <v>0</v>
      </c>
      <c r="E86" s="47">
        <v>55018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55018</v>
      </c>
      <c r="O86" s="48">
        <f t="shared" si="12"/>
        <v>0.37506561500862368</v>
      </c>
      <c r="P86" s="9"/>
    </row>
    <row r="87" spans="1:16">
      <c r="A87" s="12"/>
      <c r="B87" s="25">
        <v>348.92399999999998</v>
      </c>
      <c r="C87" s="20" t="s">
        <v>98</v>
      </c>
      <c r="D87" s="47">
        <v>0</v>
      </c>
      <c r="E87" s="47">
        <v>54667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54667</v>
      </c>
      <c r="O87" s="48">
        <f t="shared" si="12"/>
        <v>0.37267279755128196</v>
      </c>
      <c r="P87" s="9"/>
    </row>
    <row r="88" spans="1:16">
      <c r="A88" s="12"/>
      <c r="B88" s="25">
        <v>348.93</v>
      </c>
      <c r="C88" s="20" t="s">
        <v>99</v>
      </c>
      <c r="D88" s="47">
        <v>0</v>
      </c>
      <c r="E88" s="47">
        <v>509715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509715</v>
      </c>
      <c r="O88" s="48">
        <f t="shared" si="12"/>
        <v>3.4748004281166276</v>
      </c>
      <c r="P88" s="9"/>
    </row>
    <row r="89" spans="1:16">
      <c r="A89" s="12"/>
      <c r="B89" s="25">
        <v>349</v>
      </c>
      <c r="C89" s="20" t="s">
        <v>1</v>
      </c>
      <c r="D89" s="47">
        <v>438823</v>
      </c>
      <c r="E89" s="47">
        <v>591754</v>
      </c>
      <c r="F89" s="47">
        <v>0</v>
      </c>
      <c r="G89" s="47">
        <v>0</v>
      </c>
      <c r="H89" s="47">
        <v>0</v>
      </c>
      <c r="I89" s="47">
        <v>22712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1053289</v>
      </c>
      <c r="O89" s="48">
        <f t="shared" si="12"/>
        <v>7.1804225265698181</v>
      </c>
      <c r="P89" s="9"/>
    </row>
    <row r="90" spans="1:16" ht="15.75">
      <c r="A90" s="29" t="s">
        <v>73</v>
      </c>
      <c r="B90" s="30"/>
      <c r="C90" s="31"/>
      <c r="D90" s="32">
        <f>SUM(D91:D100)</f>
        <v>193883</v>
      </c>
      <c r="E90" s="32">
        <f t="shared" ref="E90:M90" si="13">SUM(E91:E100)</f>
        <v>677316</v>
      </c>
      <c r="F90" s="32">
        <f t="shared" si="13"/>
        <v>0</v>
      </c>
      <c r="G90" s="32">
        <f t="shared" si="13"/>
        <v>130116</v>
      </c>
      <c r="H90" s="32">
        <f t="shared" si="13"/>
        <v>0</v>
      </c>
      <c r="I90" s="32">
        <f t="shared" si="13"/>
        <v>0</v>
      </c>
      <c r="J90" s="32">
        <f t="shared" si="13"/>
        <v>0</v>
      </c>
      <c r="K90" s="32">
        <f t="shared" si="13"/>
        <v>0</v>
      </c>
      <c r="L90" s="32">
        <f t="shared" si="13"/>
        <v>82415</v>
      </c>
      <c r="M90" s="32">
        <f t="shared" si="13"/>
        <v>0</v>
      </c>
      <c r="N90" s="32">
        <f>SUM(D90:M90)</f>
        <v>1083730</v>
      </c>
      <c r="O90" s="46">
        <f t="shared" si="12"/>
        <v>7.387943199558249</v>
      </c>
      <c r="P90" s="10"/>
    </row>
    <row r="91" spans="1:16">
      <c r="A91" s="13"/>
      <c r="B91" s="40">
        <v>351.1</v>
      </c>
      <c r="C91" s="21" t="s">
        <v>116</v>
      </c>
      <c r="D91" s="47">
        <v>5972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5972</v>
      </c>
      <c r="O91" s="48">
        <f t="shared" si="12"/>
        <v>4.0711982493574841E-2</v>
      </c>
      <c r="P91" s="9"/>
    </row>
    <row r="92" spans="1:16">
      <c r="A92" s="13"/>
      <c r="B92" s="40">
        <v>351.2</v>
      </c>
      <c r="C92" s="21" t="s">
        <v>118</v>
      </c>
      <c r="D92" s="47">
        <v>768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100" si="14">SUM(D92:M92)</f>
        <v>768</v>
      </c>
      <c r="O92" s="48">
        <f t="shared" si="12"/>
        <v>5.235566402388727E-3</v>
      </c>
      <c r="P92" s="9"/>
    </row>
    <row r="93" spans="1:16">
      <c r="A93" s="13"/>
      <c r="B93" s="40">
        <v>351.5</v>
      </c>
      <c r="C93" s="21" t="s">
        <v>119</v>
      </c>
      <c r="D93" s="47">
        <v>89631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82415</v>
      </c>
      <c r="M93" s="47">
        <v>0</v>
      </c>
      <c r="N93" s="47">
        <f t="shared" si="14"/>
        <v>172046</v>
      </c>
      <c r="O93" s="48">
        <f t="shared" si="12"/>
        <v>1.1728623141476184</v>
      </c>
      <c r="P93" s="9"/>
    </row>
    <row r="94" spans="1:16">
      <c r="A94" s="13"/>
      <c r="B94" s="40">
        <v>351.6</v>
      </c>
      <c r="C94" s="21" t="s">
        <v>120</v>
      </c>
      <c r="D94" s="47">
        <v>31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31</v>
      </c>
      <c r="O94" s="48">
        <f t="shared" si="12"/>
        <v>2.1133145634641998E-4</v>
      </c>
      <c r="P94" s="9"/>
    </row>
    <row r="95" spans="1:16">
      <c r="A95" s="13"/>
      <c r="B95" s="40">
        <v>351.7</v>
      </c>
      <c r="C95" s="21" t="s">
        <v>117</v>
      </c>
      <c r="D95" s="47">
        <v>0</v>
      </c>
      <c r="E95" s="47">
        <v>0</v>
      </c>
      <c r="F95" s="47">
        <v>0</v>
      </c>
      <c r="G95" s="47">
        <v>130116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130116</v>
      </c>
      <c r="O95" s="48">
        <f t="shared" si="12"/>
        <v>0.88701947657970259</v>
      </c>
      <c r="P95" s="9"/>
    </row>
    <row r="96" spans="1:16">
      <c r="A96" s="13"/>
      <c r="B96" s="40">
        <v>351.8</v>
      </c>
      <c r="C96" s="21" t="s">
        <v>155</v>
      </c>
      <c r="D96" s="47">
        <v>0</v>
      </c>
      <c r="E96" s="47">
        <v>268885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268885</v>
      </c>
      <c r="O96" s="48">
        <f t="shared" si="12"/>
        <v>1.8330276980550688</v>
      </c>
      <c r="P96" s="9"/>
    </row>
    <row r="97" spans="1:16">
      <c r="A97" s="13"/>
      <c r="B97" s="40">
        <v>352</v>
      </c>
      <c r="C97" s="21" t="s">
        <v>121</v>
      </c>
      <c r="D97" s="47">
        <v>96744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96744</v>
      </c>
      <c r="O97" s="48">
        <f t="shared" si="12"/>
        <v>0.65951775525090495</v>
      </c>
      <c r="P97" s="9"/>
    </row>
    <row r="98" spans="1:16">
      <c r="A98" s="13"/>
      <c r="B98" s="40">
        <v>354</v>
      </c>
      <c r="C98" s="21" t="s">
        <v>122</v>
      </c>
      <c r="D98" s="47">
        <v>221</v>
      </c>
      <c r="E98" s="47">
        <v>284622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284843</v>
      </c>
      <c r="O98" s="48">
        <f t="shared" si="12"/>
        <v>1.9418156780672033</v>
      </c>
      <c r="P98" s="9"/>
    </row>
    <row r="99" spans="1:16">
      <c r="A99" s="13"/>
      <c r="B99" s="40">
        <v>358.2</v>
      </c>
      <c r="C99" s="21" t="s">
        <v>123</v>
      </c>
      <c r="D99" s="47">
        <v>0</v>
      </c>
      <c r="E99" s="47">
        <v>55404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55404</v>
      </c>
      <c r="O99" s="48">
        <f t="shared" si="12"/>
        <v>0.37769703249732428</v>
      </c>
      <c r="P99" s="9"/>
    </row>
    <row r="100" spans="1:16">
      <c r="A100" s="13"/>
      <c r="B100" s="40">
        <v>359</v>
      </c>
      <c r="C100" s="21" t="s">
        <v>124</v>
      </c>
      <c r="D100" s="47">
        <v>516</v>
      </c>
      <c r="E100" s="47">
        <v>68405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68921</v>
      </c>
      <c r="O100" s="48">
        <f t="shared" si="12"/>
        <v>0.46984436460811652</v>
      </c>
      <c r="P100" s="9"/>
    </row>
    <row r="101" spans="1:16" ht="15.75">
      <c r="A101" s="29" t="s">
        <v>5</v>
      </c>
      <c r="B101" s="30"/>
      <c r="C101" s="31"/>
      <c r="D101" s="32">
        <f t="shared" ref="D101:M101" si="15">SUM(D102:D108)</f>
        <v>5708146</v>
      </c>
      <c r="E101" s="32">
        <f t="shared" si="15"/>
        <v>996711</v>
      </c>
      <c r="F101" s="32">
        <f t="shared" si="15"/>
        <v>78279</v>
      </c>
      <c r="G101" s="32">
        <f t="shared" si="15"/>
        <v>1361329</v>
      </c>
      <c r="H101" s="32">
        <f t="shared" si="15"/>
        <v>245</v>
      </c>
      <c r="I101" s="32">
        <f t="shared" si="15"/>
        <v>2634239</v>
      </c>
      <c r="J101" s="32">
        <f t="shared" si="15"/>
        <v>703635</v>
      </c>
      <c r="K101" s="32">
        <f t="shared" si="15"/>
        <v>0</v>
      </c>
      <c r="L101" s="32">
        <f t="shared" si="15"/>
        <v>9684</v>
      </c>
      <c r="M101" s="32">
        <f t="shared" si="15"/>
        <v>67975</v>
      </c>
      <c r="N101" s="32">
        <f>SUM(D101:M101)</f>
        <v>11560243</v>
      </c>
      <c r="O101" s="46">
        <f t="shared" ref="O101:O119" si="16">(N101/O$121)</f>
        <v>78.807838351887327</v>
      </c>
      <c r="P101" s="10"/>
    </row>
    <row r="102" spans="1:16">
      <c r="A102" s="12"/>
      <c r="B102" s="25">
        <v>361.1</v>
      </c>
      <c r="C102" s="20" t="s">
        <v>126</v>
      </c>
      <c r="D102" s="47">
        <v>251012</v>
      </c>
      <c r="E102" s="47">
        <v>392941</v>
      </c>
      <c r="F102" s="47">
        <v>78279</v>
      </c>
      <c r="G102" s="47">
        <v>300925</v>
      </c>
      <c r="H102" s="47">
        <v>245</v>
      </c>
      <c r="I102" s="47">
        <v>874924</v>
      </c>
      <c r="J102" s="47">
        <v>21949</v>
      </c>
      <c r="K102" s="47">
        <v>0</v>
      </c>
      <c r="L102" s="47">
        <v>9684</v>
      </c>
      <c r="M102" s="47">
        <v>60847</v>
      </c>
      <c r="N102" s="47">
        <f>SUM(D102:M102)</f>
        <v>1990806</v>
      </c>
      <c r="O102" s="48">
        <f t="shared" si="16"/>
        <v>13.571610686554548</v>
      </c>
      <c r="P102" s="9"/>
    </row>
    <row r="103" spans="1:16">
      <c r="A103" s="12"/>
      <c r="B103" s="25">
        <v>362</v>
      </c>
      <c r="C103" s="20" t="s">
        <v>127</v>
      </c>
      <c r="D103" s="47">
        <v>140706</v>
      </c>
      <c r="E103" s="47">
        <v>9348</v>
      </c>
      <c r="F103" s="47">
        <v>0</v>
      </c>
      <c r="G103" s="47">
        <v>166349</v>
      </c>
      <c r="H103" s="47">
        <v>0</v>
      </c>
      <c r="I103" s="47">
        <v>1201645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ref="N103:N108" si="17">SUM(D103:M103)</f>
        <v>1518048</v>
      </c>
      <c r="O103" s="48">
        <f t="shared" si="16"/>
        <v>10.348751440121617</v>
      </c>
      <c r="P103" s="9"/>
    </row>
    <row r="104" spans="1:16">
      <c r="A104" s="12"/>
      <c r="B104" s="25">
        <v>364</v>
      </c>
      <c r="C104" s="20" t="s">
        <v>128</v>
      </c>
      <c r="D104" s="47">
        <v>0</v>
      </c>
      <c r="E104" s="47">
        <v>0</v>
      </c>
      <c r="F104" s="47">
        <v>0</v>
      </c>
      <c r="G104" s="47">
        <v>1050</v>
      </c>
      <c r="H104" s="47">
        <v>0</v>
      </c>
      <c r="I104" s="47">
        <v>5865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6915</v>
      </c>
      <c r="O104" s="48">
        <f t="shared" si="16"/>
        <v>4.7140549052757878E-2</v>
      </c>
      <c r="P104" s="9"/>
    </row>
    <row r="105" spans="1:16">
      <c r="A105" s="12"/>
      <c r="B105" s="25">
        <v>365</v>
      </c>
      <c r="C105" s="20" t="s">
        <v>129</v>
      </c>
      <c r="D105" s="47">
        <v>24446</v>
      </c>
      <c r="E105" s="47">
        <v>0</v>
      </c>
      <c r="F105" s="47">
        <v>0</v>
      </c>
      <c r="G105" s="47">
        <v>37856</v>
      </c>
      <c r="H105" s="47">
        <v>0</v>
      </c>
      <c r="I105" s="47">
        <v>25285</v>
      </c>
      <c r="J105" s="47">
        <v>68224</v>
      </c>
      <c r="K105" s="47">
        <v>0</v>
      </c>
      <c r="L105" s="47">
        <v>0</v>
      </c>
      <c r="M105" s="47">
        <v>0</v>
      </c>
      <c r="N105" s="47">
        <f t="shared" si="17"/>
        <v>155811</v>
      </c>
      <c r="O105" s="48">
        <f t="shared" si="16"/>
        <v>1.0621859853158724</v>
      </c>
      <c r="P105" s="9"/>
    </row>
    <row r="106" spans="1:16">
      <c r="A106" s="12"/>
      <c r="B106" s="25">
        <v>366</v>
      </c>
      <c r="C106" s="20" t="s">
        <v>130</v>
      </c>
      <c r="D106" s="47">
        <v>110364</v>
      </c>
      <c r="E106" s="47">
        <v>44352</v>
      </c>
      <c r="F106" s="47">
        <v>0</v>
      </c>
      <c r="G106" s="47">
        <v>277840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7088</v>
      </c>
      <c r="N106" s="47">
        <f t="shared" si="17"/>
        <v>439644</v>
      </c>
      <c r="O106" s="48">
        <f t="shared" si="16"/>
        <v>2.9971163481924346</v>
      </c>
      <c r="P106" s="9"/>
    </row>
    <row r="107" spans="1:16">
      <c r="A107" s="12"/>
      <c r="B107" s="25">
        <v>369.3</v>
      </c>
      <c r="C107" s="20" t="s">
        <v>132</v>
      </c>
      <c r="D107" s="47">
        <v>2237593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2237593</v>
      </c>
      <c r="O107" s="48">
        <f t="shared" si="16"/>
        <v>15.253993141953384</v>
      </c>
      <c r="P107" s="9"/>
    </row>
    <row r="108" spans="1:16">
      <c r="A108" s="12"/>
      <c r="B108" s="25">
        <v>369.9</v>
      </c>
      <c r="C108" s="20" t="s">
        <v>133</v>
      </c>
      <c r="D108" s="47">
        <v>2944025</v>
      </c>
      <c r="E108" s="47">
        <v>550070</v>
      </c>
      <c r="F108" s="47">
        <v>0</v>
      </c>
      <c r="G108" s="47">
        <v>577309</v>
      </c>
      <c r="H108" s="47">
        <v>0</v>
      </c>
      <c r="I108" s="47">
        <v>526520</v>
      </c>
      <c r="J108" s="47">
        <v>613462</v>
      </c>
      <c r="K108" s="47">
        <v>0</v>
      </c>
      <c r="L108" s="47">
        <v>0</v>
      </c>
      <c r="M108" s="47">
        <v>40</v>
      </c>
      <c r="N108" s="47">
        <f t="shared" si="17"/>
        <v>5211426</v>
      </c>
      <c r="O108" s="48">
        <f t="shared" si="16"/>
        <v>35.52704020069671</v>
      </c>
      <c r="P108" s="9"/>
    </row>
    <row r="109" spans="1:16" ht="15.75">
      <c r="A109" s="29" t="s">
        <v>74</v>
      </c>
      <c r="B109" s="30"/>
      <c r="C109" s="31"/>
      <c r="D109" s="32">
        <f t="shared" ref="D109:M109" si="18">SUM(D110:D118)</f>
        <v>15634242</v>
      </c>
      <c r="E109" s="32">
        <f t="shared" si="18"/>
        <v>7793772</v>
      </c>
      <c r="F109" s="32">
        <f t="shared" si="18"/>
        <v>5060217</v>
      </c>
      <c r="G109" s="32">
        <f t="shared" si="18"/>
        <v>10286696</v>
      </c>
      <c r="H109" s="32">
        <f t="shared" si="18"/>
        <v>0</v>
      </c>
      <c r="I109" s="32">
        <f t="shared" si="18"/>
        <v>16005150</v>
      </c>
      <c r="J109" s="32">
        <f t="shared" si="18"/>
        <v>2750000</v>
      </c>
      <c r="K109" s="32">
        <f t="shared" si="18"/>
        <v>0</v>
      </c>
      <c r="L109" s="32">
        <f t="shared" si="18"/>
        <v>0</v>
      </c>
      <c r="M109" s="32">
        <f t="shared" si="18"/>
        <v>0</v>
      </c>
      <c r="N109" s="32">
        <f>SUM(D109:M109)</f>
        <v>57530077</v>
      </c>
      <c r="O109" s="46">
        <f t="shared" si="16"/>
        <v>392.19080503650582</v>
      </c>
      <c r="P109" s="9"/>
    </row>
    <row r="110" spans="1:16">
      <c r="A110" s="12"/>
      <c r="B110" s="25">
        <v>381</v>
      </c>
      <c r="C110" s="20" t="s">
        <v>134</v>
      </c>
      <c r="D110" s="47">
        <v>7315614</v>
      </c>
      <c r="E110" s="47">
        <v>7793772</v>
      </c>
      <c r="F110" s="47">
        <v>4978217</v>
      </c>
      <c r="G110" s="47">
        <v>1324143</v>
      </c>
      <c r="H110" s="47">
        <v>0</v>
      </c>
      <c r="I110" s="47">
        <v>0</v>
      </c>
      <c r="J110" s="47">
        <v>2750000</v>
      </c>
      <c r="K110" s="47">
        <v>0</v>
      </c>
      <c r="L110" s="47">
        <v>0</v>
      </c>
      <c r="M110" s="47">
        <v>0</v>
      </c>
      <c r="N110" s="47">
        <f>SUM(D110:M110)</f>
        <v>24161746</v>
      </c>
      <c r="O110" s="48">
        <f t="shared" si="16"/>
        <v>164.7140958081383</v>
      </c>
      <c r="P110" s="9"/>
    </row>
    <row r="111" spans="1:16">
      <c r="A111" s="12"/>
      <c r="B111" s="25">
        <v>383</v>
      </c>
      <c r="C111" s="20" t="s">
        <v>135</v>
      </c>
      <c r="D111" s="47">
        <v>8318628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ref="N111:N118" si="19">SUM(D111:M111)</f>
        <v>8318628</v>
      </c>
      <c r="O111" s="48">
        <f t="shared" si="16"/>
        <v>56.70928290464861</v>
      </c>
      <c r="P111" s="9"/>
    </row>
    <row r="112" spans="1:16">
      <c r="A112" s="12"/>
      <c r="B112" s="25">
        <v>384</v>
      </c>
      <c r="C112" s="20" t="s">
        <v>136</v>
      </c>
      <c r="D112" s="47">
        <v>0</v>
      </c>
      <c r="E112" s="47">
        <v>0</v>
      </c>
      <c r="F112" s="47">
        <v>82000</v>
      </c>
      <c r="G112" s="47">
        <v>8962553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9"/>
        <v>9044553</v>
      </c>
      <c r="O112" s="48">
        <f t="shared" si="16"/>
        <v>61.658017983625221</v>
      </c>
      <c r="P112" s="9"/>
    </row>
    <row r="113" spans="1:119">
      <c r="A113" s="12"/>
      <c r="B113" s="25">
        <v>389.2</v>
      </c>
      <c r="C113" s="20" t="s">
        <v>138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1787843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9"/>
        <v>1787843</v>
      </c>
      <c r="O113" s="48">
        <f t="shared" si="16"/>
        <v>12.187982738992018</v>
      </c>
      <c r="P113" s="9"/>
    </row>
    <row r="114" spans="1:119">
      <c r="A114" s="12"/>
      <c r="B114" s="25">
        <v>389.3</v>
      </c>
      <c r="C114" s="20" t="s">
        <v>139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2419218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9"/>
        <v>2419218</v>
      </c>
      <c r="O114" s="48">
        <f t="shared" si="16"/>
        <v>16.492156876112048</v>
      </c>
      <c r="P114" s="9"/>
    </row>
    <row r="115" spans="1:119">
      <c r="A115" s="12"/>
      <c r="B115" s="25">
        <v>389.4</v>
      </c>
      <c r="C115" s="20" t="s">
        <v>140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9297110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9297110</v>
      </c>
      <c r="O115" s="48">
        <f t="shared" si="16"/>
        <v>63.379735358479508</v>
      </c>
      <c r="P115" s="9"/>
    </row>
    <row r="116" spans="1:119">
      <c r="A116" s="12"/>
      <c r="B116" s="25">
        <v>389.5</v>
      </c>
      <c r="C116" s="20" t="s">
        <v>156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2407825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2407825</v>
      </c>
      <c r="O116" s="48">
        <f t="shared" si="16"/>
        <v>16.414489157332859</v>
      </c>
      <c r="P116" s="9"/>
    </row>
    <row r="117" spans="1:119">
      <c r="A117" s="12"/>
      <c r="B117" s="25">
        <v>389.6</v>
      </c>
      <c r="C117" s="20" t="s">
        <v>141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71834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71834</v>
      </c>
      <c r="O117" s="48">
        <f t="shared" si="16"/>
        <v>0.48970270436092683</v>
      </c>
      <c r="P117" s="9"/>
    </row>
    <row r="118" spans="1:119" ht="15.75" thickBot="1">
      <c r="A118" s="12"/>
      <c r="B118" s="25">
        <v>389.7</v>
      </c>
      <c r="C118" s="20" t="s">
        <v>162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21320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21320</v>
      </c>
      <c r="O118" s="48">
        <f t="shared" si="16"/>
        <v>0.14534150481631206</v>
      </c>
      <c r="P118" s="9"/>
    </row>
    <row r="119" spans="1:119" ht="16.5" thickBot="1">
      <c r="A119" s="14" t="s">
        <v>100</v>
      </c>
      <c r="B119" s="23"/>
      <c r="C119" s="22"/>
      <c r="D119" s="15">
        <f t="shared" ref="D119:M119" si="20">SUM(D5,D14,D27,D64,D90,D101,D109)</f>
        <v>129454024</v>
      </c>
      <c r="E119" s="15">
        <f t="shared" si="20"/>
        <v>89219458</v>
      </c>
      <c r="F119" s="15">
        <f t="shared" si="20"/>
        <v>9858516</v>
      </c>
      <c r="G119" s="15">
        <f t="shared" si="20"/>
        <v>35863804</v>
      </c>
      <c r="H119" s="15">
        <f t="shared" si="20"/>
        <v>245</v>
      </c>
      <c r="I119" s="15">
        <f t="shared" si="20"/>
        <v>65307660</v>
      </c>
      <c r="J119" s="15">
        <f t="shared" si="20"/>
        <v>29293964</v>
      </c>
      <c r="K119" s="15">
        <f t="shared" si="20"/>
        <v>0</v>
      </c>
      <c r="L119" s="15">
        <f t="shared" si="20"/>
        <v>92099</v>
      </c>
      <c r="M119" s="15">
        <f t="shared" si="20"/>
        <v>1673818</v>
      </c>
      <c r="N119" s="15">
        <f>SUM(D119:M119)</f>
        <v>360763588</v>
      </c>
      <c r="O119" s="38">
        <f t="shared" si="16"/>
        <v>2459.3772402838658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19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19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9" t="s">
        <v>163</v>
      </c>
      <c r="M121" s="49"/>
      <c r="N121" s="49"/>
      <c r="O121" s="44">
        <v>146689</v>
      </c>
    </row>
    <row r="122" spans="1:119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19" ht="15.75" customHeight="1" thickBot="1">
      <c r="A123" s="53" t="s">
        <v>158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</sheetData>
  <mergeCells count="10">
    <mergeCell ref="L121:N121"/>
    <mergeCell ref="A122:O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68</v>
      </c>
      <c r="E3" s="69"/>
      <c r="F3" s="69"/>
      <c r="G3" s="69"/>
      <c r="H3" s="70"/>
      <c r="I3" s="68" t="s">
        <v>69</v>
      </c>
      <c r="J3" s="70"/>
      <c r="K3" s="68" t="s">
        <v>71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70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87906502</v>
      </c>
      <c r="E5" s="27">
        <f t="shared" si="0"/>
        <v>46600601</v>
      </c>
      <c r="F5" s="27">
        <f t="shared" si="0"/>
        <v>3042781</v>
      </c>
      <c r="G5" s="27">
        <f t="shared" si="0"/>
        <v>19314285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156864169</v>
      </c>
      <c r="O5" s="33">
        <f t="shared" ref="O5:O36" si="1">(N5/O$122)</f>
        <v>1072.0770445194712</v>
      </c>
      <c r="P5" s="6"/>
    </row>
    <row r="6" spans="1:133">
      <c r="A6" s="12"/>
      <c r="B6" s="25">
        <v>311</v>
      </c>
      <c r="C6" s="20" t="s">
        <v>3</v>
      </c>
      <c r="D6" s="47">
        <v>86679819</v>
      </c>
      <c r="E6" s="47">
        <v>44146850</v>
      </c>
      <c r="F6" s="47">
        <v>2506768</v>
      </c>
      <c r="G6" s="47">
        <v>2684668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136018105</v>
      </c>
      <c r="O6" s="48">
        <f t="shared" si="1"/>
        <v>929.60609767766096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1064111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1064111</v>
      </c>
      <c r="O7" s="48">
        <f t="shared" si="1"/>
        <v>7.2725912054566084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793361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793361</v>
      </c>
      <c r="O8" s="48">
        <f t="shared" si="1"/>
        <v>5.4221695211798959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0</v>
      </c>
      <c r="F9" s="47">
        <v>536013</v>
      </c>
      <c r="G9" s="47">
        <v>3264532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3800545</v>
      </c>
      <c r="O9" s="48">
        <f t="shared" si="1"/>
        <v>25.974555420385734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2808928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2808928</v>
      </c>
      <c r="O10" s="48">
        <f t="shared" si="1"/>
        <v>19.197419319564236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0</v>
      </c>
      <c r="F11" s="47">
        <v>0</v>
      </c>
      <c r="G11" s="47">
        <v>9762796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9762796</v>
      </c>
      <c r="O11" s="48">
        <f t="shared" si="1"/>
        <v>66.723137276343309</v>
      </c>
      <c r="P11" s="9"/>
    </row>
    <row r="12" spans="1:133">
      <c r="A12" s="12"/>
      <c r="B12" s="25">
        <v>315</v>
      </c>
      <c r="C12" s="20" t="s">
        <v>17</v>
      </c>
      <c r="D12" s="47">
        <v>1226683</v>
      </c>
      <c r="E12" s="47">
        <v>1100000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2326683</v>
      </c>
      <c r="O12" s="48">
        <f t="shared" si="1"/>
        <v>15.901550048524447</v>
      </c>
      <c r="P12" s="9"/>
    </row>
    <row r="13" spans="1:133">
      <c r="A13" s="12"/>
      <c r="B13" s="25">
        <v>316</v>
      </c>
      <c r="C13" s="20" t="s">
        <v>18</v>
      </c>
      <c r="D13" s="47">
        <v>0</v>
      </c>
      <c r="E13" s="47">
        <v>289640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289640</v>
      </c>
      <c r="O13" s="48">
        <f t="shared" si="1"/>
        <v>1.9795240503560738</v>
      </c>
      <c r="P13" s="9"/>
    </row>
    <row r="14" spans="1:133" ht="15.75">
      <c r="A14" s="29" t="s">
        <v>19</v>
      </c>
      <c r="B14" s="30"/>
      <c r="C14" s="31"/>
      <c r="D14" s="32">
        <f>SUM(D15:D26)</f>
        <v>731813</v>
      </c>
      <c r="E14" s="32">
        <f t="shared" ref="E14:M14" si="3">SUM(E15:E26)</f>
        <v>4996975</v>
      </c>
      <c r="F14" s="32">
        <f t="shared" si="3"/>
        <v>0</v>
      </c>
      <c r="G14" s="32">
        <f t="shared" si="3"/>
        <v>463765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6192553</v>
      </c>
      <c r="O14" s="46">
        <f t="shared" si="1"/>
        <v>42.322564551183042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2377352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2377352</v>
      </c>
      <c r="O15" s="48">
        <f t="shared" si="1"/>
        <v>16.247843737612598</v>
      </c>
      <c r="P15" s="9"/>
    </row>
    <row r="16" spans="1:133">
      <c r="A16" s="12"/>
      <c r="B16" s="25">
        <v>323.7</v>
      </c>
      <c r="C16" s="20" t="s">
        <v>20</v>
      </c>
      <c r="D16" s="47">
        <v>731813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731813</v>
      </c>
      <c r="O16" s="48">
        <f t="shared" si="1"/>
        <v>5.0015240776937899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27011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27011</v>
      </c>
      <c r="O17" s="48">
        <f t="shared" si="1"/>
        <v>0.18460476496398256</v>
      </c>
      <c r="P17" s="9"/>
    </row>
    <row r="18" spans="1:16">
      <c r="A18" s="12"/>
      <c r="B18" s="25">
        <v>324.12</v>
      </c>
      <c r="C18" s="20" t="s">
        <v>22</v>
      </c>
      <c r="D18" s="47">
        <v>0</v>
      </c>
      <c r="E18" s="47">
        <v>4781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4781</v>
      </c>
      <c r="O18" s="48">
        <f t="shared" si="1"/>
        <v>3.2675405623368278E-2</v>
      </c>
      <c r="P18" s="9"/>
    </row>
    <row r="19" spans="1:16">
      <c r="A19" s="12"/>
      <c r="B19" s="25">
        <v>324.31</v>
      </c>
      <c r="C19" s="20" t="s">
        <v>23</v>
      </c>
      <c r="D19" s="47">
        <v>0</v>
      </c>
      <c r="E19" s="47">
        <v>903087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903087</v>
      </c>
      <c r="O19" s="48">
        <f t="shared" si="1"/>
        <v>6.1720840908158943</v>
      </c>
      <c r="P19" s="9"/>
    </row>
    <row r="20" spans="1:16">
      <c r="A20" s="12"/>
      <c r="B20" s="25">
        <v>324.32</v>
      </c>
      <c r="C20" s="20" t="s">
        <v>24</v>
      </c>
      <c r="D20" s="47">
        <v>0</v>
      </c>
      <c r="E20" s="47">
        <v>962613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962613</v>
      </c>
      <c r="O20" s="48">
        <f t="shared" si="1"/>
        <v>6.5789103186210856</v>
      </c>
      <c r="P20" s="9"/>
    </row>
    <row r="21" spans="1:16">
      <c r="A21" s="12"/>
      <c r="B21" s="25">
        <v>324.61</v>
      </c>
      <c r="C21" s="20" t="s">
        <v>25</v>
      </c>
      <c r="D21" s="47">
        <v>0</v>
      </c>
      <c r="E21" s="47">
        <v>189685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189685</v>
      </c>
      <c r="O21" s="48">
        <f t="shared" si="1"/>
        <v>1.2963886876529203</v>
      </c>
      <c r="P21" s="9"/>
    </row>
    <row r="22" spans="1:16">
      <c r="A22" s="12"/>
      <c r="B22" s="25">
        <v>324.70999999999998</v>
      </c>
      <c r="C22" s="20" t="s">
        <v>27</v>
      </c>
      <c r="D22" s="47">
        <v>0</v>
      </c>
      <c r="E22" s="47">
        <v>44183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44183</v>
      </c>
      <c r="O22" s="48">
        <f t="shared" si="1"/>
        <v>0.30196558181495098</v>
      </c>
      <c r="P22" s="9"/>
    </row>
    <row r="23" spans="1:16">
      <c r="A23" s="12"/>
      <c r="B23" s="25">
        <v>324.72000000000003</v>
      </c>
      <c r="C23" s="20" t="s">
        <v>28</v>
      </c>
      <c r="D23" s="47">
        <v>0</v>
      </c>
      <c r="E23" s="47">
        <v>9667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9667</v>
      </c>
      <c r="O23" s="48">
        <f t="shared" si="1"/>
        <v>6.6068426304350794E-2</v>
      </c>
      <c r="P23" s="9"/>
    </row>
    <row r="24" spans="1:16">
      <c r="A24" s="12"/>
      <c r="B24" s="25">
        <v>325.10000000000002</v>
      </c>
      <c r="C24" s="20" t="s">
        <v>29</v>
      </c>
      <c r="D24" s="47">
        <v>0</v>
      </c>
      <c r="E24" s="47">
        <v>85346</v>
      </c>
      <c r="F24" s="47">
        <v>0</v>
      </c>
      <c r="G24" s="47">
        <v>239256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324602</v>
      </c>
      <c r="O24" s="48">
        <f t="shared" si="1"/>
        <v>2.2184693612542543</v>
      </c>
      <c r="P24" s="9"/>
    </row>
    <row r="25" spans="1:16">
      <c r="A25" s="12"/>
      <c r="B25" s="25">
        <v>329</v>
      </c>
      <c r="C25" s="20" t="s">
        <v>30</v>
      </c>
      <c r="D25" s="47">
        <v>0</v>
      </c>
      <c r="E25" s="47">
        <v>185338</v>
      </c>
      <c r="F25" s="47">
        <v>0</v>
      </c>
      <c r="G25" s="47">
        <v>224509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409847</v>
      </c>
      <c r="O25" s="48">
        <f t="shared" si="1"/>
        <v>2.8010702716002132</v>
      </c>
      <c r="P25" s="9"/>
    </row>
    <row r="26" spans="1:16">
      <c r="A26" s="12"/>
      <c r="B26" s="25">
        <v>367</v>
      </c>
      <c r="C26" s="20" t="s">
        <v>131</v>
      </c>
      <c r="D26" s="47">
        <v>0</v>
      </c>
      <c r="E26" s="47">
        <v>207912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207912</v>
      </c>
      <c r="O26" s="48">
        <f t="shared" si="1"/>
        <v>1.4209598272256319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SUM(D28:D66)</f>
        <v>15149912</v>
      </c>
      <c r="E27" s="32">
        <f t="shared" si="5"/>
        <v>26377427</v>
      </c>
      <c r="F27" s="32">
        <f t="shared" si="5"/>
        <v>3048952</v>
      </c>
      <c r="G27" s="32">
        <f t="shared" si="5"/>
        <v>2642242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47218533</v>
      </c>
      <c r="O27" s="46">
        <f t="shared" si="1"/>
        <v>322.71171694528357</v>
      </c>
      <c r="P27" s="10"/>
    </row>
    <row r="28" spans="1:16">
      <c r="A28" s="12"/>
      <c r="B28" s="25">
        <v>331.1</v>
      </c>
      <c r="C28" s="20" t="s">
        <v>31</v>
      </c>
      <c r="D28" s="47">
        <v>0</v>
      </c>
      <c r="E28" s="47">
        <v>1862458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1862458</v>
      </c>
      <c r="O28" s="48">
        <f t="shared" si="1"/>
        <v>12.7288371902295</v>
      </c>
      <c r="P28" s="9"/>
    </row>
    <row r="29" spans="1:16">
      <c r="A29" s="12"/>
      <c r="B29" s="25">
        <v>331.2</v>
      </c>
      <c r="C29" s="20" t="s">
        <v>32</v>
      </c>
      <c r="D29" s="47">
        <v>814914</v>
      </c>
      <c r="E29" s="47">
        <v>1797388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2612302</v>
      </c>
      <c r="O29" s="48">
        <f t="shared" si="1"/>
        <v>17.853592859388456</v>
      </c>
      <c r="P29" s="9"/>
    </row>
    <row r="30" spans="1:16">
      <c r="A30" s="12"/>
      <c r="B30" s="25">
        <v>331.39</v>
      </c>
      <c r="C30" s="20" t="s">
        <v>39</v>
      </c>
      <c r="D30" s="47">
        <v>0</v>
      </c>
      <c r="E30" s="47">
        <v>3625691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1" si="6">SUM(D30:M30)</f>
        <v>3625691</v>
      </c>
      <c r="O30" s="48">
        <f t="shared" si="1"/>
        <v>24.779528151013547</v>
      </c>
      <c r="P30" s="9"/>
    </row>
    <row r="31" spans="1:16">
      <c r="A31" s="12"/>
      <c r="B31" s="25">
        <v>331.42</v>
      </c>
      <c r="C31" s="20" t="s">
        <v>40</v>
      </c>
      <c r="D31" s="47">
        <v>0</v>
      </c>
      <c r="E31" s="47">
        <v>2408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2408</v>
      </c>
      <c r="O31" s="48">
        <f t="shared" si="1"/>
        <v>1.6457305321286513E-2</v>
      </c>
      <c r="P31" s="9"/>
    </row>
    <row r="32" spans="1:16">
      <c r="A32" s="12"/>
      <c r="B32" s="25">
        <v>331.49</v>
      </c>
      <c r="C32" s="20" t="s">
        <v>41</v>
      </c>
      <c r="D32" s="47">
        <v>0</v>
      </c>
      <c r="E32" s="47">
        <v>2873640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2873640</v>
      </c>
      <c r="O32" s="48">
        <f t="shared" si="1"/>
        <v>19.639688896786453</v>
      </c>
      <c r="P32" s="9"/>
    </row>
    <row r="33" spans="1:16">
      <c r="A33" s="12"/>
      <c r="B33" s="25">
        <v>331.5</v>
      </c>
      <c r="C33" s="20" t="s">
        <v>34</v>
      </c>
      <c r="D33" s="47">
        <v>0</v>
      </c>
      <c r="E33" s="47">
        <v>1225444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1225444</v>
      </c>
      <c r="O33" s="48">
        <f t="shared" si="1"/>
        <v>8.3752101586954435</v>
      </c>
      <c r="P33" s="9"/>
    </row>
    <row r="34" spans="1:16">
      <c r="A34" s="12"/>
      <c r="B34" s="25">
        <v>331.62</v>
      </c>
      <c r="C34" s="20" t="s">
        <v>42</v>
      </c>
      <c r="D34" s="47">
        <v>0</v>
      </c>
      <c r="E34" s="47">
        <v>117977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117977</v>
      </c>
      <c r="O34" s="48">
        <f t="shared" si="1"/>
        <v>0.80630544430623707</v>
      </c>
      <c r="P34" s="9"/>
    </row>
    <row r="35" spans="1:16">
      <c r="A35" s="12"/>
      <c r="B35" s="25">
        <v>331.65</v>
      </c>
      <c r="C35" s="20" t="s">
        <v>151</v>
      </c>
      <c r="D35" s="47">
        <v>249373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249373</v>
      </c>
      <c r="O35" s="48">
        <f t="shared" si="1"/>
        <v>1.7043220929755738</v>
      </c>
      <c r="P35" s="9"/>
    </row>
    <row r="36" spans="1:16">
      <c r="A36" s="12"/>
      <c r="B36" s="25">
        <v>331.69</v>
      </c>
      <c r="C36" s="20" t="s">
        <v>43</v>
      </c>
      <c r="D36" s="47">
        <v>24760</v>
      </c>
      <c r="E36" s="47">
        <v>478851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503611</v>
      </c>
      <c r="O36" s="48">
        <f t="shared" si="1"/>
        <v>3.4418936836206071</v>
      </c>
      <c r="P36" s="9"/>
    </row>
    <row r="37" spans="1:16">
      <c r="A37" s="12"/>
      <c r="B37" s="25">
        <v>331.7</v>
      </c>
      <c r="C37" s="20" t="s">
        <v>35</v>
      </c>
      <c r="D37" s="47">
        <v>0</v>
      </c>
      <c r="E37" s="47">
        <v>180365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180365</v>
      </c>
      <c r="O37" s="48">
        <f t="shared" ref="O37:O68" si="7">(N37/O$122)</f>
        <v>1.2326918082532565</v>
      </c>
      <c r="P37" s="9"/>
    </row>
    <row r="38" spans="1:16">
      <c r="A38" s="12"/>
      <c r="B38" s="25">
        <v>331.9</v>
      </c>
      <c r="C38" s="20" t="s">
        <v>36</v>
      </c>
      <c r="D38" s="47">
        <v>0</v>
      </c>
      <c r="E38" s="47">
        <v>113217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113217</v>
      </c>
      <c r="O38" s="48">
        <f t="shared" si="7"/>
        <v>0.77377356169439171</v>
      </c>
      <c r="P38" s="9"/>
    </row>
    <row r="39" spans="1:16">
      <c r="A39" s="12"/>
      <c r="B39" s="25">
        <v>333</v>
      </c>
      <c r="C39" s="20" t="s">
        <v>4</v>
      </c>
      <c r="D39" s="47">
        <v>24121</v>
      </c>
      <c r="E39" s="47">
        <v>9142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33263</v>
      </c>
      <c r="O39" s="48">
        <f t="shared" si="7"/>
        <v>0.2273336158230703</v>
      </c>
      <c r="P39" s="9"/>
    </row>
    <row r="40" spans="1:16">
      <c r="A40" s="12"/>
      <c r="B40" s="25">
        <v>334.1</v>
      </c>
      <c r="C40" s="20" t="s">
        <v>37</v>
      </c>
      <c r="D40" s="47">
        <v>0</v>
      </c>
      <c r="E40" s="47">
        <v>234165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234165</v>
      </c>
      <c r="O40" s="48">
        <f t="shared" si="7"/>
        <v>1.6003840949165515</v>
      </c>
      <c r="P40" s="9"/>
    </row>
    <row r="41" spans="1:16">
      <c r="A41" s="12"/>
      <c r="B41" s="25">
        <v>334.2</v>
      </c>
      <c r="C41" s="20" t="s">
        <v>38</v>
      </c>
      <c r="D41" s="47">
        <v>0</v>
      </c>
      <c r="E41" s="47">
        <v>118162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118162</v>
      </c>
      <c r="O41" s="48">
        <f t="shared" si="7"/>
        <v>0.80756981369346215</v>
      </c>
      <c r="P41" s="9"/>
    </row>
    <row r="42" spans="1:16">
      <c r="A42" s="12"/>
      <c r="B42" s="25">
        <v>334.36</v>
      </c>
      <c r="C42" s="20" t="s">
        <v>44</v>
      </c>
      <c r="D42" s="47">
        <v>0</v>
      </c>
      <c r="E42" s="47">
        <v>2329993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1" si="8">SUM(D42:M42)</f>
        <v>2329993</v>
      </c>
      <c r="O42" s="48">
        <f t="shared" si="7"/>
        <v>15.924172008912096</v>
      </c>
      <c r="P42" s="9"/>
    </row>
    <row r="43" spans="1:16">
      <c r="A43" s="12"/>
      <c r="B43" s="25">
        <v>334.39</v>
      </c>
      <c r="C43" s="20" t="s">
        <v>45</v>
      </c>
      <c r="D43" s="47">
        <v>0</v>
      </c>
      <c r="E43" s="47">
        <v>5480969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5480969</v>
      </c>
      <c r="O43" s="48">
        <f t="shared" si="7"/>
        <v>37.459294140160473</v>
      </c>
      <c r="P43" s="9"/>
    </row>
    <row r="44" spans="1:16">
      <c r="A44" s="12"/>
      <c r="B44" s="25">
        <v>334.49</v>
      </c>
      <c r="C44" s="20" t="s">
        <v>46</v>
      </c>
      <c r="D44" s="47">
        <v>0</v>
      </c>
      <c r="E44" s="47">
        <v>3378791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3378791</v>
      </c>
      <c r="O44" s="48">
        <f t="shared" si="7"/>
        <v>23.092107601252067</v>
      </c>
      <c r="P44" s="9"/>
    </row>
    <row r="45" spans="1:16">
      <c r="A45" s="12"/>
      <c r="B45" s="25">
        <v>334.5</v>
      </c>
      <c r="C45" s="20" t="s">
        <v>47</v>
      </c>
      <c r="D45" s="47">
        <v>0</v>
      </c>
      <c r="E45" s="47">
        <v>155447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155447</v>
      </c>
      <c r="O45" s="48">
        <f t="shared" si="7"/>
        <v>1.0623915034377178</v>
      </c>
      <c r="P45" s="9"/>
    </row>
    <row r="46" spans="1:16">
      <c r="A46" s="12"/>
      <c r="B46" s="25">
        <v>334.69</v>
      </c>
      <c r="C46" s="20" t="s">
        <v>48</v>
      </c>
      <c r="D46" s="47">
        <v>0</v>
      </c>
      <c r="E46" s="47">
        <v>76731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76731</v>
      </c>
      <c r="O46" s="48">
        <f t="shared" si="7"/>
        <v>0.52441258081712439</v>
      </c>
      <c r="P46" s="9"/>
    </row>
    <row r="47" spans="1:16">
      <c r="A47" s="12"/>
      <c r="B47" s="25">
        <v>334.7</v>
      </c>
      <c r="C47" s="20" t="s">
        <v>49</v>
      </c>
      <c r="D47" s="47">
        <v>0</v>
      </c>
      <c r="E47" s="47">
        <v>225999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225999</v>
      </c>
      <c r="O47" s="48">
        <f t="shared" si="7"/>
        <v>1.5445741467215244</v>
      </c>
      <c r="P47" s="9"/>
    </row>
    <row r="48" spans="1:16">
      <c r="A48" s="12"/>
      <c r="B48" s="25">
        <v>334.9</v>
      </c>
      <c r="C48" s="20" t="s">
        <v>152</v>
      </c>
      <c r="D48" s="47">
        <v>39859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39859</v>
      </c>
      <c r="O48" s="48">
        <f t="shared" si="7"/>
        <v>0.27241351029948468</v>
      </c>
      <c r="P48" s="9"/>
    </row>
    <row r="49" spans="1:16">
      <c r="A49" s="12"/>
      <c r="B49" s="25">
        <v>335.12</v>
      </c>
      <c r="C49" s="20" t="s">
        <v>50</v>
      </c>
      <c r="D49" s="47">
        <v>2255822</v>
      </c>
      <c r="E49" s="47">
        <v>915245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3171067</v>
      </c>
      <c r="O49" s="48">
        <f t="shared" si="7"/>
        <v>21.672432646701022</v>
      </c>
      <c r="P49" s="9"/>
    </row>
    <row r="50" spans="1:16">
      <c r="A50" s="12"/>
      <c r="B50" s="25">
        <v>335.13</v>
      </c>
      <c r="C50" s="20" t="s">
        <v>51</v>
      </c>
      <c r="D50" s="47">
        <v>48907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48907</v>
      </c>
      <c r="O50" s="48">
        <f t="shared" si="7"/>
        <v>0.33425142497847155</v>
      </c>
      <c r="P50" s="9"/>
    </row>
    <row r="51" spans="1:16">
      <c r="A51" s="12"/>
      <c r="B51" s="25">
        <v>335.14</v>
      </c>
      <c r="C51" s="20" t="s">
        <v>52</v>
      </c>
      <c r="D51" s="47">
        <v>0</v>
      </c>
      <c r="E51" s="47">
        <v>68481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68481</v>
      </c>
      <c r="O51" s="48">
        <f t="shared" si="7"/>
        <v>0.46802854057600568</v>
      </c>
      <c r="P51" s="9"/>
    </row>
    <row r="52" spans="1:16">
      <c r="A52" s="12"/>
      <c r="B52" s="25">
        <v>335.15</v>
      </c>
      <c r="C52" s="20" t="s">
        <v>53</v>
      </c>
      <c r="D52" s="47">
        <v>59467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59467</v>
      </c>
      <c r="O52" s="48">
        <f t="shared" si="7"/>
        <v>0.40642299648710345</v>
      </c>
      <c r="P52" s="9"/>
    </row>
    <row r="53" spans="1:16">
      <c r="A53" s="12"/>
      <c r="B53" s="25">
        <v>335.16</v>
      </c>
      <c r="C53" s="20" t="s">
        <v>54</v>
      </c>
      <c r="D53" s="47">
        <v>223250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223250</v>
      </c>
      <c r="O53" s="48">
        <f t="shared" si="7"/>
        <v>1.5257863010702717</v>
      </c>
      <c r="P53" s="9"/>
    </row>
    <row r="54" spans="1:16">
      <c r="A54" s="12"/>
      <c r="B54" s="25">
        <v>335.18</v>
      </c>
      <c r="C54" s="20" t="s">
        <v>55</v>
      </c>
      <c r="D54" s="47">
        <v>7818932</v>
      </c>
      <c r="E54" s="47">
        <v>0</v>
      </c>
      <c r="F54" s="47">
        <v>3048952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10867884</v>
      </c>
      <c r="O54" s="48">
        <f t="shared" si="7"/>
        <v>74.275782883855712</v>
      </c>
      <c r="P54" s="9"/>
    </row>
    <row r="55" spans="1:16">
      <c r="A55" s="12"/>
      <c r="B55" s="25">
        <v>335.21</v>
      </c>
      <c r="C55" s="20" t="s">
        <v>56</v>
      </c>
      <c r="D55" s="47">
        <v>0</v>
      </c>
      <c r="E55" s="47">
        <v>92509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92509</v>
      </c>
      <c r="O55" s="48">
        <f t="shared" si="7"/>
        <v>0.63224620347462379</v>
      </c>
      <c r="P55" s="9"/>
    </row>
    <row r="56" spans="1:16">
      <c r="A56" s="12"/>
      <c r="B56" s="25">
        <v>335.39</v>
      </c>
      <c r="C56" s="20" t="s">
        <v>57</v>
      </c>
      <c r="D56" s="47">
        <v>0</v>
      </c>
      <c r="E56" s="47">
        <v>0</v>
      </c>
      <c r="F56" s="47">
        <v>0</v>
      </c>
      <c r="G56" s="47">
        <v>137185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137185</v>
      </c>
      <c r="O56" s="48">
        <f t="shared" si="7"/>
        <v>0.93758115884580162</v>
      </c>
      <c r="P56" s="9"/>
    </row>
    <row r="57" spans="1:16">
      <c r="A57" s="12"/>
      <c r="B57" s="25">
        <v>335.42</v>
      </c>
      <c r="C57" s="20" t="s">
        <v>58</v>
      </c>
      <c r="D57" s="47">
        <v>0</v>
      </c>
      <c r="E57" s="47">
        <v>0</v>
      </c>
      <c r="F57" s="47">
        <v>0</v>
      </c>
      <c r="G57" s="47">
        <v>1739330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1739330</v>
      </c>
      <c r="O57" s="48">
        <f t="shared" si="7"/>
        <v>11.887327601525445</v>
      </c>
      <c r="P57" s="9"/>
    </row>
    <row r="58" spans="1:16">
      <c r="A58" s="12"/>
      <c r="B58" s="25">
        <v>335.49</v>
      </c>
      <c r="C58" s="20" t="s">
        <v>59</v>
      </c>
      <c r="D58" s="47">
        <v>0</v>
      </c>
      <c r="E58" s="47">
        <v>0</v>
      </c>
      <c r="F58" s="47">
        <v>0</v>
      </c>
      <c r="G58" s="47">
        <v>765727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765727</v>
      </c>
      <c r="O58" s="48">
        <f t="shared" si="7"/>
        <v>5.233306906874069</v>
      </c>
      <c r="P58" s="9"/>
    </row>
    <row r="59" spans="1:16">
      <c r="A59" s="12"/>
      <c r="B59" s="25">
        <v>335.62</v>
      </c>
      <c r="C59" s="20" t="s">
        <v>60</v>
      </c>
      <c r="D59" s="47">
        <v>752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752</v>
      </c>
      <c r="O59" s="48">
        <f t="shared" si="7"/>
        <v>5.1394906983419676E-3</v>
      </c>
      <c r="P59" s="9"/>
    </row>
    <row r="60" spans="1:16">
      <c r="A60" s="12"/>
      <c r="B60" s="25">
        <v>335.69</v>
      </c>
      <c r="C60" s="20" t="s">
        <v>61</v>
      </c>
      <c r="D60" s="47">
        <v>8633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8633</v>
      </c>
      <c r="O60" s="48">
        <f t="shared" si="7"/>
        <v>5.9001626594130593E-2</v>
      </c>
      <c r="P60" s="9"/>
    </row>
    <row r="61" spans="1:16">
      <c r="A61" s="12"/>
      <c r="B61" s="25">
        <v>335.8</v>
      </c>
      <c r="C61" s="20" t="s">
        <v>62</v>
      </c>
      <c r="D61" s="47">
        <v>3581122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3581122</v>
      </c>
      <c r="O61" s="48">
        <f t="shared" si="7"/>
        <v>24.474924479558222</v>
      </c>
      <c r="P61" s="9"/>
    </row>
    <row r="62" spans="1:16">
      <c r="A62" s="12"/>
      <c r="B62" s="25">
        <v>337.2</v>
      </c>
      <c r="C62" s="20" t="s">
        <v>63</v>
      </c>
      <c r="D62" s="47">
        <v>0</v>
      </c>
      <c r="E62" s="47">
        <v>141761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68" si="9">SUM(D62:M62)</f>
        <v>141761</v>
      </c>
      <c r="O62" s="48">
        <f t="shared" si="7"/>
        <v>0.96885550649954211</v>
      </c>
      <c r="P62" s="9"/>
    </row>
    <row r="63" spans="1:16">
      <c r="A63" s="12"/>
      <c r="B63" s="25">
        <v>337.3</v>
      </c>
      <c r="C63" s="20" t="s">
        <v>64</v>
      </c>
      <c r="D63" s="47">
        <v>0</v>
      </c>
      <c r="E63" s="47">
        <v>105465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105465</v>
      </c>
      <c r="O63" s="48">
        <f t="shared" si="7"/>
        <v>0.7207930671551005</v>
      </c>
      <c r="P63" s="9"/>
    </row>
    <row r="64" spans="1:16">
      <c r="A64" s="12"/>
      <c r="B64" s="25">
        <v>337.4</v>
      </c>
      <c r="C64" s="20" t="s">
        <v>65</v>
      </c>
      <c r="D64" s="47">
        <v>0</v>
      </c>
      <c r="E64" s="47">
        <v>175153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175153</v>
      </c>
      <c r="O64" s="48">
        <f t="shared" si="7"/>
        <v>1.1970707636791098</v>
      </c>
      <c r="P64" s="9"/>
    </row>
    <row r="65" spans="1:16">
      <c r="A65" s="12"/>
      <c r="B65" s="25">
        <v>337.6</v>
      </c>
      <c r="C65" s="20" t="s">
        <v>66</v>
      </c>
      <c r="D65" s="47">
        <v>0</v>
      </c>
      <c r="E65" s="47">
        <v>38352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38352</v>
      </c>
      <c r="O65" s="48">
        <f t="shared" si="7"/>
        <v>0.26211402561544034</v>
      </c>
      <c r="P65" s="9"/>
    </row>
    <row r="66" spans="1:16">
      <c r="A66" s="12"/>
      <c r="B66" s="25">
        <v>337.7</v>
      </c>
      <c r="C66" s="20" t="s">
        <v>67</v>
      </c>
      <c r="D66" s="47">
        <v>0</v>
      </c>
      <c r="E66" s="47">
        <v>553623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553623</v>
      </c>
      <c r="O66" s="48">
        <f t="shared" si="7"/>
        <v>3.7836971527768286</v>
      </c>
      <c r="P66" s="9"/>
    </row>
    <row r="67" spans="1:16" ht="15.75">
      <c r="A67" s="29" t="s">
        <v>72</v>
      </c>
      <c r="B67" s="30"/>
      <c r="C67" s="31"/>
      <c r="D67" s="32">
        <f t="shared" ref="D67:M67" si="10">SUM(D68:D93)</f>
        <v>6347517</v>
      </c>
      <c r="E67" s="32">
        <f t="shared" si="10"/>
        <v>8272717</v>
      </c>
      <c r="F67" s="32">
        <f t="shared" si="10"/>
        <v>0</v>
      </c>
      <c r="G67" s="32">
        <f t="shared" si="10"/>
        <v>471715</v>
      </c>
      <c r="H67" s="32">
        <f t="shared" si="10"/>
        <v>0</v>
      </c>
      <c r="I67" s="32">
        <f t="shared" si="10"/>
        <v>44626857</v>
      </c>
      <c r="J67" s="32">
        <f t="shared" si="10"/>
        <v>26098943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t="shared" si="9"/>
        <v>85817749</v>
      </c>
      <c r="O67" s="46">
        <f t="shared" si="7"/>
        <v>586.51532279008734</v>
      </c>
      <c r="P67" s="10"/>
    </row>
    <row r="68" spans="1:16">
      <c r="A68" s="12"/>
      <c r="B68" s="25">
        <v>341.1</v>
      </c>
      <c r="C68" s="20" t="s">
        <v>75</v>
      </c>
      <c r="D68" s="47">
        <v>504141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504141</v>
      </c>
      <c r="O68" s="48">
        <f t="shared" si="7"/>
        <v>3.4455159310542789</v>
      </c>
      <c r="P68" s="9"/>
    </row>
    <row r="69" spans="1:16">
      <c r="A69" s="12"/>
      <c r="B69" s="25">
        <v>341.15</v>
      </c>
      <c r="C69" s="20" t="s">
        <v>153</v>
      </c>
      <c r="D69" s="47">
        <v>0</v>
      </c>
      <c r="E69" s="47">
        <v>279371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ref="N69:N93" si="11">SUM(D69:M69)</f>
        <v>279371</v>
      </c>
      <c r="O69" s="48">
        <f t="shared" ref="O69:O100" si="12">(N69/O$122)</f>
        <v>1.9093412977214013</v>
      </c>
      <c r="P69" s="9"/>
    </row>
    <row r="70" spans="1:16">
      <c r="A70" s="12"/>
      <c r="B70" s="25">
        <v>341.16</v>
      </c>
      <c r="C70" s="20" t="s">
        <v>76</v>
      </c>
      <c r="D70" s="47">
        <v>0</v>
      </c>
      <c r="E70" s="47">
        <v>218822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218822</v>
      </c>
      <c r="O70" s="48">
        <f t="shared" si="12"/>
        <v>1.4955234489263112</v>
      </c>
      <c r="P70" s="9"/>
    </row>
    <row r="71" spans="1:16">
      <c r="A71" s="12"/>
      <c r="B71" s="25">
        <v>341.2</v>
      </c>
      <c r="C71" s="20" t="s">
        <v>77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26098943</v>
      </c>
      <c r="K71" s="47">
        <v>0</v>
      </c>
      <c r="L71" s="47">
        <v>0</v>
      </c>
      <c r="M71" s="47">
        <v>0</v>
      </c>
      <c r="N71" s="47">
        <f t="shared" si="11"/>
        <v>26098943</v>
      </c>
      <c r="O71" s="48">
        <f t="shared" si="12"/>
        <v>178.37137604395906</v>
      </c>
      <c r="P71" s="9"/>
    </row>
    <row r="72" spans="1:16">
      <c r="A72" s="12"/>
      <c r="B72" s="25">
        <v>341.52</v>
      </c>
      <c r="C72" s="20" t="s">
        <v>78</v>
      </c>
      <c r="D72" s="47">
        <v>297759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297759</v>
      </c>
      <c r="O72" s="48">
        <f t="shared" si="12"/>
        <v>2.0350127803824547</v>
      </c>
      <c r="P72" s="9"/>
    </row>
    <row r="73" spans="1:16">
      <c r="A73" s="12"/>
      <c r="B73" s="25">
        <v>341.55</v>
      </c>
      <c r="C73" s="20" t="s">
        <v>79</v>
      </c>
      <c r="D73" s="47">
        <v>5644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5644</v>
      </c>
      <c r="O73" s="48">
        <f t="shared" si="12"/>
        <v>3.8573517954045296E-2</v>
      </c>
      <c r="P73" s="9"/>
    </row>
    <row r="74" spans="1:16">
      <c r="A74" s="12"/>
      <c r="B74" s="25">
        <v>341.8</v>
      </c>
      <c r="C74" s="20" t="s">
        <v>80</v>
      </c>
      <c r="D74" s="47">
        <v>3185403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3185403</v>
      </c>
      <c r="O74" s="48">
        <f t="shared" si="12"/>
        <v>21.770411022567284</v>
      </c>
      <c r="P74" s="9"/>
    </row>
    <row r="75" spans="1:16">
      <c r="A75" s="12"/>
      <c r="B75" s="25">
        <v>341.9</v>
      </c>
      <c r="C75" s="20" t="s">
        <v>81</v>
      </c>
      <c r="D75" s="47">
        <v>477755</v>
      </c>
      <c r="E75" s="47">
        <v>299483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777238</v>
      </c>
      <c r="O75" s="48">
        <f t="shared" si="12"/>
        <v>5.3119780204759497</v>
      </c>
      <c r="P75" s="9"/>
    </row>
    <row r="76" spans="1:16">
      <c r="A76" s="12"/>
      <c r="B76" s="25">
        <v>342.1</v>
      </c>
      <c r="C76" s="20" t="s">
        <v>82</v>
      </c>
      <c r="D76" s="47">
        <v>596010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596010</v>
      </c>
      <c r="O76" s="48">
        <f t="shared" si="12"/>
        <v>4.073388099892016</v>
      </c>
      <c r="P76" s="9"/>
    </row>
    <row r="77" spans="1:16">
      <c r="A77" s="12"/>
      <c r="B77" s="25">
        <v>342.2</v>
      </c>
      <c r="C77" s="20" t="s">
        <v>83</v>
      </c>
      <c r="D77" s="47">
        <v>0</v>
      </c>
      <c r="E77" s="47">
        <v>880701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880701</v>
      </c>
      <c r="O77" s="48">
        <f t="shared" si="12"/>
        <v>6.0190885605325386</v>
      </c>
      <c r="P77" s="9"/>
    </row>
    <row r="78" spans="1:16">
      <c r="A78" s="12"/>
      <c r="B78" s="25">
        <v>342.5</v>
      </c>
      <c r="C78" s="20" t="s">
        <v>84</v>
      </c>
      <c r="D78" s="47">
        <v>0</v>
      </c>
      <c r="E78" s="47">
        <v>217717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217717</v>
      </c>
      <c r="O78" s="48">
        <f t="shared" si="12"/>
        <v>1.4879714047485613</v>
      </c>
      <c r="P78" s="9"/>
    </row>
    <row r="79" spans="1:16">
      <c r="A79" s="12"/>
      <c r="B79" s="25">
        <v>342.6</v>
      </c>
      <c r="C79" s="20" t="s">
        <v>85</v>
      </c>
      <c r="D79" s="47">
        <v>0</v>
      </c>
      <c r="E79" s="47">
        <v>3624291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3624291</v>
      </c>
      <c r="O79" s="48">
        <f t="shared" si="12"/>
        <v>24.769959950245354</v>
      </c>
      <c r="P79" s="9"/>
    </row>
    <row r="80" spans="1:16">
      <c r="A80" s="12"/>
      <c r="B80" s="25">
        <v>342.9</v>
      </c>
      <c r="C80" s="20" t="s">
        <v>86</v>
      </c>
      <c r="D80" s="47">
        <v>186449</v>
      </c>
      <c r="E80" s="47">
        <v>924372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1110821</v>
      </c>
      <c r="O80" s="48">
        <f t="shared" si="12"/>
        <v>7.5918273896581416</v>
      </c>
      <c r="P80" s="9"/>
    </row>
    <row r="81" spans="1:16">
      <c r="A81" s="12"/>
      <c r="B81" s="25">
        <v>343.4</v>
      </c>
      <c r="C81" s="20" t="s">
        <v>87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17198006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17198006</v>
      </c>
      <c r="O81" s="48">
        <f t="shared" si="12"/>
        <v>117.53855301466669</v>
      </c>
      <c r="P81" s="9"/>
    </row>
    <row r="82" spans="1:16">
      <c r="A82" s="12"/>
      <c r="B82" s="25">
        <v>343.6</v>
      </c>
      <c r="C82" s="20" t="s">
        <v>88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27107883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27107883</v>
      </c>
      <c r="O82" s="48">
        <f t="shared" si="12"/>
        <v>185.26690496042866</v>
      </c>
      <c r="P82" s="9"/>
    </row>
    <row r="83" spans="1:16">
      <c r="A83" s="12"/>
      <c r="B83" s="25">
        <v>343.9</v>
      </c>
      <c r="C83" s="20" t="s">
        <v>89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88787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88787</v>
      </c>
      <c r="O83" s="48">
        <f t="shared" si="12"/>
        <v>0.60680845828947905</v>
      </c>
      <c r="P83" s="9"/>
    </row>
    <row r="84" spans="1:16">
      <c r="A84" s="12"/>
      <c r="B84" s="25">
        <v>344.9</v>
      </c>
      <c r="C84" s="20" t="s">
        <v>90</v>
      </c>
      <c r="D84" s="47">
        <v>0</v>
      </c>
      <c r="E84" s="47">
        <v>0</v>
      </c>
      <c r="F84" s="47">
        <v>0</v>
      </c>
      <c r="G84" s="47">
        <v>471715</v>
      </c>
      <c r="H84" s="47">
        <v>0</v>
      </c>
      <c r="I84" s="47">
        <v>209980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681695</v>
      </c>
      <c r="O84" s="48">
        <f t="shared" si="12"/>
        <v>4.6589961590508349</v>
      </c>
      <c r="P84" s="9"/>
    </row>
    <row r="85" spans="1:16">
      <c r="A85" s="12"/>
      <c r="B85" s="25">
        <v>346.4</v>
      </c>
      <c r="C85" s="20" t="s">
        <v>91</v>
      </c>
      <c r="D85" s="47">
        <v>225065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225065</v>
      </c>
      <c r="O85" s="48">
        <f t="shared" si="12"/>
        <v>1.5381907899233178</v>
      </c>
      <c r="P85" s="9"/>
    </row>
    <row r="86" spans="1:16">
      <c r="A86" s="12"/>
      <c r="B86" s="25">
        <v>347.2</v>
      </c>
      <c r="C86" s="20" t="s">
        <v>93</v>
      </c>
      <c r="D86" s="47">
        <v>263929</v>
      </c>
      <c r="E86" s="47">
        <v>613636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877565</v>
      </c>
      <c r="O86" s="48">
        <f t="shared" si="12"/>
        <v>5.9976557908117938</v>
      </c>
      <c r="P86" s="9"/>
    </row>
    <row r="87" spans="1:16">
      <c r="A87" s="12"/>
      <c r="B87" s="25">
        <v>347.5</v>
      </c>
      <c r="C87" s="20" t="s">
        <v>154</v>
      </c>
      <c r="D87" s="47">
        <v>0</v>
      </c>
      <c r="E87" s="47">
        <v>50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50</v>
      </c>
      <c r="O87" s="48">
        <f t="shared" si="12"/>
        <v>3.4172145600677977E-4</v>
      </c>
      <c r="P87" s="9"/>
    </row>
    <row r="88" spans="1:16">
      <c r="A88" s="12"/>
      <c r="B88" s="25">
        <v>348.92099999999999</v>
      </c>
      <c r="C88" s="20" t="s">
        <v>95</v>
      </c>
      <c r="D88" s="47">
        <v>0</v>
      </c>
      <c r="E88" s="47">
        <v>53858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53858</v>
      </c>
      <c r="O88" s="48">
        <f t="shared" si="12"/>
        <v>0.36808868355226287</v>
      </c>
      <c r="P88" s="9"/>
    </row>
    <row r="89" spans="1:16">
      <c r="A89" s="12"/>
      <c r="B89" s="25">
        <v>348.92200000000003</v>
      </c>
      <c r="C89" s="20" t="s">
        <v>96</v>
      </c>
      <c r="D89" s="47">
        <v>0</v>
      </c>
      <c r="E89" s="47">
        <v>53626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53626</v>
      </c>
      <c r="O89" s="48">
        <f t="shared" si="12"/>
        <v>0.36650309599639141</v>
      </c>
      <c r="P89" s="9"/>
    </row>
    <row r="90" spans="1:16">
      <c r="A90" s="12"/>
      <c r="B90" s="25">
        <v>348.923</v>
      </c>
      <c r="C90" s="20" t="s">
        <v>97</v>
      </c>
      <c r="D90" s="47">
        <v>0</v>
      </c>
      <c r="E90" s="47">
        <v>52975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52975</v>
      </c>
      <c r="O90" s="48">
        <f t="shared" si="12"/>
        <v>0.36205388263918314</v>
      </c>
      <c r="P90" s="9"/>
    </row>
    <row r="91" spans="1:16">
      <c r="A91" s="12"/>
      <c r="B91" s="25">
        <v>348.92399999999998</v>
      </c>
      <c r="C91" s="20" t="s">
        <v>98</v>
      </c>
      <c r="D91" s="47">
        <v>0</v>
      </c>
      <c r="E91" s="47">
        <v>52645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52645</v>
      </c>
      <c r="O91" s="48">
        <f t="shared" si="12"/>
        <v>0.35979852102953841</v>
      </c>
      <c r="P91" s="9"/>
    </row>
    <row r="92" spans="1:16">
      <c r="A92" s="12"/>
      <c r="B92" s="25">
        <v>348.93</v>
      </c>
      <c r="C92" s="20" t="s">
        <v>99</v>
      </c>
      <c r="D92" s="47">
        <v>0</v>
      </c>
      <c r="E92" s="47">
        <v>451187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451187</v>
      </c>
      <c r="O92" s="48">
        <f t="shared" si="12"/>
        <v>3.0836055714266188</v>
      </c>
      <c r="P92" s="9"/>
    </row>
    <row r="93" spans="1:16">
      <c r="A93" s="12"/>
      <c r="B93" s="25">
        <v>349</v>
      </c>
      <c r="C93" s="20" t="s">
        <v>1</v>
      </c>
      <c r="D93" s="47">
        <v>605362</v>
      </c>
      <c r="E93" s="47">
        <v>549983</v>
      </c>
      <c r="F93" s="47">
        <v>0</v>
      </c>
      <c r="G93" s="47">
        <v>0</v>
      </c>
      <c r="H93" s="47">
        <v>0</v>
      </c>
      <c r="I93" s="47">
        <v>22201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1177546</v>
      </c>
      <c r="O93" s="48">
        <f t="shared" si="12"/>
        <v>8.0478546726991897</v>
      </c>
      <c r="P93" s="9"/>
    </row>
    <row r="94" spans="1:16" ht="15.75">
      <c r="A94" s="29" t="s">
        <v>73</v>
      </c>
      <c r="B94" s="30"/>
      <c r="C94" s="31"/>
      <c r="D94" s="32">
        <f>SUM(D95:D104)</f>
        <v>203691</v>
      </c>
      <c r="E94" s="32">
        <f t="shared" ref="E94:M94" si="13">SUM(E95:E104)</f>
        <v>539912</v>
      </c>
      <c r="F94" s="32">
        <f t="shared" si="13"/>
        <v>0</v>
      </c>
      <c r="G94" s="32">
        <f t="shared" si="13"/>
        <v>122510</v>
      </c>
      <c r="H94" s="32">
        <f t="shared" si="13"/>
        <v>0</v>
      </c>
      <c r="I94" s="32">
        <f t="shared" si="13"/>
        <v>0</v>
      </c>
      <c r="J94" s="32">
        <f t="shared" si="13"/>
        <v>0</v>
      </c>
      <c r="K94" s="32">
        <f t="shared" si="13"/>
        <v>0</v>
      </c>
      <c r="L94" s="32">
        <f t="shared" si="13"/>
        <v>78529</v>
      </c>
      <c r="M94" s="32">
        <f t="shared" si="13"/>
        <v>0</v>
      </c>
      <c r="N94" s="32">
        <f>SUM(D94:M94)</f>
        <v>944642</v>
      </c>
      <c r="O94" s="46">
        <f t="shared" si="12"/>
        <v>6.4560887929031292</v>
      </c>
      <c r="P94" s="10"/>
    </row>
    <row r="95" spans="1:16">
      <c r="A95" s="13"/>
      <c r="B95" s="40">
        <v>351.1</v>
      </c>
      <c r="C95" s="21" t="s">
        <v>116</v>
      </c>
      <c r="D95" s="47">
        <v>5735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5735</v>
      </c>
      <c r="O95" s="48">
        <f t="shared" si="12"/>
        <v>3.9195451003977637E-2</v>
      </c>
      <c r="P95" s="9"/>
    </row>
    <row r="96" spans="1:16">
      <c r="A96" s="13"/>
      <c r="B96" s="40">
        <v>351.2</v>
      </c>
      <c r="C96" s="21" t="s">
        <v>118</v>
      </c>
      <c r="D96" s="47">
        <v>684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04" si="14">SUM(D96:M96)</f>
        <v>684</v>
      </c>
      <c r="O96" s="48">
        <f t="shared" si="12"/>
        <v>4.6747495181727466E-3</v>
      </c>
      <c r="P96" s="9"/>
    </row>
    <row r="97" spans="1:16">
      <c r="A97" s="13"/>
      <c r="B97" s="40">
        <v>351.5</v>
      </c>
      <c r="C97" s="21" t="s">
        <v>119</v>
      </c>
      <c r="D97" s="47">
        <v>79248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78529</v>
      </c>
      <c r="M97" s="47">
        <v>0</v>
      </c>
      <c r="N97" s="47">
        <f t="shared" si="14"/>
        <v>157777</v>
      </c>
      <c r="O97" s="48">
        <f t="shared" si="12"/>
        <v>1.0783157232876337</v>
      </c>
      <c r="P97" s="9"/>
    </row>
    <row r="98" spans="1:16">
      <c r="A98" s="13"/>
      <c r="B98" s="40">
        <v>351.6</v>
      </c>
      <c r="C98" s="21" t="s">
        <v>120</v>
      </c>
      <c r="D98" s="47">
        <v>134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134</v>
      </c>
      <c r="O98" s="48">
        <f t="shared" si="12"/>
        <v>9.158135020981697E-4</v>
      </c>
      <c r="P98" s="9"/>
    </row>
    <row r="99" spans="1:16">
      <c r="A99" s="13"/>
      <c r="B99" s="40">
        <v>351.7</v>
      </c>
      <c r="C99" s="21" t="s">
        <v>117</v>
      </c>
      <c r="D99" s="47">
        <v>0</v>
      </c>
      <c r="E99" s="47">
        <v>0</v>
      </c>
      <c r="F99" s="47">
        <v>0</v>
      </c>
      <c r="G99" s="47">
        <v>122510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122510</v>
      </c>
      <c r="O99" s="48">
        <f t="shared" si="12"/>
        <v>0.83728591150781173</v>
      </c>
      <c r="P99" s="9"/>
    </row>
    <row r="100" spans="1:16">
      <c r="A100" s="13"/>
      <c r="B100" s="40">
        <v>351.8</v>
      </c>
      <c r="C100" s="21" t="s">
        <v>155</v>
      </c>
      <c r="D100" s="47">
        <v>0</v>
      </c>
      <c r="E100" s="47">
        <v>251088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251088</v>
      </c>
      <c r="O100" s="48">
        <f t="shared" si="12"/>
        <v>1.7160431389166062</v>
      </c>
      <c r="P100" s="9"/>
    </row>
    <row r="101" spans="1:16">
      <c r="A101" s="13"/>
      <c r="B101" s="40">
        <v>352</v>
      </c>
      <c r="C101" s="21" t="s">
        <v>121</v>
      </c>
      <c r="D101" s="47">
        <v>117568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117568</v>
      </c>
      <c r="O101" s="48">
        <f t="shared" ref="O101:O120" si="15">(N101/O$122)</f>
        <v>0.80351016279610166</v>
      </c>
      <c r="P101" s="9"/>
    </row>
    <row r="102" spans="1:16">
      <c r="A102" s="13"/>
      <c r="B102" s="40">
        <v>354</v>
      </c>
      <c r="C102" s="21" t="s">
        <v>122</v>
      </c>
      <c r="D102" s="47">
        <v>116</v>
      </c>
      <c r="E102" s="47">
        <v>131925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132041</v>
      </c>
      <c r="O102" s="48">
        <f t="shared" si="15"/>
        <v>0.90242485545182416</v>
      </c>
      <c r="P102" s="9"/>
    </row>
    <row r="103" spans="1:16">
      <c r="A103" s="13"/>
      <c r="B103" s="40">
        <v>358.2</v>
      </c>
      <c r="C103" s="21" t="s">
        <v>123</v>
      </c>
      <c r="D103" s="47">
        <v>0</v>
      </c>
      <c r="E103" s="47">
        <v>40667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40667</v>
      </c>
      <c r="O103" s="48">
        <f t="shared" si="15"/>
        <v>0.27793572902855423</v>
      </c>
      <c r="P103" s="9"/>
    </row>
    <row r="104" spans="1:16">
      <c r="A104" s="13"/>
      <c r="B104" s="40">
        <v>359</v>
      </c>
      <c r="C104" s="21" t="s">
        <v>124</v>
      </c>
      <c r="D104" s="47">
        <v>206</v>
      </c>
      <c r="E104" s="47">
        <v>116232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116438</v>
      </c>
      <c r="O104" s="48">
        <f t="shared" si="15"/>
        <v>0.79578725789034843</v>
      </c>
      <c r="P104" s="9"/>
    </row>
    <row r="105" spans="1:16" ht="15.75">
      <c r="A105" s="29" t="s">
        <v>5</v>
      </c>
      <c r="B105" s="30"/>
      <c r="C105" s="31"/>
      <c r="D105" s="32">
        <f t="shared" ref="D105:M105" si="16">SUM(D106:D111)</f>
        <v>4854560</v>
      </c>
      <c r="E105" s="32">
        <f t="shared" si="16"/>
        <v>1458320</v>
      </c>
      <c r="F105" s="32">
        <f t="shared" si="16"/>
        <v>152648</v>
      </c>
      <c r="G105" s="32">
        <f t="shared" si="16"/>
        <v>1069145</v>
      </c>
      <c r="H105" s="32">
        <f t="shared" si="16"/>
        <v>447</v>
      </c>
      <c r="I105" s="32">
        <f t="shared" si="16"/>
        <v>2797643</v>
      </c>
      <c r="J105" s="32">
        <f t="shared" si="16"/>
        <v>1539918</v>
      </c>
      <c r="K105" s="32">
        <f t="shared" si="16"/>
        <v>0</v>
      </c>
      <c r="L105" s="32">
        <f t="shared" si="16"/>
        <v>18818</v>
      </c>
      <c r="M105" s="32">
        <f t="shared" si="16"/>
        <v>0</v>
      </c>
      <c r="N105" s="32">
        <f t="shared" ref="N105:N113" si="17">SUM(D105:M105)</f>
        <v>11891499</v>
      </c>
      <c r="O105" s="46">
        <f t="shared" si="15"/>
        <v>81.271607047663309</v>
      </c>
      <c r="P105" s="10"/>
    </row>
    <row r="106" spans="1:16">
      <c r="A106" s="12"/>
      <c r="B106" s="25">
        <v>361.1</v>
      </c>
      <c r="C106" s="20" t="s">
        <v>126</v>
      </c>
      <c r="D106" s="47">
        <v>421006</v>
      </c>
      <c r="E106" s="47">
        <v>833033</v>
      </c>
      <c r="F106" s="47">
        <v>152648</v>
      </c>
      <c r="G106" s="47">
        <v>496842</v>
      </c>
      <c r="H106" s="47">
        <v>447</v>
      </c>
      <c r="I106" s="47">
        <v>988021</v>
      </c>
      <c r="J106" s="47">
        <v>32718</v>
      </c>
      <c r="K106" s="47">
        <v>0</v>
      </c>
      <c r="L106" s="47">
        <v>18818</v>
      </c>
      <c r="M106" s="47">
        <v>0</v>
      </c>
      <c r="N106" s="47">
        <f t="shared" si="17"/>
        <v>2943533</v>
      </c>
      <c r="O106" s="48">
        <f t="shared" si="15"/>
        <v>20.117367651280087</v>
      </c>
      <c r="P106" s="9"/>
    </row>
    <row r="107" spans="1:16">
      <c r="A107" s="12"/>
      <c r="B107" s="25">
        <v>362</v>
      </c>
      <c r="C107" s="20" t="s">
        <v>127</v>
      </c>
      <c r="D107" s="47">
        <v>119253</v>
      </c>
      <c r="E107" s="47">
        <v>16252</v>
      </c>
      <c r="F107" s="47">
        <v>0</v>
      </c>
      <c r="G107" s="47">
        <v>96763</v>
      </c>
      <c r="H107" s="47">
        <v>0</v>
      </c>
      <c r="I107" s="47">
        <v>923122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1155390</v>
      </c>
      <c r="O107" s="48">
        <f t="shared" si="15"/>
        <v>7.8964310611134652</v>
      </c>
      <c r="P107" s="9"/>
    </row>
    <row r="108" spans="1:16">
      <c r="A108" s="12"/>
      <c r="B108" s="25">
        <v>364</v>
      </c>
      <c r="C108" s="20" t="s">
        <v>128</v>
      </c>
      <c r="D108" s="47">
        <v>0</v>
      </c>
      <c r="E108" s="47">
        <v>0</v>
      </c>
      <c r="F108" s="47">
        <v>0</v>
      </c>
      <c r="G108" s="47">
        <v>1105</v>
      </c>
      <c r="H108" s="47">
        <v>0</v>
      </c>
      <c r="I108" s="47">
        <v>64956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66061</v>
      </c>
      <c r="O108" s="48">
        <f t="shared" si="15"/>
        <v>0.45148922210527753</v>
      </c>
      <c r="P108" s="9"/>
    </row>
    <row r="109" spans="1:16">
      <c r="A109" s="12"/>
      <c r="B109" s="25">
        <v>365</v>
      </c>
      <c r="C109" s="20" t="s">
        <v>129</v>
      </c>
      <c r="D109" s="47">
        <v>69390</v>
      </c>
      <c r="E109" s="47">
        <v>0</v>
      </c>
      <c r="F109" s="47">
        <v>0</v>
      </c>
      <c r="G109" s="47">
        <v>18000</v>
      </c>
      <c r="H109" s="47">
        <v>0</v>
      </c>
      <c r="I109" s="47">
        <v>6254</v>
      </c>
      <c r="J109" s="47">
        <v>83970</v>
      </c>
      <c r="K109" s="47">
        <v>0</v>
      </c>
      <c r="L109" s="47">
        <v>0</v>
      </c>
      <c r="M109" s="47">
        <v>0</v>
      </c>
      <c r="N109" s="47">
        <f t="shared" si="17"/>
        <v>177614</v>
      </c>
      <c r="O109" s="48">
        <f t="shared" si="15"/>
        <v>1.2138902937437637</v>
      </c>
      <c r="P109" s="9"/>
    </row>
    <row r="110" spans="1:16">
      <c r="A110" s="12"/>
      <c r="B110" s="25">
        <v>366</v>
      </c>
      <c r="C110" s="20" t="s">
        <v>130</v>
      </c>
      <c r="D110" s="47">
        <v>0</v>
      </c>
      <c r="E110" s="47">
        <v>46259</v>
      </c>
      <c r="F110" s="47">
        <v>0</v>
      </c>
      <c r="G110" s="47">
        <v>233663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279922</v>
      </c>
      <c r="O110" s="48">
        <f t="shared" si="15"/>
        <v>1.913107068166596</v>
      </c>
      <c r="P110" s="9"/>
    </row>
    <row r="111" spans="1:16">
      <c r="A111" s="12"/>
      <c r="B111" s="25">
        <v>369.9</v>
      </c>
      <c r="C111" s="20" t="s">
        <v>133</v>
      </c>
      <c r="D111" s="47">
        <v>4244911</v>
      </c>
      <c r="E111" s="47">
        <v>562776</v>
      </c>
      <c r="F111" s="47">
        <v>0</v>
      </c>
      <c r="G111" s="47">
        <v>222772</v>
      </c>
      <c r="H111" s="47">
        <v>0</v>
      </c>
      <c r="I111" s="47">
        <v>815290</v>
      </c>
      <c r="J111" s="47">
        <v>1423230</v>
      </c>
      <c r="K111" s="47">
        <v>0</v>
      </c>
      <c r="L111" s="47">
        <v>0</v>
      </c>
      <c r="M111" s="47">
        <v>0</v>
      </c>
      <c r="N111" s="47">
        <f t="shared" si="17"/>
        <v>7268979</v>
      </c>
      <c r="O111" s="48">
        <f t="shared" si="15"/>
        <v>49.679321751254115</v>
      </c>
      <c r="P111" s="9"/>
    </row>
    <row r="112" spans="1:16" ht="15.75">
      <c r="A112" s="29" t="s">
        <v>74</v>
      </c>
      <c r="B112" s="30"/>
      <c r="C112" s="31"/>
      <c r="D112" s="32">
        <f t="shared" ref="D112:M112" si="18">SUM(D113:D119)</f>
        <v>8774181</v>
      </c>
      <c r="E112" s="32">
        <f t="shared" si="18"/>
        <v>15237600</v>
      </c>
      <c r="F112" s="32">
        <f t="shared" si="18"/>
        <v>5762703</v>
      </c>
      <c r="G112" s="32">
        <f t="shared" si="18"/>
        <v>529634</v>
      </c>
      <c r="H112" s="32">
        <f t="shared" si="18"/>
        <v>0</v>
      </c>
      <c r="I112" s="32">
        <f t="shared" si="18"/>
        <v>17296947</v>
      </c>
      <c r="J112" s="32">
        <f t="shared" si="18"/>
        <v>2783000</v>
      </c>
      <c r="K112" s="32">
        <f t="shared" si="18"/>
        <v>0</v>
      </c>
      <c r="L112" s="32">
        <f t="shared" si="18"/>
        <v>0</v>
      </c>
      <c r="M112" s="32">
        <f t="shared" si="18"/>
        <v>0</v>
      </c>
      <c r="N112" s="32">
        <f t="shared" si="17"/>
        <v>50384065</v>
      </c>
      <c r="O112" s="46">
        <f t="shared" si="15"/>
        <v>344.34632102680462</v>
      </c>
      <c r="P112" s="9"/>
    </row>
    <row r="113" spans="1:119">
      <c r="A113" s="12"/>
      <c r="B113" s="25">
        <v>381</v>
      </c>
      <c r="C113" s="20" t="s">
        <v>134</v>
      </c>
      <c r="D113" s="47">
        <v>8774181</v>
      </c>
      <c r="E113" s="47">
        <v>15237600</v>
      </c>
      <c r="F113" s="47">
        <v>5762703</v>
      </c>
      <c r="G113" s="47">
        <v>457754</v>
      </c>
      <c r="H113" s="47">
        <v>0</v>
      </c>
      <c r="I113" s="47">
        <v>0</v>
      </c>
      <c r="J113" s="47">
        <v>2783000</v>
      </c>
      <c r="K113" s="47">
        <v>0</v>
      </c>
      <c r="L113" s="47">
        <v>0</v>
      </c>
      <c r="M113" s="47">
        <v>0</v>
      </c>
      <c r="N113" s="47">
        <f t="shared" si="17"/>
        <v>33015238</v>
      </c>
      <c r="O113" s="48">
        <f t="shared" si="15"/>
        <v>225.64030399540727</v>
      </c>
      <c r="P113" s="9"/>
    </row>
    <row r="114" spans="1:119">
      <c r="A114" s="12"/>
      <c r="B114" s="25">
        <v>384</v>
      </c>
      <c r="C114" s="20" t="s">
        <v>136</v>
      </c>
      <c r="D114" s="47">
        <v>0</v>
      </c>
      <c r="E114" s="47">
        <v>0</v>
      </c>
      <c r="F114" s="47">
        <v>0</v>
      </c>
      <c r="G114" s="47">
        <v>71880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19" si="19">SUM(D114:M114)</f>
        <v>71880</v>
      </c>
      <c r="O114" s="48">
        <f t="shared" si="15"/>
        <v>0.49125876515534656</v>
      </c>
      <c r="P114" s="9"/>
    </row>
    <row r="115" spans="1:119">
      <c r="A115" s="12"/>
      <c r="B115" s="25">
        <v>389.2</v>
      </c>
      <c r="C115" s="20" t="s">
        <v>138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2257203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2257203</v>
      </c>
      <c r="O115" s="48">
        <f t="shared" si="15"/>
        <v>15.426693913257425</v>
      </c>
      <c r="P115" s="9"/>
    </row>
    <row r="116" spans="1:119">
      <c r="A116" s="12"/>
      <c r="B116" s="25">
        <v>389.3</v>
      </c>
      <c r="C116" s="20" t="s">
        <v>139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1391688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1391688</v>
      </c>
      <c r="O116" s="48">
        <f t="shared" si="15"/>
        <v>9.5113929933432662</v>
      </c>
      <c r="P116" s="9"/>
    </row>
    <row r="117" spans="1:119">
      <c r="A117" s="12"/>
      <c r="B117" s="25">
        <v>389.4</v>
      </c>
      <c r="C117" s="20" t="s">
        <v>140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5086324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5086324</v>
      </c>
      <c r="O117" s="48">
        <f t="shared" si="15"/>
        <v>34.762120860044561</v>
      </c>
      <c r="P117" s="9"/>
    </row>
    <row r="118" spans="1:119">
      <c r="A118" s="12"/>
      <c r="B118" s="25">
        <v>389.5</v>
      </c>
      <c r="C118" s="20" t="s">
        <v>156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7818664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7818664</v>
      </c>
      <c r="O118" s="48">
        <f t="shared" si="15"/>
        <v>53.436104922155849</v>
      </c>
      <c r="P118" s="9"/>
    </row>
    <row r="119" spans="1:119" ht="15.75" thickBot="1">
      <c r="A119" s="12"/>
      <c r="B119" s="25">
        <v>389.6</v>
      </c>
      <c r="C119" s="20" t="s">
        <v>141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743068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743068</v>
      </c>
      <c r="O119" s="48">
        <f t="shared" si="15"/>
        <v>5.0784455774409167</v>
      </c>
      <c r="P119" s="9"/>
    </row>
    <row r="120" spans="1:119" ht="16.5" thickBot="1">
      <c r="A120" s="14" t="s">
        <v>100</v>
      </c>
      <c r="B120" s="23"/>
      <c r="C120" s="22"/>
      <c r="D120" s="15">
        <f t="shared" ref="D120:M120" si="20">SUM(D5,D14,D27,D67,D94,D105,D112)</f>
        <v>123968176</v>
      </c>
      <c r="E120" s="15">
        <f t="shared" si="20"/>
        <v>103483552</v>
      </c>
      <c r="F120" s="15">
        <f t="shared" si="20"/>
        <v>12007084</v>
      </c>
      <c r="G120" s="15">
        <f t="shared" si="20"/>
        <v>24613296</v>
      </c>
      <c r="H120" s="15">
        <f t="shared" si="20"/>
        <v>447</v>
      </c>
      <c r="I120" s="15">
        <f t="shared" si="20"/>
        <v>64721447</v>
      </c>
      <c r="J120" s="15">
        <f t="shared" si="20"/>
        <v>30421861</v>
      </c>
      <c r="K120" s="15">
        <f t="shared" si="20"/>
        <v>0</v>
      </c>
      <c r="L120" s="15">
        <f t="shared" si="20"/>
        <v>97347</v>
      </c>
      <c r="M120" s="15">
        <f t="shared" si="20"/>
        <v>0</v>
      </c>
      <c r="N120" s="15">
        <f>SUM(D120:M120)</f>
        <v>359313210</v>
      </c>
      <c r="O120" s="38">
        <f t="shared" si="15"/>
        <v>2455.7006656733961</v>
      </c>
      <c r="P120" s="6"/>
      <c r="Q120" s="2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</row>
    <row r="121" spans="1:119">
      <c r="A121" s="16"/>
      <c r="B121" s="18"/>
      <c r="C121" s="18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9"/>
    </row>
    <row r="122" spans="1:119">
      <c r="A122" s="41"/>
      <c r="B122" s="42"/>
      <c r="C122" s="42"/>
      <c r="D122" s="43"/>
      <c r="E122" s="43"/>
      <c r="F122" s="43"/>
      <c r="G122" s="43"/>
      <c r="H122" s="43"/>
      <c r="I122" s="43"/>
      <c r="J122" s="43"/>
      <c r="K122" s="43"/>
      <c r="L122" s="49" t="s">
        <v>157</v>
      </c>
      <c r="M122" s="49"/>
      <c r="N122" s="49"/>
      <c r="O122" s="44">
        <v>146318</v>
      </c>
    </row>
    <row r="123" spans="1:119">
      <c r="A123" s="50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2"/>
    </row>
    <row r="124" spans="1:119" ht="15.75" thickBot="1">
      <c r="A124" s="53" t="s">
        <v>158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5"/>
    </row>
  </sheetData>
  <mergeCells count="10">
    <mergeCell ref="A124:O124"/>
    <mergeCell ref="L122:N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68</v>
      </c>
      <c r="E3" s="69"/>
      <c r="F3" s="69"/>
      <c r="G3" s="69"/>
      <c r="H3" s="70"/>
      <c r="I3" s="68" t="s">
        <v>69</v>
      </c>
      <c r="J3" s="70"/>
      <c r="K3" s="68" t="s">
        <v>71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70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96347741</v>
      </c>
      <c r="E5" s="27">
        <f t="shared" si="0"/>
        <v>45209775</v>
      </c>
      <c r="F5" s="27">
        <f t="shared" si="0"/>
        <v>3032372</v>
      </c>
      <c r="G5" s="27">
        <f t="shared" si="0"/>
        <v>19652573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164242461</v>
      </c>
      <c r="O5" s="33">
        <f t="shared" ref="O5:O36" si="1">(N5/O$137)</f>
        <v>1141.7143601935268</v>
      </c>
      <c r="P5" s="6"/>
    </row>
    <row r="6" spans="1:133">
      <c r="A6" s="12"/>
      <c r="B6" s="25">
        <v>311</v>
      </c>
      <c r="C6" s="20" t="s">
        <v>3</v>
      </c>
      <c r="D6" s="47">
        <v>94343741</v>
      </c>
      <c r="E6" s="47">
        <v>43728830</v>
      </c>
      <c r="F6" s="47">
        <v>2517576</v>
      </c>
      <c r="G6" s="47">
        <v>2702782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143292929</v>
      </c>
      <c r="O6" s="48">
        <f t="shared" si="1"/>
        <v>996.08587059281501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1022514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1022514</v>
      </c>
      <c r="O7" s="48">
        <f t="shared" si="1"/>
        <v>7.1078995662328994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799412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799412</v>
      </c>
      <c r="O8" s="48">
        <f t="shared" si="1"/>
        <v>5.5570292514736961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0</v>
      </c>
      <c r="F9" s="47">
        <v>514796</v>
      </c>
      <c r="G9" s="47">
        <v>3363015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3877811</v>
      </c>
      <c r="O9" s="48">
        <f t="shared" si="1"/>
        <v>26.956199254810365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2960523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2960523</v>
      </c>
      <c r="O10" s="48">
        <f t="shared" si="1"/>
        <v>20.579767267267268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0</v>
      </c>
      <c r="F11" s="47">
        <v>0</v>
      </c>
      <c r="G11" s="47">
        <v>9826841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9826841</v>
      </c>
      <c r="O11" s="48">
        <f t="shared" si="1"/>
        <v>68.310261650539431</v>
      </c>
      <c r="P11" s="9"/>
    </row>
    <row r="12" spans="1:133">
      <c r="A12" s="12"/>
      <c r="B12" s="25">
        <v>315</v>
      </c>
      <c r="C12" s="20" t="s">
        <v>17</v>
      </c>
      <c r="D12" s="47">
        <v>2004000</v>
      </c>
      <c r="E12" s="47">
        <v>183293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2187293</v>
      </c>
      <c r="O12" s="48">
        <f t="shared" si="1"/>
        <v>15.204739461683905</v>
      </c>
      <c r="P12" s="9"/>
    </row>
    <row r="13" spans="1:133">
      <c r="A13" s="12"/>
      <c r="B13" s="25">
        <v>316</v>
      </c>
      <c r="C13" s="20" t="s">
        <v>18</v>
      </c>
      <c r="D13" s="47">
        <v>0</v>
      </c>
      <c r="E13" s="47">
        <v>275138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275138</v>
      </c>
      <c r="O13" s="48">
        <f t="shared" si="1"/>
        <v>1.9125931487042598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SUM(D15:D26)</f>
        <v>988836</v>
      </c>
      <c r="E14" s="32">
        <f t="shared" si="3"/>
        <v>2999172</v>
      </c>
      <c r="F14" s="32">
        <f t="shared" si="3"/>
        <v>2785</v>
      </c>
      <c r="G14" s="32">
        <f t="shared" si="3"/>
        <v>166580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4157373</v>
      </c>
      <c r="O14" s="46">
        <f t="shared" si="1"/>
        <v>28.899545378712045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1771679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1771679</v>
      </c>
      <c r="O15" s="48">
        <f t="shared" si="1"/>
        <v>12.315642030919809</v>
      </c>
      <c r="P15" s="9"/>
    </row>
    <row r="16" spans="1:133">
      <c r="A16" s="12"/>
      <c r="B16" s="25">
        <v>323.7</v>
      </c>
      <c r="C16" s="20" t="s">
        <v>20</v>
      </c>
      <c r="D16" s="47">
        <v>759957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759957</v>
      </c>
      <c r="O16" s="48">
        <f t="shared" si="1"/>
        <v>5.2827619285952618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36099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36099</v>
      </c>
      <c r="O17" s="48">
        <f t="shared" si="1"/>
        <v>0.25093843843843844</v>
      </c>
      <c r="P17" s="9"/>
    </row>
    <row r="18" spans="1:16">
      <c r="A18" s="12"/>
      <c r="B18" s="25">
        <v>324.12</v>
      </c>
      <c r="C18" s="20" t="s">
        <v>22</v>
      </c>
      <c r="D18" s="47">
        <v>0</v>
      </c>
      <c r="E18" s="47">
        <v>51818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51818</v>
      </c>
      <c r="O18" s="48">
        <f t="shared" si="1"/>
        <v>0.36020742965187408</v>
      </c>
      <c r="P18" s="9"/>
    </row>
    <row r="19" spans="1:16">
      <c r="A19" s="12"/>
      <c r="B19" s="25">
        <v>324.31</v>
      </c>
      <c r="C19" s="20" t="s">
        <v>23</v>
      </c>
      <c r="D19" s="47">
        <v>0</v>
      </c>
      <c r="E19" s="47">
        <v>222140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222140</v>
      </c>
      <c r="O19" s="48">
        <f t="shared" si="1"/>
        <v>1.5441830719608498</v>
      </c>
      <c r="P19" s="9"/>
    </row>
    <row r="20" spans="1:16">
      <c r="A20" s="12"/>
      <c r="B20" s="25">
        <v>324.32</v>
      </c>
      <c r="C20" s="20" t="s">
        <v>24</v>
      </c>
      <c r="D20" s="47">
        <v>0</v>
      </c>
      <c r="E20" s="47">
        <v>471589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471589</v>
      </c>
      <c r="O20" s="48">
        <f t="shared" si="1"/>
        <v>3.2782018129240353</v>
      </c>
      <c r="P20" s="9"/>
    </row>
    <row r="21" spans="1:16">
      <c r="A21" s="12"/>
      <c r="B21" s="25">
        <v>324.61</v>
      </c>
      <c r="C21" s="20" t="s">
        <v>25</v>
      </c>
      <c r="D21" s="47">
        <v>0</v>
      </c>
      <c r="E21" s="47">
        <v>114104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114104</v>
      </c>
      <c r="O21" s="48">
        <f t="shared" si="1"/>
        <v>0.79318207095984872</v>
      </c>
      <c r="P21" s="9"/>
    </row>
    <row r="22" spans="1:16">
      <c r="A22" s="12"/>
      <c r="B22" s="25">
        <v>324.62</v>
      </c>
      <c r="C22" s="20" t="s">
        <v>26</v>
      </c>
      <c r="D22" s="47">
        <v>0</v>
      </c>
      <c r="E22" s="47">
        <v>94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94</v>
      </c>
      <c r="O22" s="48">
        <f t="shared" si="1"/>
        <v>6.5343120898676452E-4</v>
      </c>
      <c r="P22" s="9"/>
    </row>
    <row r="23" spans="1:16">
      <c r="A23" s="12"/>
      <c r="B23" s="25">
        <v>324.70999999999998</v>
      </c>
      <c r="C23" s="20" t="s">
        <v>27</v>
      </c>
      <c r="D23" s="47">
        <v>0</v>
      </c>
      <c r="E23" s="47">
        <v>26485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26485</v>
      </c>
      <c r="O23" s="48">
        <f t="shared" si="1"/>
        <v>0.18410771882994106</v>
      </c>
      <c r="P23" s="9"/>
    </row>
    <row r="24" spans="1:16">
      <c r="A24" s="12"/>
      <c r="B24" s="25">
        <v>324.72000000000003</v>
      </c>
      <c r="C24" s="20" t="s">
        <v>28</v>
      </c>
      <c r="D24" s="47">
        <v>0</v>
      </c>
      <c r="E24" s="47">
        <v>37260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37260</v>
      </c>
      <c r="O24" s="48">
        <f t="shared" si="1"/>
        <v>0.25900900900900903</v>
      </c>
      <c r="P24" s="9"/>
    </row>
    <row r="25" spans="1:16">
      <c r="A25" s="12"/>
      <c r="B25" s="25">
        <v>325.10000000000002</v>
      </c>
      <c r="C25" s="20" t="s">
        <v>29</v>
      </c>
      <c r="D25" s="47">
        <v>0</v>
      </c>
      <c r="E25" s="47">
        <v>91460</v>
      </c>
      <c r="F25" s="47">
        <v>2785</v>
      </c>
      <c r="G25" s="47">
        <v>159498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253743</v>
      </c>
      <c r="O25" s="48">
        <f t="shared" si="1"/>
        <v>1.763868034701368</v>
      </c>
      <c r="P25" s="9"/>
    </row>
    <row r="26" spans="1:16">
      <c r="A26" s="12"/>
      <c r="B26" s="25">
        <v>329</v>
      </c>
      <c r="C26" s="20" t="s">
        <v>30</v>
      </c>
      <c r="D26" s="47">
        <v>228879</v>
      </c>
      <c r="E26" s="47">
        <v>176444</v>
      </c>
      <c r="F26" s="47">
        <v>0</v>
      </c>
      <c r="G26" s="47">
        <v>7082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412405</v>
      </c>
      <c r="O26" s="48">
        <f t="shared" si="1"/>
        <v>2.8667904015126235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SUM(D28:D64)</f>
        <v>12731672</v>
      </c>
      <c r="E27" s="32">
        <f t="shared" si="5"/>
        <v>18611904</v>
      </c>
      <c r="F27" s="32">
        <f t="shared" si="5"/>
        <v>2994453</v>
      </c>
      <c r="G27" s="32">
        <f t="shared" si="5"/>
        <v>7140005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41478034</v>
      </c>
      <c r="O27" s="46">
        <f t="shared" si="1"/>
        <v>288.33023301078856</v>
      </c>
      <c r="P27" s="10"/>
    </row>
    <row r="28" spans="1:16">
      <c r="A28" s="12"/>
      <c r="B28" s="25">
        <v>331.1</v>
      </c>
      <c r="C28" s="20" t="s">
        <v>31</v>
      </c>
      <c r="D28" s="47">
        <v>0</v>
      </c>
      <c r="E28" s="47">
        <v>987846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987846</v>
      </c>
      <c r="O28" s="48">
        <f t="shared" si="1"/>
        <v>6.8669085752419088</v>
      </c>
      <c r="P28" s="9"/>
    </row>
    <row r="29" spans="1:16">
      <c r="A29" s="12"/>
      <c r="B29" s="25">
        <v>331.2</v>
      </c>
      <c r="C29" s="20" t="s">
        <v>32</v>
      </c>
      <c r="D29" s="47">
        <v>340193</v>
      </c>
      <c r="E29" s="47">
        <v>813880</v>
      </c>
      <c r="F29" s="47">
        <v>0</v>
      </c>
      <c r="G29" s="47">
        <v>17698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1171771</v>
      </c>
      <c r="O29" s="48">
        <f t="shared" si="1"/>
        <v>8.1454440551662781</v>
      </c>
      <c r="P29" s="9"/>
    </row>
    <row r="30" spans="1:16">
      <c r="A30" s="12"/>
      <c r="B30" s="25">
        <v>331.39</v>
      </c>
      <c r="C30" s="20" t="s">
        <v>39</v>
      </c>
      <c r="D30" s="47">
        <v>1034</v>
      </c>
      <c r="E30" s="47">
        <v>1354306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0" si="6">SUM(D30:M30)</f>
        <v>1355340</v>
      </c>
      <c r="O30" s="48">
        <f t="shared" si="1"/>
        <v>9.4215048381715043</v>
      </c>
      <c r="P30" s="9"/>
    </row>
    <row r="31" spans="1:16">
      <c r="A31" s="12"/>
      <c r="B31" s="25">
        <v>331.42</v>
      </c>
      <c r="C31" s="20" t="s">
        <v>40</v>
      </c>
      <c r="D31" s="47">
        <v>0</v>
      </c>
      <c r="E31" s="47">
        <v>3458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3458</v>
      </c>
      <c r="O31" s="48">
        <f t="shared" si="1"/>
        <v>2.4037926815704592E-2</v>
      </c>
      <c r="P31" s="9"/>
    </row>
    <row r="32" spans="1:16">
      <c r="A32" s="12"/>
      <c r="B32" s="25">
        <v>331.49</v>
      </c>
      <c r="C32" s="20" t="s">
        <v>41</v>
      </c>
      <c r="D32" s="47">
        <v>0</v>
      </c>
      <c r="E32" s="47">
        <v>721274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721274</v>
      </c>
      <c r="O32" s="48">
        <f t="shared" si="1"/>
        <v>5.0138610833055282</v>
      </c>
      <c r="P32" s="9"/>
    </row>
    <row r="33" spans="1:16">
      <c r="A33" s="12"/>
      <c r="B33" s="25">
        <v>331.5</v>
      </c>
      <c r="C33" s="20" t="s">
        <v>34</v>
      </c>
      <c r="D33" s="47">
        <v>0</v>
      </c>
      <c r="E33" s="47">
        <v>80846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80846</v>
      </c>
      <c r="O33" s="48">
        <f t="shared" si="1"/>
        <v>0.56199254810365917</v>
      </c>
      <c r="P33" s="9"/>
    </row>
    <row r="34" spans="1:16">
      <c r="A34" s="12"/>
      <c r="B34" s="25">
        <v>331.62</v>
      </c>
      <c r="C34" s="20" t="s">
        <v>42</v>
      </c>
      <c r="D34" s="47">
        <v>0</v>
      </c>
      <c r="E34" s="47">
        <v>80865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80865</v>
      </c>
      <c r="O34" s="48">
        <f t="shared" si="1"/>
        <v>0.56212462462462465</v>
      </c>
      <c r="P34" s="9"/>
    </row>
    <row r="35" spans="1:16">
      <c r="A35" s="12"/>
      <c r="B35" s="25">
        <v>331.69</v>
      </c>
      <c r="C35" s="20" t="s">
        <v>43</v>
      </c>
      <c r="D35" s="47">
        <v>147208</v>
      </c>
      <c r="E35" s="47">
        <v>334348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481556</v>
      </c>
      <c r="O35" s="48">
        <f t="shared" si="1"/>
        <v>3.347486375264153</v>
      </c>
      <c r="P35" s="9"/>
    </row>
    <row r="36" spans="1:16">
      <c r="A36" s="12"/>
      <c r="B36" s="25">
        <v>331.7</v>
      </c>
      <c r="C36" s="20" t="s">
        <v>35</v>
      </c>
      <c r="D36" s="47">
        <v>0</v>
      </c>
      <c r="E36" s="47">
        <v>72971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72971</v>
      </c>
      <c r="O36" s="48">
        <f t="shared" si="1"/>
        <v>0.50725030586141695</v>
      </c>
      <c r="P36" s="9"/>
    </row>
    <row r="37" spans="1:16">
      <c r="A37" s="12"/>
      <c r="B37" s="25">
        <v>331.9</v>
      </c>
      <c r="C37" s="20" t="s">
        <v>36</v>
      </c>
      <c r="D37" s="47">
        <v>191502</v>
      </c>
      <c r="E37" s="47">
        <v>177561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369063</v>
      </c>
      <c r="O37" s="48">
        <f t="shared" ref="O37:O68" si="7">(N37/O$137)</f>
        <v>2.5655030030030028</v>
      </c>
      <c r="P37" s="9"/>
    </row>
    <row r="38" spans="1:16">
      <c r="A38" s="12"/>
      <c r="B38" s="25">
        <v>333</v>
      </c>
      <c r="C38" s="20" t="s">
        <v>4</v>
      </c>
      <c r="D38" s="47">
        <v>24054</v>
      </c>
      <c r="E38" s="47">
        <v>9532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33586</v>
      </c>
      <c r="O38" s="48">
        <f t="shared" si="7"/>
        <v>0.2334695806918029</v>
      </c>
      <c r="P38" s="9"/>
    </row>
    <row r="39" spans="1:16">
      <c r="A39" s="12"/>
      <c r="B39" s="25">
        <v>334.1</v>
      </c>
      <c r="C39" s="20" t="s">
        <v>37</v>
      </c>
      <c r="D39" s="47">
        <v>79335</v>
      </c>
      <c r="E39" s="47">
        <v>527780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607115</v>
      </c>
      <c r="O39" s="48">
        <f t="shared" si="7"/>
        <v>4.2202966855744632</v>
      </c>
      <c r="P39" s="9"/>
    </row>
    <row r="40" spans="1:16">
      <c r="A40" s="12"/>
      <c r="B40" s="25">
        <v>334.2</v>
      </c>
      <c r="C40" s="20" t="s">
        <v>38</v>
      </c>
      <c r="D40" s="47">
        <v>0</v>
      </c>
      <c r="E40" s="47">
        <v>725280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725280</v>
      </c>
      <c r="O40" s="48">
        <f t="shared" si="7"/>
        <v>5.0417083750417087</v>
      </c>
      <c r="P40" s="9"/>
    </row>
    <row r="41" spans="1:16">
      <c r="A41" s="12"/>
      <c r="B41" s="25">
        <v>334.36</v>
      </c>
      <c r="C41" s="20" t="s">
        <v>44</v>
      </c>
      <c r="D41" s="47">
        <v>0</v>
      </c>
      <c r="E41" s="47">
        <v>4465790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3" si="8">SUM(D41:M41)</f>
        <v>4465790</v>
      </c>
      <c r="O41" s="48">
        <f t="shared" si="7"/>
        <v>31.043474029585141</v>
      </c>
      <c r="P41" s="9"/>
    </row>
    <row r="42" spans="1:16">
      <c r="A42" s="12"/>
      <c r="B42" s="25">
        <v>334.39</v>
      </c>
      <c r="C42" s="20" t="s">
        <v>45</v>
      </c>
      <c r="D42" s="47">
        <v>0</v>
      </c>
      <c r="E42" s="47">
        <v>1570329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1570329</v>
      </c>
      <c r="O42" s="48">
        <f t="shared" si="7"/>
        <v>10.915978478478479</v>
      </c>
      <c r="P42" s="9"/>
    </row>
    <row r="43" spans="1:16">
      <c r="A43" s="12"/>
      <c r="B43" s="25">
        <v>334.49</v>
      </c>
      <c r="C43" s="20" t="s">
        <v>46</v>
      </c>
      <c r="D43" s="47">
        <v>0</v>
      </c>
      <c r="E43" s="47">
        <v>1500510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1500510</v>
      </c>
      <c r="O43" s="48">
        <f t="shared" si="7"/>
        <v>10.430638972305639</v>
      </c>
      <c r="P43" s="9"/>
    </row>
    <row r="44" spans="1:16">
      <c r="A44" s="12"/>
      <c r="B44" s="25">
        <v>334.5</v>
      </c>
      <c r="C44" s="20" t="s">
        <v>47</v>
      </c>
      <c r="D44" s="47">
        <v>0</v>
      </c>
      <c r="E44" s="47">
        <v>1633980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1633980</v>
      </c>
      <c r="O44" s="48">
        <f t="shared" si="7"/>
        <v>11.358441775108442</v>
      </c>
      <c r="P44" s="9"/>
    </row>
    <row r="45" spans="1:16">
      <c r="A45" s="12"/>
      <c r="B45" s="25">
        <v>334.69</v>
      </c>
      <c r="C45" s="20" t="s">
        <v>48</v>
      </c>
      <c r="D45" s="47">
        <v>0</v>
      </c>
      <c r="E45" s="47">
        <v>76091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76091</v>
      </c>
      <c r="O45" s="48">
        <f t="shared" si="7"/>
        <v>0.52893866088310537</v>
      </c>
      <c r="P45" s="9"/>
    </row>
    <row r="46" spans="1:16">
      <c r="A46" s="12"/>
      <c r="B46" s="25">
        <v>334.7</v>
      </c>
      <c r="C46" s="20" t="s">
        <v>49</v>
      </c>
      <c r="D46" s="47">
        <v>0</v>
      </c>
      <c r="E46" s="47">
        <v>741544</v>
      </c>
      <c r="F46" s="47">
        <v>0</v>
      </c>
      <c r="G46" s="47">
        <v>4448547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5190091</v>
      </c>
      <c r="O46" s="48">
        <f t="shared" si="7"/>
        <v>36.078376988099208</v>
      </c>
      <c r="P46" s="9"/>
    </row>
    <row r="47" spans="1:16">
      <c r="A47" s="12"/>
      <c r="B47" s="25">
        <v>335.12</v>
      </c>
      <c r="C47" s="20" t="s">
        <v>50</v>
      </c>
      <c r="D47" s="47">
        <v>2582964</v>
      </c>
      <c r="E47" s="47">
        <v>627579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3210543</v>
      </c>
      <c r="O47" s="48">
        <f t="shared" si="7"/>
        <v>22.317755255255257</v>
      </c>
      <c r="P47" s="9"/>
    </row>
    <row r="48" spans="1:16">
      <c r="A48" s="12"/>
      <c r="B48" s="25">
        <v>335.13</v>
      </c>
      <c r="C48" s="20" t="s">
        <v>51</v>
      </c>
      <c r="D48" s="47">
        <v>56168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56168</v>
      </c>
      <c r="O48" s="48">
        <f t="shared" si="7"/>
        <v>0.39044600155711268</v>
      </c>
      <c r="P48" s="9"/>
    </row>
    <row r="49" spans="1:16">
      <c r="A49" s="12"/>
      <c r="B49" s="25">
        <v>335.14</v>
      </c>
      <c r="C49" s="20" t="s">
        <v>52</v>
      </c>
      <c r="D49" s="47">
        <v>0</v>
      </c>
      <c r="E49" s="47">
        <v>67979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67979</v>
      </c>
      <c r="O49" s="48">
        <f t="shared" si="7"/>
        <v>0.47254893782671559</v>
      </c>
      <c r="P49" s="9"/>
    </row>
    <row r="50" spans="1:16">
      <c r="A50" s="12"/>
      <c r="B50" s="25">
        <v>335.15</v>
      </c>
      <c r="C50" s="20" t="s">
        <v>53</v>
      </c>
      <c r="D50" s="47">
        <v>50930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50930</v>
      </c>
      <c r="O50" s="48">
        <f t="shared" si="7"/>
        <v>0.35403459014570127</v>
      </c>
      <c r="P50" s="9"/>
    </row>
    <row r="51" spans="1:16">
      <c r="A51" s="12"/>
      <c r="B51" s="25">
        <v>335.16</v>
      </c>
      <c r="C51" s="20" t="s">
        <v>54</v>
      </c>
      <c r="D51" s="47">
        <v>223250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223250</v>
      </c>
      <c r="O51" s="48">
        <f t="shared" si="7"/>
        <v>1.5518991213435658</v>
      </c>
      <c r="P51" s="9"/>
    </row>
    <row r="52" spans="1:16">
      <c r="A52" s="12"/>
      <c r="B52" s="25">
        <v>335.18</v>
      </c>
      <c r="C52" s="20" t="s">
        <v>55</v>
      </c>
      <c r="D52" s="47">
        <v>8123309</v>
      </c>
      <c r="E52" s="47">
        <v>0</v>
      </c>
      <c r="F52" s="47">
        <v>2994453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11117762</v>
      </c>
      <c r="O52" s="48">
        <f t="shared" si="7"/>
        <v>77.283964520075628</v>
      </c>
      <c r="P52" s="9"/>
    </row>
    <row r="53" spans="1:16">
      <c r="A53" s="12"/>
      <c r="B53" s="25">
        <v>335.21</v>
      </c>
      <c r="C53" s="20" t="s">
        <v>56</v>
      </c>
      <c r="D53" s="47">
        <v>0</v>
      </c>
      <c r="E53" s="47">
        <v>74534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74534</v>
      </c>
      <c r="O53" s="48">
        <f t="shared" si="7"/>
        <v>0.51811533755978201</v>
      </c>
      <c r="P53" s="9"/>
    </row>
    <row r="54" spans="1:16">
      <c r="A54" s="12"/>
      <c r="B54" s="25">
        <v>335.39</v>
      </c>
      <c r="C54" s="20" t="s">
        <v>57</v>
      </c>
      <c r="D54" s="47">
        <v>0</v>
      </c>
      <c r="E54" s="47">
        <v>0</v>
      </c>
      <c r="F54" s="47">
        <v>0</v>
      </c>
      <c r="G54" s="47">
        <v>137941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59" si="9">SUM(D54:M54)</f>
        <v>137941</v>
      </c>
      <c r="O54" s="48">
        <f t="shared" si="7"/>
        <v>0.95888249360471578</v>
      </c>
      <c r="P54" s="9"/>
    </row>
    <row r="55" spans="1:16">
      <c r="A55" s="12"/>
      <c r="B55" s="25">
        <v>335.42</v>
      </c>
      <c r="C55" s="20" t="s">
        <v>58</v>
      </c>
      <c r="D55" s="47">
        <v>0</v>
      </c>
      <c r="E55" s="47">
        <v>0</v>
      </c>
      <c r="F55" s="47">
        <v>0</v>
      </c>
      <c r="G55" s="47">
        <v>1766556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1766556</v>
      </c>
      <c r="O55" s="48">
        <f t="shared" si="7"/>
        <v>12.28003003003003</v>
      </c>
      <c r="P55" s="9"/>
    </row>
    <row r="56" spans="1:16">
      <c r="A56" s="12"/>
      <c r="B56" s="25">
        <v>335.49</v>
      </c>
      <c r="C56" s="20" t="s">
        <v>59</v>
      </c>
      <c r="D56" s="47">
        <v>0</v>
      </c>
      <c r="E56" s="47">
        <v>0</v>
      </c>
      <c r="F56" s="47">
        <v>0</v>
      </c>
      <c r="G56" s="47">
        <v>769263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769263</v>
      </c>
      <c r="O56" s="48">
        <f t="shared" si="7"/>
        <v>5.3474516182849516</v>
      </c>
      <c r="P56" s="9"/>
    </row>
    <row r="57" spans="1:16">
      <c r="A57" s="12"/>
      <c r="B57" s="25">
        <v>335.62</v>
      </c>
      <c r="C57" s="20" t="s">
        <v>60</v>
      </c>
      <c r="D57" s="47">
        <v>2425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2425</v>
      </c>
      <c r="O57" s="48">
        <f t="shared" si="7"/>
        <v>1.6857134912690468E-2</v>
      </c>
      <c r="P57" s="9"/>
    </row>
    <row r="58" spans="1:16">
      <c r="A58" s="12"/>
      <c r="B58" s="25">
        <v>335.69</v>
      </c>
      <c r="C58" s="20" t="s">
        <v>61</v>
      </c>
      <c r="D58" s="47">
        <v>9161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9161</v>
      </c>
      <c r="O58" s="48">
        <f t="shared" si="7"/>
        <v>6.36817372928484E-2</v>
      </c>
      <c r="P58" s="9"/>
    </row>
    <row r="59" spans="1:16">
      <c r="A59" s="12"/>
      <c r="B59" s="25">
        <v>335.8</v>
      </c>
      <c r="C59" s="20" t="s">
        <v>62</v>
      </c>
      <c r="D59" s="47">
        <v>900139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900139</v>
      </c>
      <c r="O59" s="48">
        <f t="shared" si="7"/>
        <v>6.2572225002780559</v>
      </c>
      <c r="P59" s="9"/>
    </row>
    <row r="60" spans="1:16">
      <c r="A60" s="12"/>
      <c r="B60" s="25">
        <v>337.2</v>
      </c>
      <c r="C60" s="20" t="s">
        <v>63</v>
      </c>
      <c r="D60" s="47">
        <v>0</v>
      </c>
      <c r="E60" s="47">
        <v>335752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66" si="10">SUM(D60:M60)</f>
        <v>335752</v>
      </c>
      <c r="O60" s="48">
        <f t="shared" si="7"/>
        <v>2.3339450561672783</v>
      </c>
      <c r="P60" s="9"/>
    </row>
    <row r="61" spans="1:16">
      <c r="A61" s="12"/>
      <c r="B61" s="25">
        <v>337.3</v>
      </c>
      <c r="C61" s="20" t="s">
        <v>64</v>
      </c>
      <c r="D61" s="47">
        <v>0</v>
      </c>
      <c r="E61" s="47">
        <v>477957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477957</v>
      </c>
      <c r="O61" s="48">
        <f t="shared" si="7"/>
        <v>3.3224683016349683</v>
      </c>
      <c r="P61" s="9"/>
    </row>
    <row r="62" spans="1:16">
      <c r="A62" s="12"/>
      <c r="B62" s="25">
        <v>337.4</v>
      </c>
      <c r="C62" s="20" t="s">
        <v>65</v>
      </c>
      <c r="D62" s="47">
        <v>0</v>
      </c>
      <c r="E62" s="47">
        <v>53562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53562</v>
      </c>
      <c r="O62" s="48">
        <f t="shared" si="7"/>
        <v>0.37233066399733067</v>
      </c>
      <c r="P62" s="9"/>
    </row>
    <row r="63" spans="1:16">
      <c r="A63" s="12"/>
      <c r="B63" s="25">
        <v>337.6</v>
      </c>
      <c r="C63" s="20" t="s">
        <v>66</v>
      </c>
      <c r="D63" s="47">
        <v>0</v>
      </c>
      <c r="E63" s="47">
        <v>74426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74426</v>
      </c>
      <c r="O63" s="48">
        <f t="shared" si="7"/>
        <v>0.5173645868090313</v>
      </c>
      <c r="P63" s="9"/>
    </row>
    <row r="64" spans="1:16">
      <c r="A64" s="12"/>
      <c r="B64" s="25">
        <v>337.7</v>
      </c>
      <c r="C64" s="20" t="s">
        <v>67</v>
      </c>
      <c r="D64" s="47">
        <v>0</v>
      </c>
      <c r="E64" s="47">
        <v>1021924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1021924</v>
      </c>
      <c r="O64" s="48">
        <f t="shared" si="7"/>
        <v>7.103798242687132</v>
      </c>
      <c r="P64" s="9"/>
    </row>
    <row r="65" spans="1:16" ht="15.75">
      <c r="A65" s="29" t="s">
        <v>72</v>
      </c>
      <c r="B65" s="30"/>
      <c r="C65" s="31"/>
      <c r="D65" s="32">
        <f t="shared" ref="D65:M65" si="11">SUM(D66:D105)</f>
        <v>7345541</v>
      </c>
      <c r="E65" s="32">
        <f t="shared" si="11"/>
        <v>8311189</v>
      </c>
      <c r="F65" s="32">
        <f t="shared" si="11"/>
        <v>0</v>
      </c>
      <c r="G65" s="32">
        <f t="shared" si="11"/>
        <v>467665</v>
      </c>
      <c r="H65" s="32">
        <f t="shared" si="11"/>
        <v>0</v>
      </c>
      <c r="I65" s="32">
        <f t="shared" si="11"/>
        <v>43370953</v>
      </c>
      <c r="J65" s="32">
        <f t="shared" si="11"/>
        <v>25787416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si="10"/>
        <v>85282764</v>
      </c>
      <c r="O65" s="46">
        <f t="shared" si="7"/>
        <v>592.8342509175842</v>
      </c>
      <c r="P65" s="10"/>
    </row>
    <row r="66" spans="1:16">
      <c r="A66" s="12"/>
      <c r="B66" s="25">
        <v>341.1</v>
      </c>
      <c r="C66" s="20" t="s">
        <v>75</v>
      </c>
      <c r="D66" s="47">
        <v>496162</v>
      </c>
      <c r="E66" s="47">
        <v>279157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775319</v>
      </c>
      <c r="O66" s="48">
        <f t="shared" si="7"/>
        <v>5.3895492714937161</v>
      </c>
      <c r="P66" s="9"/>
    </row>
    <row r="67" spans="1:16">
      <c r="A67" s="12"/>
      <c r="B67" s="25">
        <v>341.16</v>
      </c>
      <c r="C67" s="20" t="s">
        <v>76</v>
      </c>
      <c r="D67" s="47">
        <v>0</v>
      </c>
      <c r="E67" s="47">
        <v>217368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105" si="12">SUM(D67:M67)</f>
        <v>217368</v>
      </c>
      <c r="O67" s="48">
        <f t="shared" si="7"/>
        <v>1.5110110110110111</v>
      </c>
      <c r="P67" s="9"/>
    </row>
    <row r="68" spans="1:16">
      <c r="A68" s="12"/>
      <c r="B68" s="25">
        <v>341.2</v>
      </c>
      <c r="C68" s="20" t="s">
        <v>77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25787416</v>
      </c>
      <c r="K68" s="47">
        <v>0</v>
      </c>
      <c r="L68" s="47">
        <v>0</v>
      </c>
      <c r="M68" s="47">
        <v>0</v>
      </c>
      <c r="N68" s="47">
        <f t="shared" si="12"/>
        <v>25787416</v>
      </c>
      <c r="O68" s="48">
        <f t="shared" si="7"/>
        <v>179.25853631409186</v>
      </c>
      <c r="P68" s="9"/>
    </row>
    <row r="69" spans="1:16">
      <c r="A69" s="12"/>
      <c r="B69" s="25">
        <v>341.52</v>
      </c>
      <c r="C69" s="20" t="s">
        <v>78</v>
      </c>
      <c r="D69" s="47">
        <v>298431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298431</v>
      </c>
      <c r="O69" s="48">
        <f t="shared" ref="O69:O100" si="13">(N69/O$137)</f>
        <v>2.0745120120120122</v>
      </c>
      <c r="P69" s="9"/>
    </row>
    <row r="70" spans="1:16">
      <c r="A70" s="12"/>
      <c r="B70" s="25">
        <v>341.55</v>
      </c>
      <c r="C70" s="20" t="s">
        <v>79</v>
      </c>
      <c r="D70" s="47">
        <v>823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823</v>
      </c>
      <c r="O70" s="48">
        <f t="shared" si="13"/>
        <v>5.7209987765543318E-3</v>
      </c>
      <c r="P70" s="9"/>
    </row>
    <row r="71" spans="1:16">
      <c r="A71" s="12"/>
      <c r="B71" s="25">
        <v>341.8</v>
      </c>
      <c r="C71" s="20" t="s">
        <v>80</v>
      </c>
      <c r="D71" s="47">
        <v>2823752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2823752</v>
      </c>
      <c r="O71" s="48">
        <f t="shared" si="13"/>
        <v>19.629017906795685</v>
      </c>
      <c r="P71" s="9"/>
    </row>
    <row r="72" spans="1:16">
      <c r="A72" s="12"/>
      <c r="B72" s="25">
        <v>341.9</v>
      </c>
      <c r="C72" s="20" t="s">
        <v>81</v>
      </c>
      <c r="D72" s="47">
        <v>410350</v>
      </c>
      <c r="E72" s="47">
        <v>239880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650230</v>
      </c>
      <c r="O72" s="48">
        <f t="shared" si="13"/>
        <v>4.5200061172283394</v>
      </c>
      <c r="P72" s="9"/>
    </row>
    <row r="73" spans="1:16">
      <c r="A73" s="12"/>
      <c r="B73" s="25">
        <v>342.1</v>
      </c>
      <c r="C73" s="20" t="s">
        <v>82</v>
      </c>
      <c r="D73" s="47">
        <v>606549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606549</v>
      </c>
      <c r="O73" s="48">
        <f t="shared" si="13"/>
        <v>4.2163621955288626</v>
      </c>
      <c r="P73" s="9"/>
    </row>
    <row r="74" spans="1:16">
      <c r="A74" s="12"/>
      <c r="B74" s="25">
        <v>342.2</v>
      </c>
      <c r="C74" s="20" t="s">
        <v>83</v>
      </c>
      <c r="D74" s="47">
        <v>0</v>
      </c>
      <c r="E74" s="47">
        <v>1024318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1024318</v>
      </c>
      <c r="O74" s="48">
        <f t="shared" si="13"/>
        <v>7.1204398843287731</v>
      </c>
      <c r="P74" s="9"/>
    </row>
    <row r="75" spans="1:16">
      <c r="A75" s="12"/>
      <c r="B75" s="25">
        <v>342.5</v>
      </c>
      <c r="C75" s="20" t="s">
        <v>84</v>
      </c>
      <c r="D75" s="47">
        <v>0</v>
      </c>
      <c r="E75" s="47">
        <v>203294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203294</v>
      </c>
      <c r="O75" s="48">
        <f t="shared" si="13"/>
        <v>1.4131770659548437</v>
      </c>
      <c r="P75" s="9"/>
    </row>
    <row r="76" spans="1:16">
      <c r="A76" s="12"/>
      <c r="B76" s="25">
        <v>342.6</v>
      </c>
      <c r="C76" s="20" t="s">
        <v>85</v>
      </c>
      <c r="D76" s="47">
        <v>0</v>
      </c>
      <c r="E76" s="47">
        <v>3400469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3400469</v>
      </c>
      <c r="O76" s="48">
        <f t="shared" si="13"/>
        <v>23.638006061617173</v>
      </c>
      <c r="P76" s="9"/>
    </row>
    <row r="77" spans="1:16">
      <c r="A77" s="12"/>
      <c r="B77" s="25">
        <v>342.9</v>
      </c>
      <c r="C77" s="20" t="s">
        <v>86</v>
      </c>
      <c r="D77" s="47">
        <v>109010</v>
      </c>
      <c r="E77" s="47">
        <v>1063735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1172745</v>
      </c>
      <c r="O77" s="48">
        <f t="shared" si="13"/>
        <v>8.1522147147147148</v>
      </c>
      <c r="P77" s="9"/>
    </row>
    <row r="78" spans="1:16">
      <c r="A78" s="12"/>
      <c r="B78" s="25">
        <v>343.4</v>
      </c>
      <c r="C78" s="20" t="s">
        <v>87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17425217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17425217</v>
      </c>
      <c r="O78" s="48">
        <f t="shared" si="13"/>
        <v>121.12958096985875</v>
      </c>
      <c r="P78" s="9"/>
    </row>
    <row r="79" spans="1:16">
      <c r="A79" s="12"/>
      <c r="B79" s="25">
        <v>343.6</v>
      </c>
      <c r="C79" s="20" t="s">
        <v>88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25637346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25637346</v>
      </c>
      <c r="O79" s="48">
        <f t="shared" si="13"/>
        <v>178.21534034034033</v>
      </c>
      <c r="P79" s="9"/>
    </row>
    <row r="80" spans="1:16">
      <c r="A80" s="12"/>
      <c r="B80" s="25">
        <v>343.9</v>
      </c>
      <c r="C80" s="20" t="s">
        <v>89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71980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71980</v>
      </c>
      <c r="O80" s="48">
        <f t="shared" si="13"/>
        <v>0.50036147258369479</v>
      </c>
      <c r="P80" s="9"/>
    </row>
    <row r="81" spans="1:16">
      <c r="A81" s="12"/>
      <c r="B81" s="25">
        <v>344.9</v>
      </c>
      <c r="C81" s="20" t="s">
        <v>90</v>
      </c>
      <c r="D81" s="47">
        <v>0</v>
      </c>
      <c r="E81" s="47">
        <v>0</v>
      </c>
      <c r="F81" s="47">
        <v>0</v>
      </c>
      <c r="G81" s="47">
        <v>467665</v>
      </c>
      <c r="H81" s="47">
        <v>0</v>
      </c>
      <c r="I81" s="47">
        <v>193540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661205</v>
      </c>
      <c r="O81" s="48">
        <f t="shared" si="13"/>
        <v>4.5962976865754648</v>
      </c>
      <c r="P81" s="9"/>
    </row>
    <row r="82" spans="1:16">
      <c r="A82" s="12"/>
      <c r="B82" s="25">
        <v>346.4</v>
      </c>
      <c r="C82" s="20" t="s">
        <v>91</v>
      </c>
      <c r="D82" s="47">
        <v>185057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185057</v>
      </c>
      <c r="O82" s="48">
        <f t="shared" si="13"/>
        <v>1.2864044600155711</v>
      </c>
      <c r="P82" s="9"/>
    </row>
    <row r="83" spans="1:16">
      <c r="A83" s="12"/>
      <c r="B83" s="25">
        <v>347.1</v>
      </c>
      <c r="C83" s="20" t="s">
        <v>92</v>
      </c>
      <c r="D83" s="47">
        <v>12881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12881</v>
      </c>
      <c r="O83" s="48">
        <f t="shared" si="13"/>
        <v>8.9540929818707593E-2</v>
      </c>
      <c r="P83" s="9"/>
    </row>
    <row r="84" spans="1:16">
      <c r="A84" s="12"/>
      <c r="B84" s="25">
        <v>347.2</v>
      </c>
      <c r="C84" s="20" t="s">
        <v>93</v>
      </c>
      <c r="D84" s="47">
        <v>184703</v>
      </c>
      <c r="E84" s="47">
        <v>506517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691220</v>
      </c>
      <c r="O84" s="48">
        <f t="shared" si="13"/>
        <v>4.8049438327216105</v>
      </c>
      <c r="P84" s="9"/>
    </row>
    <row r="85" spans="1:16">
      <c r="A85" s="12"/>
      <c r="B85" s="25">
        <v>348.11</v>
      </c>
      <c r="C85" s="39" t="s">
        <v>101</v>
      </c>
      <c r="D85" s="47">
        <v>200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6" si="14">SUM(D85:M85)</f>
        <v>200</v>
      </c>
      <c r="O85" s="48">
        <f t="shared" si="13"/>
        <v>1.3902791680569459E-3</v>
      </c>
      <c r="P85" s="9"/>
    </row>
    <row r="86" spans="1:16">
      <c r="A86" s="12"/>
      <c r="B86" s="25">
        <v>348.12</v>
      </c>
      <c r="C86" s="39" t="s">
        <v>102</v>
      </c>
      <c r="D86" s="47">
        <v>31085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31085</v>
      </c>
      <c r="O86" s="48">
        <f t="shared" si="13"/>
        <v>0.21608413969525081</v>
      </c>
      <c r="P86" s="9"/>
    </row>
    <row r="87" spans="1:16">
      <c r="A87" s="12"/>
      <c r="B87" s="25">
        <v>348.13</v>
      </c>
      <c r="C87" s="39" t="s">
        <v>103</v>
      </c>
      <c r="D87" s="47">
        <v>8305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8305</v>
      </c>
      <c r="O87" s="48">
        <f t="shared" si="13"/>
        <v>5.7731342453564677E-2</v>
      </c>
      <c r="P87" s="9"/>
    </row>
    <row r="88" spans="1:16">
      <c r="A88" s="12"/>
      <c r="B88" s="25">
        <v>348.22</v>
      </c>
      <c r="C88" s="39" t="s">
        <v>104</v>
      </c>
      <c r="D88" s="47">
        <v>17539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17539</v>
      </c>
      <c r="O88" s="48">
        <f t="shared" si="13"/>
        <v>0.12192053164275386</v>
      </c>
      <c r="P88" s="9"/>
    </row>
    <row r="89" spans="1:16">
      <c r="A89" s="12"/>
      <c r="B89" s="25">
        <v>348.31</v>
      </c>
      <c r="C89" s="39" t="s">
        <v>105</v>
      </c>
      <c r="D89" s="47">
        <v>356453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356453</v>
      </c>
      <c r="O89" s="48">
        <f t="shared" si="13"/>
        <v>2.4778459014570124</v>
      </c>
      <c r="P89" s="9"/>
    </row>
    <row r="90" spans="1:16">
      <c r="A90" s="12"/>
      <c r="B90" s="25">
        <v>348.32</v>
      </c>
      <c r="C90" s="39" t="s">
        <v>106</v>
      </c>
      <c r="D90" s="47">
        <v>8233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8233</v>
      </c>
      <c r="O90" s="48">
        <f t="shared" si="13"/>
        <v>5.7230841953064174E-2</v>
      </c>
      <c r="P90" s="9"/>
    </row>
    <row r="91" spans="1:16">
      <c r="A91" s="12"/>
      <c r="B91" s="25">
        <v>348.41</v>
      </c>
      <c r="C91" s="39" t="s">
        <v>107</v>
      </c>
      <c r="D91" s="47">
        <v>575235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575235</v>
      </c>
      <c r="O91" s="48">
        <f t="shared" si="13"/>
        <v>3.9986861861861862</v>
      </c>
      <c r="P91" s="9"/>
    </row>
    <row r="92" spans="1:16">
      <c r="A92" s="12"/>
      <c r="B92" s="25">
        <v>348.42</v>
      </c>
      <c r="C92" s="39" t="s">
        <v>108</v>
      </c>
      <c r="D92" s="47">
        <v>93148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93148</v>
      </c>
      <c r="O92" s="48">
        <f t="shared" si="13"/>
        <v>0.64750861973084195</v>
      </c>
      <c r="P92" s="9"/>
    </row>
    <row r="93" spans="1:16">
      <c r="A93" s="12"/>
      <c r="B93" s="25">
        <v>348.48</v>
      </c>
      <c r="C93" s="39" t="s">
        <v>109</v>
      </c>
      <c r="D93" s="47">
        <v>17288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17288</v>
      </c>
      <c r="O93" s="48">
        <f t="shared" si="13"/>
        <v>0.12017573128684239</v>
      </c>
      <c r="P93" s="9"/>
    </row>
    <row r="94" spans="1:16">
      <c r="A94" s="12"/>
      <c r="B94" s="25">
        <v>348.52</v>
      </c>
      <c r="C94" s="39" t="s">
        <v>110</v>
      </c>
      <c r="D94" s="47">
        <v>94694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94694</v>
      </c>
      <c r="O94" s="48">
        <f t="shared" si="13"/>
        <v>0.6582554776999221</v>
      </c>
      <c r="P94" s="9"/>
    </row>
    <row r="95" spans="1:16">
      <c r="A95" s="12"/>
      <c r="B95" s="25">
        <v>348.53</v>
      </c>
      <c r="C95" s="39" t="s">
        <v>111</v>
      </c>
      <c r="D95" s="47">
        <v>371470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371470</v>
      </c>
      <c r="O95" s="48">
        <f t="shared" si="13"/>
        <v>2.5822350127905684</v>
      </c>
      <c r="P95" s="9"/>
    </row>
    <row r="96" spans="1:16">
      <c r="A96" s="12"/>
      <c r="B96" s="25">
        <v>348.62</v>
      </c>
      <c r="C96" s="39" t="s">
        <v>112</v>
      </c>
      <c r="D96" s="47">
        <v>35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35</v>
      </c>
      <c r="O96" s="48">
        <f t="shared" si="13"/>
        <v>2.4329885440996552E-4</v>
      </c>
      <c r="P96" s="9"/>
    </row>
    <row r="97" spans="1:16">
      <c r="A97" s="12"/>
      <c r="B97" s="25">
        <v>348.71</v>
      </c>
      <c r="C97" s="39" t="s">
        <v>113</v>
      </c>
      <c r="D97" s="47">
        <v>113689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113689</v>
      </c>
      <c r="O97" s="48">
        <f t="shared" si="13"/>
        <v>0.79029724168613058</v>
      </c>
      <c r="P97" s="9"/>
    </row>
    <row r="98" spans="1:16">
      <c r="A98" s="12"/>
      <c r="B98" s="25">
        <v>348.72</v>
      </c>
      <c r="C98" s="39" t="s">
        <v>114</v>
      </c>
      <c r="D98" s="47">
        <v>20738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20738</v>
      </c>
      <c r="O98" s="48">
        <f t="shared" si="13"/>
        <v>0.14415804693582471</v>
      </c>
      <c r="P98" s="9"/>
    </row>
    <row r="99" spans="1:16">
      <c r="A99" s="12"/>
      <c r="B99" s="25">
        <v>348.86</v>
      </c>
      <c r="C99" s="20" t="s">
        <v>94</v>
      </c>
      <c r="D99" s="47">
        <v>2060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2060</v>
      </c>
      <c r="O99" s="48">
        <f t="shared" si="13"/>
        <v>1.4319875430986543E-2</v>
      </c>
      <c r="P99" s="9"/>
    </row>
    <row r="100" spans="1:16">
      <c r="A100" s="12"/>
      <c r="B100" s="25">
        <v>348.92099999999999</v>
      </c>
      <c r="C100" s="20" t="s">
        <v>95</v>
      </c>
      <c r="D100" s="47">
        <v>0</v>
      </c>
      <c r="E100" s="47">
        <v>49173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49173</v>
      </c>
      <c r="O100" s="48">
        <f t="shared" si="13"/>
        <v>0.34182098765432101</v>
      </c>
      <c r="P100" s="9"/>
    </row>
    <row r="101" spans="1:16">
      <c r="A101" s="12"/>
      <c r="B101" s="25">
        <v>348.92200000000003</v>
      </c>
      <c r="C101" s="20" t="s">
        <v>96</v>
      </c>
      <c r="D101" s="47">
        <v>0</v>
      </c>
      <c r="E101" s="47">
        <v>49110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49110</v>
      </c>
      <c r="O101" s="48">
        <f t="shared" ref="O101:O132" si="15">(N101/O$137)</f>
        <v>0.34138304971638306</v>
      </c>
      <c r="P101" s="9"/>
    </row>
    <row r="102" spans="1:16">
      <c r="A102" s="12"/>
      <c r="B102" s="25">
        <v>348.923</v>
      </c>
      <c r="C102" s="20" t="s">
        <v>97</v>
      </c>
      <c r="D102" s="47">
        <v>0</v>
      </c>
      <c r="E102" s="47">
        <v>48690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48690</v>
      </c>
      <c r="O102" s="48">
        <f t="shared" si="15"/>
        <v>0.33846346346346345</v>
      </c>
      <c r="P102" s="9"/>
    </row>
    <row r="103" spans="1:16">
      <c r="A103" s="12"/>
      <c r="B103" s="25">
        <v>348.92399999999998</v>
      </c>
      <c r="C103" s="20" t="s">
        <v>98</v>
      </c>
      <c r="D103" s="47">
        <v>0</v>
      </c>
      <c r="E103" s="47">
        <v>51514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51514</v>
      </c>
      <c r="O103" s="48">
        <f t="shared" si="15"/>
        <v>0.35809420531642755</v>
      </c>
      <c r="P103" s="9"/>
    </row>
    <row r="104" spans="1:16">
      <c r="A104" s="12"/>
      <c r="B104" s="25">
        <v>348.93</v>
      </c>
      <c r="C104" s="20" t="s">
        <v>99</v>
      </c>
      <c r="D104" s="47">
        <v>0</v>
      </c>
      <c r="E104" s="47">
        <v>286631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286631</v>
      </c>
      <c r="O104" s="48">
        <f t="shared" si="15"/>
        <v>1.9924855410966522</v>
      </c>
      <c r="P104" s="9"/>
    </row>
    <row r="105" spans="1:16">
      <c r="A105" s="12"/>
      <c r="B105" s="25">
        <v>349</v>
      </c>
      <c r="C105" s="20" t="s">
        <v>1</v>
      </c>
      <c r="D105" s="47">
        <v>507651</v>
      </c>
      <c r="E105" s="47">
        <v>891333</v>
      </c>
      <c r="F105" s="47">
        <v>0</v>
      </c>
      <c r="G105" s="47">
        <v>0</v>
      </c>
      <c r="H105" s="47">
        <v>0</v>
      </c>
      <c r="I105" s="47">
        <v>42870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1441854</v>
      </c>
      <c r="O105" s="48">
        <f t="shared" si="15"/>
        <v>10.022897897897899</v>
      </c>
      <c r="P105" s="9"/>
    </row>
    <row r="106" spans="1:16" ht="15.75">
      <c r="A106" s="29" t="s">
        <v>73</v>
      </c>
      <c r="B106" s="30"/>
      <c r="C106" s="31"/>
      <c r="D106" s="32">
        <f>SUM(D107:D116)</f>
        <v>1581965</v>
      </c>
      <c r="E106" s="32">
        <f t="shared" ref="E106:M106" si="16">SUM(E107:E116)</f>
        <v>373925</v>
      </c>
      <c r="F106" s="32">
        <f t="shared" si="16"/>
        <v>0</v>
      </c>
      <c r="G106" s="32">
        <f t="shared" si="16"/>
        <v>153009</v>
      </c>
      <c r="H106" s="32">
        <f t="shared" si="16"/>
        <v>0</v>
      </c>
      <c r="I106" s="32">
        <f t="shared" si="16"/>
        <v>0</v>
      </c>
      <c r="J106" s="32">
        <f t="shared" si="16"/>
        <v>0</v>
      </c>
      <c r="K106" s="32">
        <f t="shared" si="16"/>
        <v>0</v>
      </c>
      <c r="L106" s="32">
        <f t="shared" si="16"/>
        <v>92143</v>
      </c>
      <c r="M106" s="32">
        <f t="shared" si="16"/>
        <v>0</v>
      </c>
      <c r="N106" s="32">
        <f>SUM(D106:M106)</f>
        <v>2201042</v>
      </c>
      <c r="O106" s="46">
        <f t="shared" si="15"/>
        <v>15.300314203091981</v>
      </c>
      <c r="P106" s="10"/>
    </row>
    <row r="107" spans="1:16">
      <c r="A107" s="13"/>
      <c r="B107" s="40">
        <v>351.1</v>
      </c>
      <c r="C107" s="21" t="s">
        <v>116</v>
      </c>
      <c r="D107" s="47">
        <v>231837</v>
      </c>
      <c r="E107" s="47">
        <v>52372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284209</v>
      </c>
      <c r="O107" s="48">
        <f t="shared" si="15"/>
        <v>1.9756492603714826</v>
      </c>
      <c r="P107" s="9"/>
    </row>
    <row r="108" spans="1:16">
      <c r="A108" s="13"/>
      <c r="B108" s="40">
        <v>351.2</v>
      </c>
      <c r="C108" s="21" t="s">
        <v>118</v>
      </c>
      <c r="D108" s="47">
        <v>115091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6" si="17">SUM(D108:M108)</f>
        <v>115091</v>
      </c>
      <c r="O108" s="48">
        <f t="shared" si="15"/>
        <v>0.80004309865420975</v>
      </c>
      <c r="P108" s="9"/>
    </row>
    <row r="109" spans="1:16">
      <c r="A109" s="13"/>
      <c r="B109" s="40">
        <v>351.5</v>
      </c>
      <c r="C109" s="21" t="s">
        <v>119</v>
      </c>
      <c r="D109" s="47">
        <v>926393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92143</v>
      </c>
      <c r="M109" s="47">
        <v>0</v>
      </c>
      <c r="N109" s="47">
        <f t="shared" si="17"/>
        <v>1018536</v>
      </c>
      <c r="O109" s="48">
        <f t="shared" si="15"/>
        <v>7.0802469135802468</v>
      </c>
      <c r="P109" s="9"/>
    </row>
    <row r="110" spans="1:16">
      <c r="A110" s="13"/>
      <c r="B110" s="40">
        <v>351.6</v>
      </c>
      <c r="C110" s="21" t="s">
        <v>120</v>
      </c>
      <c r="D110" s="47">
        <v>289</v>
      </c>
      <c r="E110" s="47">
        <v>1460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1749</v>
      </c>
      <c r="O110" s="48">
        <f t="shared" si="15"/>
        <v>1.2157991324657991E-2</v>
      </c>
      <c r="P110" s="9"/>
    </row>
    <row r="111" spans="1:16">
      <c r="A111" s="13"/>
      <c r="B111" s="40">
        <v>351.7</v>
      </c>
      <c r="C111" s="21" t="s">
        <v>117</v>
      </c>
      <c r="D111" s="47">
        <v>0</v>
      </c>
      <c r="E111" s="47">
        <v>0</v>
      </c>
      <c r="F111" s="47">
        <v>0</v>
      </c>
      <c r="G111" s="47">
        <v>153009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153009</v>
      </c>
      <c r="O111" s="48">
        <f t="shared" si="15"/>
        <v>1.0636261261261262</v>
      </c>
      <c r="P111" s="9"/>
    </row>
    <row r="112" spans="1:16">
      <c r="A112" s="13"/>
      <c r="B112" s="40">
        <v>351.9</v>
      </c>
      <c r="C112" s="21" t="s">
        <v>125</v>
      </c>
      <c r="D112" s="47">
        <v>0</v>
      </c>
      <c r="E112" s="47">
        <v>313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313</v>
      </c>
      <c r="O112" s="48">
        <f t="shared" si="15"/>
        <v>2.1757868980091201E-3</v>
      </c>
      <c r="P112" s="9"/>
    </row>
    <row r="113" spans="1:16">
      <c r="A113" s="13"/>
      <c r="B113" s="40">
        <v>352</v>
      </c>
      <c r="C113" s="21" t="s">
        <v>121</v>
      </c>
      <c r="D113" s="47">
        <v>134116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134116</v>
      </c>
      <c r="O113" s="48">
        <f t="shared" si="15"/>
        <v>0.9322934045156267</v>
      </c>
      <c r="P113" s="9"/>
    </row>
    <row r="114" spans="1:16">
      <c r="A114" s="13"/>
      <c r="B114" s="40">
        <v>354</v>
      </c>
      <c r="C114" s="21" t="s">
        <v>122</v>
      </c>
      <c r="D114" s="47">
        <v>0</v>
      </c>
      <c r="E114" s="47">
        <v>81895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81895</v>
      </c>
      <c r="O114" s="48">
        <f t="shared" si="15"/>
        <v>0.56928456234011793</v>
      </c>
      <c r="P114" s="9"/>
    </row>
    <row r="115" spans="1:16">
      <c r="A115" s="13"/>
      <c r="B115" s="40">
        <v>358.2</v>
      </c>
      <c r="C115" s="21" t="s">
        <v>123</v>
      </c>
      <c r="D115" s="47">
        <v>0</v>
      </c>
      <c r="E115" s="47">
        <v>114607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114607</v>
      </c>
      <c r="O115" s="48">
        <f t="shared" si="15"/>
        <v>0.79667862306751192</v>
      </c>
      <c r="P115" s="9"/>
    </row>
    <row r="116" spans="1:16">
      <c r="A116" s="13"/>
      <c r="B116" s="40">
        <v>359</v>
      </c>
      <c r="C116" s="21" t="s">
        <v>124</v>
      </c>
      <c r="D116" s="47">
        <v>174239</v>
      </c>
      <c r="E116" s="47">
        <v>123278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297517</v>
      </c>
      <c r="O116" s="48">
        <f t="shared" si="15"/>
        <v>2.068158436213992</v>
      </c>
      <c r="P116" s="9"/>
    </row>
    <row r="117" spans="1:16" ht="15.75">
      <c r="A117" s="29" t="s">
        <v>5</v>
      </c>
      <c r="B117" s="30"/>
      <c r="C117" s="31"/>
      <c r="D117" s="32">
        <f t="shared" ref="D117:M117" si="18">SUM(D118:D125)</f>
        <v>3428412</v>
      </c>
      <c r="E117" s="32">
        <f t="shared" si="18"/>
        <v>1969736</v>
      </c>
      <c r="F117" s="32">
        <f t="shared" si="18"/>
        <v>151585</v>
      </c>
      <c r="G117" s="32">
        <f t="shared" si="18"/>
        <v>1881242</v>
      </c>
      <c r="H117" s="32">
        <f t="shared" si="18"/>
        <v>467</v>
      </c>
      <c r="I117" s="32">
        <f t="shared" si="18"/>
        <v>-1987758</v>
      </c>
      <c r="J117" s="32">
        <f t="shared" si="18"/>
        <v>977847</v>
      </c>
      <c r="K117" s="32">
        <f t="shared" si="18"/>
        <v>0</v>
      </c>
      <c r="L117" s="32">
        <f t="shared" si="18"/>
        <v>20551</v>
      </c>
      <c r="M117" s="32">
        <f t="shared" si="18"/>
        <v>0</v>
      </c>
      <c r="N117" s="32">
        <f>SUM(D117:M117)</f>
        <v>6442082</v>
      </c>
      <c r="O117" s="46">
        <f t="shared" si="15"/>
        <v>44.781462017573126</v>
      </c>
      <c r="P117" s="10"/>
    </row>
    <row r="118" spans="1:16">
      <c r="A118" s="12"/>
      <c r="B118" s="25">
        <v>361.1</v>
      </c>
      <c r="C118" s="20" t="s">
        <v>126</v>
      </c>
      <c r="D118" s="47">
        <v>272495</v>
      </c>
      <c r="E118" s="47">
        <v>981952</v>
      </c>
      <c r="F118" s="47">
        <v>151585</v>
      </c>
      <c r="G118" s="47">
        <v>592179</v>
      </c>
      <c r="H118" s="47">
        <v>467</v>
      </c>
      <c r="I118" s="47">
        <v>951608</v>
      </c>
      <c r="J118" s="47">
        <v>43168</v>
      </c>
      <c r="K118" s="47">
        <v>0</v>
      </c>
      <c r="L118" s="47">
        <v>20551</v>
      </c>
      <c r="M118" s="47">
        <v>0</v>
      </c>
      <c r="N118" s="47">
        <f>SUM(D118:M118)</f>
        <v>3014005</v>
      </c>
      <c r="O118" s="48">
        <f t="shared" si="15"/>
        <v>20.951541819597374</v>
      </c>
      <c r="P118" s="9"/>
    </row>
    <row r="119" spans="1:16">
      <c r="A119" s="12"/>
      <c r="B119" s="25">
        <v>362</v>
      </c>
      <c r="C119" s="20" t="s">
        <v>127</v>
      </c>
      <c r="D119" s="47">
        <v>74429</v>
      </c>
      <c r="E119" s="47">
        <v>17041</v>
      </c>
      <c r="F119" s="47">
        <v>0</v>
      </c>
      <c r="G119" s="47">
        <v>97607</v>
      </c>
      <c r="H119" s="47">
        <v>0</v>
      </c>
      <c r="I119" s="47">
        <v>884590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ref="N119:N125" si="19">SUM(D119:M119)</f>
        <v>1073667</v>
      </c>
      <c r="O119" s="48">
        <f t="shared" si="15"/>
        <v>7.463484317650984</v>
      </c>
      <c r="P119" s="9"/>
    </row>
    <row r="120" spans="1:16">
      <c r="A120" s="12"/>
      <c r="B120" s="25">
        <v>364</v>
      </c>
      <c r="C120" s="20" t="s">
        <v>128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-4519314</v>
      </c>
      <c r="J120" s="47">
        <v>-16284</v>
      </c>
      <c r="K120" s="47">
        <v>0</v>
      </c>
      <c r="L120" s="47">
        <v>0</v>
      </c>
      <c r="M120" s="47">
        <v>0</v>
      </c>
      <c r="N120" s="47">
        <f t="shared" si="19"/>
        <v>-4535598</v>
      </c>
      <c r="O120" s="48">
        <f t="shared" si="15"/>
        <v>-31.528737070403736</v>
      </c>
      <c r="P120" s="9"/>
    </row>
    <row r="121" spans="1:16">
      <c r="A121" s="12"/>
      <c r="B121" s="25">
        <v>365</v>
      </c>
      <c r="C121" s="20" t="s">
        <v>129</v>
      </c>
      <c r="D121" s="47">
        <v>80434</v>
      </c>
      <c r="E121" s="47">
        <v>0</v>
      </c>
      <c r="F121" s="47">
        <v>0</v>
      </c>
      <c r="G121" s="47">
        <v>0</v>
      </c>
      <c r="H121" s="47">
        <v>0</v>
      </c>
      <c r="I121" s="47">
        <v>8336</v>
      </c>
      <c r="J121" s="47">
        <v>38800</v>
      </c>
      <c r="K121" s="47">
        <v>0</v>
      </c>
      <c r="L121" s="47">
        <v>0</v>
      </c>
      <c r="M121" s="47">
        <v>0</v>
      </c>
      <c r="N121" s="47">
        <f t="shared" si="19"/>
        <v>127570</v>
      </c>
      <c r="O121" s="48">
        <f t="shared" si="15"/>
        <v>0.88678956734512293</v>
      </c>
      <c r="P121" s="9"/>
    </row>
    <row r="122" spans="1:16">
      <c r="A122" s="12"/>
      <c r="B122" s="25">
        <v>366</v>
      </c>
      <c r="C122" s="20" t="s">
        <v>130</v>
      </c>
      <c r="D122" s="47">
        <v>1967</v>
      </c>
      <c r="E122" s="47">
        <v>108860</v>
      </c>
      <c r="F122" s="47">
        <v>0</v>
      </c>
      <c r="G122" s="47">
        <v>1010627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1121454</v>
      </c>
      <c r="O122" s="48">
        <f t="shared" si="15"/>
        <v>7.7956706706706704</v>
      </c>
      <c r="P122" s="9"/>
    </row>
    <row r="123" spans="1:16">
      <c r="A123" s="12"/>
      <c r="B123" s="25">
        <v>367</v>
      </c>
      <c r="C123" s="20" t="s">
        <v>131</v>
      </c>
      <c r="D123" s="47">
        <v>0</v>
      </c>
      <c r="E123" s="47">
        <v>324644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324644</v>
      </c>
      <c r="O123" s="48">
        <f t="shared" si="15"/>
        <v>2.2567289511733954</v>
      </c>
      <c r="P123" s="9"/>
    </row>
    <row r="124" spans="1:16">
      <c r="A124" s="12"/>
      <c r="B124" s="25">
        <v>369.3</v>
      </c>
      <c r="C124" s="20" t="s">
        <v>132</v>
      </c>
      <c r="D124" s="47">
        <v>508599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508599</v>
      </c>
      <c r="O124" s="48">
        <f t="shared" si="15"/>
        <v>3.5354729729729728</v>
      </c>
      <c r="P124" s="9"/>
    </row>
    <row r="125" spans="1:16">
      <c r="A125" s="12"/>
      <c r="B125" s="25">
        <v>369.9</v>
      </c>
      <c r="C125" s="20" t="s">
        <v>133</v>
      </c>
      <c r="D125" s="47">
        <v>2490488</v>
      </c>
      <c r="E125" s="47">
        <v>537239</v>
      </c>
      <c r="F125" s="47">
        <v>0</v>
      </c>
      <c r="G125" s="47">
        <v>180829</v>
      </c>
      <c r="H125" s="47">
        <v>0</v>
      </c>
      <c r="I125" s="47">
        <v>687022</v>
      </c>
      <c r="J125" s="47">
        <v>912163</v>
      </c>
      <c r="K125" s="47">
        <v>0</v>
      </c>
      <c r="L125" s="47">
        <v>0</v>
      </c>
      <c r="M125" s="47">
        <v>0</v>
      </c>
      <c r="N125" s="47">
        <f t="shared" si="19"/>
        <v>4807741</v>
      </c>
      <c r="O125" s="48">
        <f t="shared" si="15"/>
        <v>33.420510788566347</v>
      </c>
      <c r="P125" s="9"/>
    </row>
    <row r="126" spans="1:16" ht="15.75">
      <c r="A126" s="29" t="s">
        <v>74</v>
      </c>
      <c r="B126" s="30"/>
      <c r="C126" s="31"/>
      <c r="D126" s="32">
        <f t="shared" ref="D126:M126" si="20">SUM(D127:D134)</f>
        <v>11986561</v>
      </c>
      <c r="E126" s="32">
        <f t="shared" si="20"/>
        <v>12654584</v>
      </c>
      <c r="F126" s="32">
        <f t="shared" si="20"/>
        <v>11716078</v>
      </c>
      <c r="G126" s="32">
        <f t="shared" si="20"/>
        <v>606401</v>
      </c>
      <c r="H126" s="32">
        <f t="shared" si="20"/>
        <v>0</v>
      </c>
      <c r="I126" s="32">
        <f t="shared" si="20"/>
        <v>5999659</v>
      </c>
      <c r="J126" s="32">
        <f t="shared" si="20"/>
        <v>950000</v>
      </c>
      <c r="K126" s="32">
        <f t="shared" si="20"/>
        <v>0</v>
      </c>
      <c r="L126" s="32">
        <f t="shared" si="20"/>
        <v>0</v>
      </c>
      <c r="M126" s="32">
        <f t="shared" si="20"/>
        <v>0</v>
      </c>
      <c r="N126" s="32">
        <f t="shared" ref="N126:N135" si="21">SUM(D126:M126)</f>
        <v>43913283</v>
      </c>
      <c r="O126" s="46">
        <f t="shared" si="15"/>
        <v>305.25861277944614</v>
      </c>
      <c r="P126" s="9"/>
    </row>
    <row r="127" spans="1:16">
      <c r="A127" s="12"/>
      <c r="B127" s="25">
        <v>381</v>
      </c>
      <c r="C127" s="20" t="s">
        <v>134</v>
      </c>
      <c r="D127" s="47">
        <v>7146856</v>
      </c>
      <c r="E127" s="47">
        <v>12654584</v>
      </c>
      <c r="F127" s="47">
        <v>11716078</v>
      </c>
      <c r="G127" s="47">
        <v>374115</v>
      </c>
      <c r="H127" s="47">
        <v>0</v>
      </c>
      <c r="I127" s="47">
        <v>0</v>
      </c>
      <c r="J127" s="47">
        <v>950000</v>
      </c>
      <c r="K127" s="47">
        <v>0</v>
      </c>
      <c r="L127" s="47">
        <v>0</v>
      </c>
      <c r="M127" s="47">
        <v>0</v>
      </c>
      <c r="N127" s="47">
        <f t="shared" si="21"/>
        <v>32841633</v>
      </c>
      <c r="O127" s="48">
        <f t="shared" si="15"/>
        <v>228.29519102435768</v>
      </c>
      <c r="P127" s="9"/>
    </row>
    <row r="128" spans="1:16">
      <c r="A128" s="12"/>
      <c r="B128" s="25">
        <v>383</v>
      </c>
      <c r="C128" s="20" t="s">
        <v>135</v>
      </c>
      <c r="D128" s="47">
        <v>4815465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1"/>
        <v>4815465</v>
      </c>
      <c r="O128" s="48">
        <f t="shared" si="15"/>
        <v>33.474203370036705</v>
      </c>
      <c r="P128" s="9"/>
    </row>
    <row r="129" spans="1:119">
      <c r="A129" s="12"/>
      <c r="B129" s="25">
        <v>384</v>
      </c>
      <c r="C129" s="20" t="s">
        <v>136</v>
      </c>
      <c r="D129" s="47">
        <v>0</v>
      </c>
      <c r="E129" s="47">
        <v>0</v>
      </c>
      <c r="F129" s="47">
        <v>0</v>
      </c>
      <c r="G129" s="47">
        <v>232286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1"/>
        <v>232286</v>
      </c>
      <c r="O129" s="48">
        <f t="shared" si="15"/>
        <v>1.6147119341563787</v>
      </c>
      <c r="P129" s="9"/>
    </row>
    <row r="130" spans="1:119">
      <c r="A130" s="12"/>
      <c r="B130" s="25">
        <v>387.2</v>
      </c>
      <c r="C130" s="20" t="s">
        <v>137</v>
      </c>
      <c r="D130" s="47">
        <v>24240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21"/>
        <v>24240</v>
      </c>
      <c r="O130" s="48">
        <f t="shared" si="15"/>
        <v>0.16850183516850184</v>
      </c>
      <c r="P130" s="9"/>
    </row>
    <row r="131" spans="1:119">
      <c r="A131" s="12"/>
      <c r="B131" s="25">
        <v>389.2</v>
      </c>
      <c r="C131" s="20" t="s">
        <v>138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650748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21"/>
        <v>650748</v>
      </c>
      <c r="O131" s="48">
        <f t="shared" si="15"/>
        <v>4.5236069402736065</v>
      </c>
      <c r="P131" s="9"/>
    </row>
    <row r="132" spans="1:119">
      <c r="A132" s="12"/>
      <c r="B132" s="25">
        <v>389.3</v>
      </c>
      <c r="C132" s="20" t="s">
        <v>139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597086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1"/>
        <v>597086</v>
      </c>
      <c r="O132" s="48">
        <f t="shared" si="15"/>
        <v>4.1505811366922476</v>
      </c>
      <c r="P132" s="9"/>
    </row>
    <row r="133" spans="1:119">
      <c r="A133" s="12"/>
      <c r="B133" s="25">
        <v>389.4</v>
      </c>
      <c r="C133" s="20" t="s">
        <v>140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4681724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21"/>
        <v>4681724</v>
      </c>
      <c r="O133" s="48">
        <f>(N133/O$137)</f>
        <v>32.544516738961185</v>
      </c>
      <c r="P133" s="9"/>
    </row>
    <row r="134" spans="1:119" ht="15.75" thickBot="1">
      <c r="A134" s="12"/>
      <c r="B134" s="25">
        <v>389.6</v>
      </c>
      <c r="C134" s="20" t="s">
        <v>141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70101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21"/>
        <v>70101</v>
      </c>
      <c r="O134" s="48">
        <f>(N134/O$137)</f>
        <v>0.48729979979979982</v>
      </c>
      <c r="P134" s="9"/>
    </row>
    <row r="135" spans="1:119" ht="16.5" thickBot="1">
      <c r="A135" s="14" t="s">
        <v>100</v>
      </c>
      <c r="B135" s="23"/>
      <c r="C135" s="22"/>
      <c r="D135" s="15">
        <f t="shared" ref="D135:M135" si="22">SUM(D5,D14,D27,D65,D106,D117,D126)</f>
        <v>134410728</v>
      </c>
      <c r="E135" s="15">
        <f t="shared" si="22"/>
        <v>90130285</v>
      </c>
      <c r="F135" s="15">
        <f t="shared" si="22"/>
        <v>17897273</v>
      </c>
      <c r="G135" s="15">
        <f t="shared" si="22"/>
        <v>30067475</v>
      </c>
      <c r="H135" s="15">
        <f t="shared" si="22"/>
        <v>467</v>
      </c>
      <c r="I135" s="15">
        <f t="shared" si="22"/>
        <v>47382854</v>
      </c>
      <c r="J135" s="15">
        <f t="shared" si="22"/>
        <v>27715263</v>
      </c>
      <c r="K135" s="15">
        <f t="shared" si="22"/>
        <v>0</v>
      </c>
      <c r="L135" s="15">
        <f t="shared" si="22"/>
        <v>112694</v>
      </c>
      <c r="M135" s="15">
        <f t="shared" si="22"/>
        <v>0</v>
      </c>
      <c r="N135" s="15">
        <f t="shared" si="21"/>
        <v>347717039</v>
      </c>
      <c r="O135" s="38">
        <f>(N135/O$137)</f>
        <v>2417.1187785007228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19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19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9" t="s">
        <v>148</v>
      </c>
      <c r="M137" s="49"/>
      <c r="N137" s="49"/>
      <c r="O137" s="44">
        <v>143856</v>
      </c>
    </row>
    <row r="138" spans="1:119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19" ht="15.75" thickBot="1">
      <c r="A139" s="53" t="s">
        <v>158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</sheetData>
  <mergeCells count="10">
    <mergeCell ref="A139:O139"/>
    <mergeCell ref="A138:O138"/>
    <mergeCell ref="L137:N1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68</v>
      </c>
      <c r="E3" s="69"/>
      <c r="F3" s="69"/>
      <c r="G3" s="69"/>
      <c r="H3" s="70"/>
      <c r="I3" s="68" t="s">
        <v>69</v>
      </c>
      <c r="J3" s="70"/>
      <c r="K3" s="68" t="s">
        <v>71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70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98554398</v>
      </c>
      <c r="E5" s="27">
        <f t="shared" si="0"/>
        <v>48670603</v>
      </c>
      <c r="F5" s="27">
        <f t="shared" si="0"/>
        <v>3271749</v>
      </c>
      <c r="G5" s="27">
        <f t="shared" si="0"/>
        <v>21195897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171692647</v>
      </c>
      <c r="O5" s="33">
        <f t="shared" ref="O5:O36" si="1">(N5/O$124)</f>
        <v>1193.4040022798677</v>
      </c>
      <c r="P5" s="6"/>
    </row>
    <row r="6" spans="1:133">
      <c r="A6" s="12"/>
      <c r="B6" s="25">
        <v>311</v>
      </c>
      <c r="C6" s="20" t="s">
        <v>3</v>
      </c>
      <c r="D6" s="47">
        <v>96672834</v>
      </c>
      <c r="E6" s="47">
        <v>47463097</v>
      </c>
      <c r="F6" s="47">
        <v>2734803</v>
      </c>
      <c r="G6" s="47">
        <v>2920823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149791557</v>
      </c>
      <c r="O6" s="48">
        <f t="shared" si="1"/>
        <v>1041.1735549253483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682585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682585</v>
      </c>
      <c r="O7" s="48">
        <f t="shared" si="1"/>
        <v>4.7445227569716684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798332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798332</v>
      </c>
      <c r="O8" s="48">
        <f t="shared" si="1"/>
        <v>5.5490588595101062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0</v>
      </c>
      <c r="F9" s="47">
        <v>536946</v>
      </c>
      <c r="G9" s="47">
        <v>3301139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3838085</v>
      </c>
      <c r="O9" s="48">
        <f t="shared" si="1"/>
        <v>26.677822726388079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2855785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2855785</v>
      </c>
      <c r="O10" s="48">
        <f t="shared" si="1"/>
        <v>19.850036144243333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0</v>
      </c>
      <c r="F11" s="47">
        <v>0</v>
      </c>
      <c r="G11" s="47">
        <v>11319818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11319818</v>
      </c>
      <c r="O11" s="48">
        <f t="shared" si="1"/>
        <v>78.681972363555488</v>
      </c>
      <c r="P11" s="9"/>
    </row>
    <row r="12" spans="1:133">
      <c r="A12" s="12"/>
      <c r="B12" s="25">
        <v>315</v>
      </c>
      <c r="C12" s="20" t="s">
        <v>17</v>
      </c>
      <c r="D12" s="47">
        <v>1881564</v>
      </c>
      <c r="E12" s="47">
        <v>209062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2090626</v>
      </c>
      <c r="O12" s="48">
        <f t="shared" si="1"/>
        <v>14.531556704757138</v>
      </c>
      <c r="P12" s="9"/>
    </row>
    <row r="13" spans="1:133">
      <c r="A13" s="12"/>
      <c r="B13" s="25">
        <v>316</v>
      </c>
      <c r="C13" s="20" t="s">
        <v>18</v>
      </c>
      <c r="D13" s="47">
        <v>0</v>
      </c>
      <c r="E13" s="47">
        <v>315859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315859</v>
      </c>
      <c r="O13" s="48">
        <f t="shared" si="1"/>
        <v>2.1954777990936134</v>
      </c>
      <c r="P13" s="9"/>
    </row>
    <row r="14" spans="1:133" ht="15.75">
      <c r="A14" s="29" t="s">
        <v>165</v>
      </c>
      <c r="B14" s="30"/>
      <c r="C14" s="31"/>
      <c r="D14" s="32">
        <f t="shared" ref="D14:M14" si="3">SUM(D15:D17)</f>
        <v>805461</v>
      </c>
      <c r="E14" s="32">
        <f t="shared" si="3"/>
        <v>3023922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0" si="4">SUM(D14:M14)</f>
        <v>3829383</v>
      </c>
      <c r="O14" s="46">
        <f t="shared" si="1"/>
        <v>26.617336725331555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2593709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2593709</v>
      </c>
      <c r="O15" s="48">
        <f t="shared" si="1"/>
        <v>18.0283940834654</v>
      </c>
      <c r="P15" s="9"/>
    </row>
    <row r="16" spans="1:133">
      <c r="A16" s="12"/>
      <c r="B16" s="25">
        <v>323.7</v>
      </c>
      <c r="C16" s="20" t="s">
        <v>20</v>
      </c>
      <c r="D16" s="47">
        <v>805461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805461</v>
      </c>
      <c r="O16" s="48">
        <f t="shared" si="1"/>
        <v>5.5986112269580453</v>
      </c>
      <c r="P16" s="9"/>
    </row>
    <row r="17" spans="1:16">
      <c r="A17" s="12"/>
      <c r="B17" s="25">
        <v>329</v>
      </c>
      <c r="C17" s="20" t="s">
        <v>166</v>
      </c>
      <c r="D17" s="47">
        <v>0</v>
      </c>
      <c r="E17" s="47">
        <v>430213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430213</v>
      </c>
      <c r="O17" s="48">
        <f t="shared" si="1"/>
        <v>2.9903314149081104</v>
      </c>
      <c r="P17" s="9"/>
    </row>
    <row r="18" spans="1:16" ht="15.75">
      <c r="A18" s="29" t="s">
        <v>33</v>
      </c>
      <c r="B18" s="30"/>
      <c r="C18" s="31"/>
      <c r="D18" s="32">
        <f t="shared" ref="D18:M18" si="5">SUM(D19:D57)</f>
        <v>15968970</v>
      </c>
      <c r="E18" s="32">
        <f t="shared" si="5"/>
        <v>14203622</v>
      </c>
      <c r="F18" s="32">
        <f t="shared" si="5"/>
        <v>1688000</v>
      </c>
      <c r="G18" s="32">
        <f t="shared" si="5"/>
        <v>3218469</v>
      </c>
      <c r="H18" s="32">
        <f t="shared" si="5"/>
        <v>0</v>
      </c>
      <c r="I18" s="32">
        <f t="shared" si="5"/>
        <v>2464961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37544022</v>
      </c>
      <c r="O18" s="46">
        <f t="shared" si="1"/>
        <v>260.96158979064143</v>
      </c>
      <c r="P18" s="10"/>
    </row>
    <row r="19" spans="1:16">
      <c r="A19" s="12"/>
      <c r="B19" s="25">
        <v>331.1</v>
      </c>
      <c r="C19" s="20" t="s">
        <v>31</v>
      </c>
      <c r="D19" s="47">
        <v>0</v>
      </c>
      <c r="E19" s="47">
        <v>780873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780873</v>
      </c>
      <c r="O19" s="48">
        <f t="shared" si="1"/>
        <v>5.4277045625156397</v>
      </c>
      <c r="P19" s="9"/>
    </row>
    <row r="20" spans="1:16">
      <c r="A20" s="12"/>
      <c r="B20" s="25">
        <v>331.2</v>
      </c>
      <c r="C20" s="20" t="s">
        <v>32</v>
      </c>
      <c r="D20" s="47">
        <v>408646</v>
      </c>
      <c r="E20" s="47">
        <v>64960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473606</v>
      </c>
      <c r="O20" s="48">
        <f t="shared" si="1"/>
        <v>3.2919481747157118</v>
      </c>
      <c r="P20" s="9"/>
    </row>
    <row r="21" spans="1:16">
      <c r="A21" s="12"/>
      <c r="B21" s="25">
        <v>331.31</v>
      </c>
      <c r="C21" s="20" t="s">
        <v>167</v>
      </c>
      <c r="D21" s="47">
        <v>0</v>
      </c>
      <c r="E21" s="47">
        <v>917399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2" si="6">SUM(D21:M21)</f>
        <v>917399</v>
      </c>
      <c r="O21" s="48">
        <f t="shared" si="1"/>
        <v>6.3766716712542051</v>
      </c>
      <c r="P21" s="9"/>
    </row>
    <row r="22" spans="1:16">
      <c r="A22" s="12"/>
      <c r="B22" s="25">
        <v>331.39</v>
      </c>
      <c r="C22" s="20" t="s">
        <v>39</v>
      </c>
      <c r="D22" s="47">
        <v>0</v>
      </c>
      <c r="E22" s="47">
        <v>417844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417844</v>
      </c>
      <c r="O22" s="48">
        <f t="shared" si="1"/>
        <v>2.9043567714849723</v>
      </c>
      <c r="P22" s="9"/>
    </row>
    <row r="23" spans="1:16">
      <c r="A23" s="12"/>
      <c r="B23" s="25">
        <v>331.41</v>
      </c>
      <c r="C23" s="20" t="s">
        <v>168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1387716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1387716</v>
      </c>
      <c r="O23" s="48">
        <f t="shared" si="1"/>
        <v>9.6457586120610568</v>
      </c>
      <c r="P23" s="9"/>
    </row>
    <row r="24" spans="1:16">
      <c r="A24" s="12"/>
      <c r="B24" s="25">
        <v>331.49</v>
      </c>
      <c r="C24" s="20" t="s">
        <v>41</v>
      </c>
      <c r="D24" s="47">
        <v>0</v>
      </c>
      <c r="E24" s="47">
        <v>196904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196904</v>
      </c>
      <c r="O24" s="48">
        <f t="shared" si="1"/>
        <v>1.3686434787444046</v>
      </c>
      <c r="P24" s="9"/>
    </row>
    <row r="25" spans="1:16">
      <c r="A25" s="12"/>
      <c r="B25" s="25">
        <v>331.5</v>
      </c>
      <c r="C25" s="20" t="s">
        <v>34</v>
      </c>
      <c r="D25" s="47">
        <v>0</v>
      </c>
      <c r="E25" s="47">
        <v>69440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69440</v>
      </c>
      <c r="O25" s="48">
        <f t="shared" si="1"/>
        <v>0.48266466483165121</v>
      </c>
      <c r="P25" s="9"/>
    </row>
    <row r="26" spans="1:16">
      <c r="A26" s="12"/>
      <c r="B26" s="25">
        <v>331.62</v>
      </c>
      <c r="C26" s="20" t="s">
        <v>42</v>
      </c>
      <c r="D26" s="47">
        <v>0</v>
      </c>
      <c r="E26" s="47">
        <v>780897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780897</v>
      </c>
      <c r="O26" s="48">
        <f t="shared" si="1"/>
        <v>5.4278713821002587</v>
      </c>
      <c r="P26" s="9"/>
    </row>
    <row r="27" spans="1:16">
      <c r="A27" s="12"/>
      <c r="B27" s="25">
        <v>331.69</v>
      </c>
      <c r="C27" s="20" t="s">
        <v>43</v>
      </c>
      <c r="D27" s="47">
        <v>165269</v>
      </c>
      <c r="E27" s="47">
        <v>367570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532839</v>
      </c>
      <c r="O27" s="48">
        <f t="shared" si="1"/>
        <v>3.7036658603720078</v>
      </c>
      <c r="P27" s="9"/>
    </row>
    <row r="28" spans="1:16">
      <c r="A28" s="12"/>
      <c r="B28" s="25">
        <v>331.7</v>
      </c>
      <c r="C28" s="20" t="s">
        <v>35</v>
      </c>
      <c r="D28" s="47">
        <v>0</v>
      </c>
      <c r="E28" s="47">
        <v>11367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11367</v>
      </c>
      <c r="O28" s="48">
        <f t="shared" si="1"/>
        <v>7.9009925765284844E-2</v>
      </c>
      <c r="P28" s="9"/>
    </row>
    <row r="29" spans="1:16">
      <c r="A29" s="12"/>
      <c r="B29" s="25">
        <v>331.9</v>
      </c>
      <c r="C29" s="20" t="s">
        <v>36</v>
      </c>
      <c r="D29" s="47">
        <v>526219</v>
      </c>
      <c r="E29" s="47">
        <v>379730</v>
      </c>
      <c r="F29" s="47">
        <v>0</v>
      </c>
      <c r="G29" s="47">
        <v>0</v>
      </c>
      <c r="H29" s="47">
        <v>0</v>
      </c>
      <c r="I29" s="47">
        <v>172080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1078029</v>
      </c>
      <c r="O29" s="48">
        <f t="shared" si="1"/>
        <v>7.4931812494786891</v>
      </c>
      <c r="P29" s="9"/>
    </row>
    <row r="30" spans="1:16">
      <c r="A30" s="12"/>
      <c r="B30" s="25">
        <v>333</v>
      </c>
      <c r="C30" s="20" t="s">
        <v>4</v>
      </c>
      <c r="D30" s="47">
        <v>31763</v>
      </c>
      <c r="E30" s="47">
        <v>12790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44553</v>
      </c>
      <c r="O30" s="48">
        <f t="shared" si="1"/>
        <v>0.30967970639753106</v>
      </c>
      <c r="P30" s="9"/>
    </row>
    <row r="31" spans="1:16">
      <c r="A31" s="12"/>
      <c r="B31" s="25">
        <v>334.1</v>
      </c>
      <c r="C31" s="20" t="s">
        <v>37</v>
      </c>
      <c r="D31" s="47">
        <v>0</v>
      </c>
      <c r="E31" s="47">
        <v>212656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212656</v>
      </c>
      <c r="O31" s="48">
        <f t="shared" si="1"/>
        <v>1.4781327327828286</v>
      </c>
      <c r="P31" s="9"/>
    </row>
    <row r="32" spans="1:16">
      <c r="A32" s="12"/>
      <c r="B32" s="25">
        <v>334.2</v>
      </c>
      <c r="C32" s="20" t="s">
        <v>38</v>
      </c>
      <c r="D32" s="47">
        <v>0</v>
      </c>
      <c r="E32" s="47">
        <v>1130415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1130415</v>
      </c>
      <c r="O32" s="48">
        <f t="shared" si="1"/>
        <v>7.8573066978063224</v>
      </c>
      <c r="P32" s="9"/>
    </row>
    <row r="33" spans="1:16">
      <c r="A33" s="12"/>
      <c r="B33" s="25">
        <v>334.35</v>
      </c>
      <c r="C33" s="20" t="s">
        <v>169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49300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49300</v>
      </c>
      <c r="O33" s="48">
        <f t="shared" si="1"/>
        <v>0.34267523007201045</v>
      </c>
      <c r="P33" s="9"/>
    </row>
    <row r="34" spans="1:16">
      <c r="A34" s="12"/>
      <c r="B34" s="25">
        <v>334.36</v>
      </c>
      <c r="C34" s="20" t="s">
        <v>44</v>
      </c>
      <c r="D34" s="47">
        <v>0</v>
      </c>
      <c r="E34" s="47">
        <v>1044202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53" si="7">SUM(D34:M34)</f>
        <v>1044202</v>
      </c>
      <c r="O34" s="48">
        <f t="shared" si="1"/>
        <v>7.2580559957739039</v>
      </c>
      <c r="P34" s="9"/>
    </row>
    <row r="35" spans="1:16">
      <c r="A35" s="12"/>
      <c r="B35" s="25">
        <v>334.39</v>
      </c>
      <c r="C35" s="20" t="s">
        <v>45</v>
      </c>
      <c r="D35" s="47">
        <v>0</v>
      </c>
      <c r="E35" s="47">
        <v>325416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325416</v>
      </c>
      <c r="O35" s="48">
        <f t="shared" si="1"/>
        <v>2.2619067478521977</v>
      </c>
      <c r="P35" s="9"/>
    </row>
    <row r="36" spans="1:16">
      <c r="A36" s="12"/>
      <c r="B36" s="25">
        <v>334.41</v>
      </c>
      <c r="C36" s="20" t="s">
        <v>170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855865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855865</v>
      </c>
      <c r="O36" s="48">
        <f t="shared" si="1"/>
        <v>5.9489601579225404</v>
      </c>
      <c r="P36" s="9"/>
    </row>
    <row r="37" spans="1:16">
      <c r="A37" s="12"/>
      <c r="B37" s="25">
        <v>334.49</v>
      </c>
      <c r="C37" s="20" t="s">
        <v>46</v>
      </c>
      <c r="D37" s="47">
        <v>0</v>
      </c>
      <c r="E37" s="47">
        <v>4145173</v>
      </c>
      <c r="F37" s="47">
        <v>0</v>
      </c>
      <c r="G37" s="47">
        <v>449387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4594560</v>
      </c>
      <c r="O37" s="48">
        <f t="shared" ref="O37:O68" si="8">(N37/O$124)</f>
        <v>31.935941279506213</v>
      </c>
      <c r="P37" s="9"/>
    </row>
    <row r="38" spans="1:16">
      <c r="A38" s="12"/>
      <c r="B38" s="25">
        <v>334.5</v>
      </c>
      <c r="C38" s="20" t="s">
        <v>47</v>
      </c>
      <c r="D38" s="47">
        <v>0</v>
      </c>
      <c r="E38" s="47">
        <v>624732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624732</v>
      </c>
      <c r="O38" s="48">
        <f t="shared" si="8"/>
        <v>4.3423971974309783</v>
      </c>
      <c r="P38" s="9"/>
    </row>
    <row r="39" spans="1:16">
      <c r="A39" s="12"/>
      <c r="B39" s="25">
        <v>334.69</v>
      </c>
      <c r="C39" s="20" t="s">
        <v>48</v>
      </c>
      <c r="D39" s="47">
        <v>0</v>
      </c>
      <c r="E39" s="47">
        <v>27750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27750</v>
      </c>
      <c r="O39" s="48">
        <f t="shared" si="8"/>
        <v>0.19288514471598966</v>
      </c>
      <c r="P39" s="9"/>
    </row>
    <row r="40" spans="1:16">
      <c r="A40" s="12"/>
      <c r="B40" s="25">
        <v>334.7</v>
      </c>
      <c r="C40" s="20" t="s">
        <v>49</v>
      </c>
      <c r="D40" s="47">
        <v>0</v>
      </c>
      <c r="E40" s="47">
        <v>1065771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1065771</v>
      </c>
      <c r="O40" s="48">
        <f t="shared" si="8"/>
        <v>7.4079781466344148</v>
      </c>
      <c r="P40" s="9"/>
    </row>
    <row r="41" spans="1:16">
      <c r="A41" s="12"/>
      <c r="B41" s="25">
        <v>334.9</v>
      </c>
      <c r="C41" s="20" t="s">
        <v>152</v>
      </c>
      <c r="D41" s="47">
        <v>19044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19044</v>
      </c>
      <c r="O41" s="48">
        <f t="shared" si="8"/>
        <v>0.13237134039536241</v>
      </c>
      <c r="P41" s="9"/>
    </row>
    <row r="42" spans="1:16">
      <c r="A42" s="12"/>
      <c r="B42" s="25">
        <v>335.12</v>
      </c>
      <c r="C42" s="20" t="s">
        <v>50</v>
      </c>
      <c r="D42" s="47">
        <v>3638503</v>
      </c>
      <c r="E42" s="47">
        <v>21919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3660422</v>
      </c>
      <c r="O42" s="48">
        <f t="shared" si="8"/>
        <v>25.44291989879612</v>
      </c>
      <c r="P42" s="9"/>
    </row>
    <row r="43" spans="1:16">
      <c r="A43" s="12"/>
      <c r="B43" s="25">
        <v>335.13</v>
      </c>
      <c r="C43" s="20" t="s">
        <v>51</v>
      </c>
      <c r="D43" s="47">
        <v>74331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74331</v>
      </c>
      <c r="O43" s="48">
        <f t="shared" si="8"/>
        <v>0.51666110601384607</v>
      </c>
      <c r="P43" s="9"/>
    </row>
    <row r="44" spans="1:16">
      <c r="A44" s="12"/>
      <c r="B44" s="25">
        <v>335.14</v>
      </c>
      <c r="C44" s="20" t="s">
        <v>52</v>
      </c>
      <c r="D44" s="47">
        <v>0</v>
      </c>
      <c r="E44" s="47">
        <v>68299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68299</v>
      </c>
      <c r="O44" s="48">
        <f t="shared" si="8"/>
        <v>0.47473378374621178</v>
      </c>
      <c r="P44" s="9"/>
    </row>
    <row r="45" spans="1:16">
      <c r="A45" s="12"/>
      <c r="B45" s="25">
        <v>335.15</v>
      </c>
      <c r="C45" s="20" t="s">
        <v>53</v>
      </c>
      <c r="D45" s="47">
        <v>67267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67267</v>
      </c>
      <c r="O45" s="48">
        <f t="shared" si="8"/>
        <v>0.46756054160758476</v>
      </c>
      <c r="P45" s="9"/>
    </row>
    <row r="46" spans="1:16">
      <c r="A46" s="12"/>
      <c r="B46" s="25">
        <v>335.16</v>
      </c>
      <c r="C46" s="20" t="s">
        <v>54</v>
      </c>
      <c r="D46" s="47">
        <v>223250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223250</v>
      </c>
      <c r="O46" s="48">
        <f t="shared" si="8"/>
        <v>1.5517696777601691</v>
      </c>
      <c r="P46" s="9"/>
    </row>
    <row r="47" spans="1:16">
      <c r="A47" s="12"/>
      <c r="B47" s="25">
        <v>335.18</v>
      </c>
      <c r="C47" s="20" t="s">
        <v>55</v>
      </c>
      <c r="D47" s="47">
        <v>10767154</v>
      </c>
      <c r="E47" s="47">
        <v>0</v>
      </c>
      <c r="F47" s="47">
        <v>1688000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12455154</v>
      </c>
      <c r="O47" s="48">
        <f t="shared" si="8"/>
        <v>86.573484027024776</v>
      </c>
      <c r="P47" s="9"/>
    </row>
    <row r="48" spans="1:16">
      <c r="A48" s="12"/>
      <c r="B48" s="25">
        <v>335.29</v>
      </c>
      <c r="C48" s="20" t="s">
        <v>171</v>
      </c>
      <c r="D48" s="47">
        <v>0</v>
      </c>
      <c r="E48" s="47">
        <v>59589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59589</v>
      </c>
      <c r="O48" s="48">
        <f t="shared" si="8"/>
        <v>0.41419217616148135</v>
      </c>
      <c r="P48" s="9"/>
    </row>
    <row r="49" spans="1:16">
      <c r="A49" s="12"/>
      <c r="B49" s="25">
        <v>335.39</v>
      </c>
      <c r="C49" s="20" t="s">
        <v>57</v>
      </c>
      <c r="D49" s="47">
        <v>0</v>
      </c>
      <c r="E49" s="47">
        <v>0</v>
      </c>
      <c r="F49" s="47">
        <v>0</v>
      </c>
      <c r="G49" s="47">
        <v>151084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151084</v>
      </c>
      <c r="O49" s="48">
        <f t="shared" si="8"/>
        <v>1.0501570884421831</v>
      </c>
      <c r="P49" s="9"/>
    </row>
    <row r="50" spans="1:16">
      <c r="A50" s="12"/>
      <c r="B50" s="25">
        <v>335.42</v>
      </c>
      <c r="C50" s="20" t="s">
        <v>58</v>
      </c>
      <c r="D50" s="47">
        <v>0</v>
      </c>
      <c r="E50" s="47">
        <v>0</v>
      </c>
      <c r="F50" s="47">
        <v>0</v>
      </c>
      <c r="G50" s="47">
        <v>1819986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1819986</v>
      </c>
      <c r="O50" s="48">
        <f t="shared" si="8"/>
        <v>12.650387855534239</v>
      </c>
      <c r="P50" s="9"/>
    </row>
    <row r="51" spans="1:16">
      <c r="A51" s="12"/>
      <c r="B51" s="25">
        <v>335.49</v>
      </c>
      <c r="C51" s="20" t="s">
        <v>59</v>
      </c>
      <c r="D51" s="47">
        <v>0</v>
      </c>
      <c r="E51" s="47">
        <v>0</v>
      </c>
      <c r="F51" s="47">
        <v>0</v>
      </c>
      <c r="G51" s="47">
        <v>798012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798012</v>
      </c>
      <c r="O51" s="48">
        <f t="shared" si="8"/>
        <v>5.5468345983818503</v>
      </c>
      <c r="P51" s="9"/>
    </row>
    <row r="52" spans="1:16">
      <c r="A52" s="12"/>
      <c r="B52" s="25">
        <v>335.62</v>
      </c>
      <c r="C52" s="20" t="s">
        <v>60</v>
      </c>
      <c r="D52" s="47">
        <v>2752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2752</v>
      </c>
      <c r="O52" s="48">
        <f t="shared" si="8"/>
        <v>1.9128645703005532E-2</v>
      </c>
      <c r="P52" s="9"/>
    </row>
    <row r="53" spans="1:16">
      <c r="A53" s="12"/>
      <c r="B53" s="25">
        <v>335.69</v>
      </c>
      <c r="C53" s="20" t="s">
        <v>61</v>
      </c>
      <c r="D53" s="47">
        <v>9031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9031</v>
      </c>
      <c r="O53" s="48">
        <f t="shared" si="8"/>
        <v>6.2772819529012702E-2</v>
      </c>
      <c r="P53" s="9"/>
    </row>
    <row r="54" spans="1:16">
      <c r="A54" s="12"/>
      <c r="B54" s="25">
        <v>337.2</v>
      </c>
      <c r="C54" s="20" t="s">
        <v>63</v>
      </c>
      <c r="D54" s="47">
        <v>35741</v>
      </c>
      <c r="E54" s="47">
        <v>500393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59" si="9">SUM(D54:M54)</f>
        <v>536134</v>
      </c>
      <c r="O54" s="48">
        <f t="shared" si="8"/>
        <v>3.7265687991770235</v>
      </c>
      <c r="P54" s="9"/>
    </row>
    <row r="55" spans="1:16">
      <c r="A55" s="12"/>
      <c r="B55" s="25">
        <v>337.3</v>
      </c>
      <c r="C55" s="20" t="s">
        <v>64</v>
      </c>
      <c r="D55" s="47">
        <v>0</v>
      </c>
      <c r="E55" s="47">
        <v>103254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103254</v>
      </c>
      <c r="O55" s="48">
        <f t="shared" si="8"/>
        <v>0.71769955792810081</v>
      </c>
      <c r="P55" s="9"/>
    </row>
    <row r="56" spans="1:16">
      <c r="A56" s="12"/>
      <c r="B56" s="25">
        <v>337.6</v>
      </c>
      <c r="C56" s="20" t="s">
        <v>66</v>
      </c>
      <c r="D56" s="47">
        <v>0</v>
      </c>
      <c r="E56" s="47">
        <v>169891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169891</v>
      </c>
      <c r="O56" s="48">
        <f t="shared" si="8"/>
        <v>1.1808810854394305</v>
      </c>
      <c r="P56" s="9"/>
    </row>
    <row r="57" spans="1:16">
      <c r="A57" s="12"/>
      <c r="B57" s="25">
        <v>337.7</v>
      </c>
      <c r="C57" s="20" t="s">
        <v>67</v>
      </c>
      <c r="D57" s="47">
        <v>0</v>
      </c>
      <c r="E57" s="47">
        <v>704388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704388</v>
      </c>
      <c r="O57" s="48">
        <f t="shared" si="8"/>
        <v>4.8960713987822171</v>
      </c>
      <c r="P57" s="9"/>
    </row>
    <row r="58" spans="1:16" ht="15.75">
      <c r="A58" s="29" t="s">
        <v>72</v>
      </c>
      <c r="B58" s="30"/>
      <c r="C58" s="31"/>
      <c r="D58" s="32">
        <f t="shared" ref="D58:M58" si="10">SUM(D59:D96)</f>
        <v>8804705</v>
      </c>
      <c r="E58" s="32">
        <f t="shared" si="10"/>
        <v>9401082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43107169</v>
      </c>
      <c r="J58" s="32">
        <f t="shared" si="10"/>
        <v>26875329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si="9"/>
        <v>88188285</v>
      </c>
      <c r="O58" s="46">
        <f t="shared" si="8"/>
        <v>612.98054466594374</v>
      </c>
      <c r="P58" s="10"/>
    </row>
    <row r="59" spans="1:16">
      <c r="A59" s="12"/>
      <c r="B59" s="25">
        <v>341.1</v>
      </c>
      <c r="C59" s="20" t="s">
        <v>75</v>
      </c>
      <c r="D59" s="47">
        <v>625541</v>
      </c>
      <c r="E59" s="47">
        <v>360197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985738</v>
      </c>
      <c r="O59" s="48">
        <f t="shared" si="8"/>
        <v>6.8516834876414494</v>
      </c>
      <c r="P59" s="9"/>
    </row>
    <row r="60" spans="1:16">
      <c r="A60" s="12"/>
      <c r="B60" s="25">
        <v>341.2</v>
      </c>
      <c r="C60" s="20" t="s">
        <v>77</v>
      </c>
      <c r="D60" s="47">
        <v>282815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26875329</v>
      </c>
      <c r="K60" s="47">
        <v>0</v>
      </c>
      <c r="L60" s="47">
        <v>0</v>
      </c>
      <c r="M60" s="47">
        <v>0</v>
      </c>
      <c r="N60" s="47">
        <f t="shared" ref="N60:N96" si="11">SUM(D60:M60)</f>
        <v>27158144</v>
      </c>
      <c r="O60" s="48">
        <f t="shared" si="8"/>
        <v>188.77126254622291</v>
      </c>
      <c r="P60" s="9"/>
    </row>
    <row r="61" spans="1:16">
      <c r="A61" s="12"/>
      <c r="B61" s="25">
        <v>341.55</v>
      </c>
      <c r="C61" s="20" t="s">
        <v>79</v>
      </c>
      <c r="D61" s="47">
        <v>12949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12949</v>
      </c>
      <c r="O61" s="48">
        <f t="shared" si="8"/>
        <v>9.0006116718102699E-2</v>
      </c>
      <c r="P61" s="9"/>
    </row>
    <row r="62" spans="1:16">
      <c r="A62" s="12"/>
      <c r="B62" s="25">
        <v>341.8</v>
      </c>
      <c r="C62" s="20" t="s">
        <v>80</v>
      </c>
      <c r="D62" s="47">
        <v>3222355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3222355</v>
      </c>
      <c r="O62" s="48">
        <f t="shared" si="8"/>
        <v>22.397996774821365</v>
      </c>
      <c r="P62" s="9"/>
    </row>
    <row r="63" spans="1:16">
      <c r="A63" s="12"/>
      <c r="B63" s="25">
        <v>341.9</v>
      </c>
      <c r="C63" s="20" t="s">
        <v>81</v>
      </c>
      <c r="D63" s="47">
        <v>833029</v>
      </c>
      <c r="E63" s="47">
        <v>240803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1073832</v>
      </c>
      <c r="O63" s="48">
        <f t="shared" si="8"/>
        <v>7.4640086746184</v>
      </c>
      <c r="P63" s="9"/>
    </row>
    <row r="64" spans="1:16">
      <c r="A64" s="12"/>
      <c r="B64" s="25">
        <v>342.1</v>
      </c>
      <c r="C64" s="20" t="s">
        <v>82</v>
      </c>
      <c r="D64" s="47">
        <v>605779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605779</v>
      </c>
      <c r="O64" s="48">
        <f t="shared" si="8"/>
        <v>4.210658381293964</v>
      </c>
      <c r="P64" s="9"/>
    </row>
    <row r="65" spans="1:16">
      <c r="A65" s="12"/>
      <c r="B65" s="25">
        <v>342.2</v>
      </c>
      <c r="C65" s="20" t="s">
        <v>83</v>
      </c>
      <c r="D65" s="47">
        <v>0</v>
      </c>
      <c r="E65" s="47">
        <v>811746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811746</v>
      </c>
      <c r="O65" s="48">
        <f t="shared" si="8"/>
        <v>5.6422971056802069</v>
      </c>
      <c r="P65" s="9"/>
    </row>
    <row r="66" spans="1:16">
      <c r="A66" s="12"/>
      <c r="B66" s="25">
        <v>342.5</v>
      </c>
      <c r="C66" s="20" t="s">
        <v>84</v>
      </c>
      <c r="D66" s="47">
        <v>0</v>
      </c>
      <c r="E66" s="47">
        <v>309688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309688</v>
      </c>
      <c r="O66" s="48">
        <f t="shared" si="8"/>
        <v>2.1525843133983931</v>
      </c>
      <c r="P66" s="9"/>
    </row>
    <row r="67" spans="1:16">
      <c r="A67" s="12"/>
      <c r="B67" s="25">
        <v>342.6</v>
      </c>
      <c r="C67" s="20" t="s">
        <v>85</v>
      </c>
      <c r="D67" s="47">
        <v>0</v>
      </c>
      <c r="E67" s="47">
        <v>3116191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3116191</v>
      </c>
      <c r="O67" s="48">
        <f t="shared" si="8"/>
        <v>21.66007034225818</v>
      </c>
      <c r="P67" s="9"/>
    </row>
    <row r="68" spans="1:16">
      <c r="A68" s="12"/>
      <c r="B68" s="25">
        <v>342.9</v>
      </c>
      <c r="C68" s="20" t="s">
        <v>86</v>
      </c>
      <c r="D68" s="47">
        <v>104750</v>
      </c>
      <c r="E68" s="47">
        <v>1123533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1228283</v>
      </c>
      <c r="O68" s="48">
        <f t="shared" si="8"/>
        <v>8.5375691606194568</v>
      </c>
      <c r="P68" s="9"/>
    </row>
    <row r="69" spans="1:16">
      <c r="A69" s="12"/>
      <c r="B69" s="25">
        <v>343.4</v>
      </c>
      <c r="C69" s="20" t="s">
        <v>87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18295549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18295549</v>
      </c>
      <c r="O69" s="48">
        <f t="shared" ref="O69:O100" si="12">(N69/O$124)</f>
        <v>127.1689951900353</v>
      </c>
      <c r="P69" s="9"/>
    </row>
    <row r="70" spans="1:16">
      <c r="A70" s="12"/>
      <c r="B70" s="25">
        <v>343.6</v>
      </c>
      <c r="C70" s="20" t="s">
        <v>88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24292862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24292862</v>
      </c>
      <c r="O70" s="48">
        <f t="shared" si="12"/>
        <v>168.85521450218255</v>
      </c>
      <c r="P70" s="9"/>
    </row>
    <row r="71" spans="1:16">
      <c r="A71" s="12"/>
      <c r="B71" s="25">
        <v>343.9</v>
      </c>
      <c r="C71" s="20" t="s">
        <v>89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187705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187705</v>
      </c>
      <c r="O71" s="48">
        <f t="shared" si="12"/>
        <v>1.3047029221230573</v>
      </c>
      <c r="P71" s="9"/>
    </row>
    <row r="72" spans="1:16">
      <c r="A72" s="12"/>
      <c r="B72" s="25">
        <v>344.9</v>
      </c>
      <c r="C72" s="20" t="s">
        <v>90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252765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252765</v>
      </c>
      <c r="O72" s="48">
        <f t="shared" si="12"/>
        <v>1.7569230127616982</v>
      </c>
      <c r="P72" s="9"/>
    </row>
    <row r="73" spans="1:16">
      <c r="A73" s="12"/>
      <c r="B73" s="25">
        <v>346.4</v>
      </c>
      <c r="C73" s="20" t="s">
        <v>91</v>
      </c>
      <c r="D73" s="47">
        <v>95513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95513</v>
      </c>
      <c r="O73" s="48">
        <f t="shared" si="12"/>
        <v>0.66389329107237194</v>
      </c>
      <c r="P73" s="9"/>
    </row>
    <row r="74" spans="1:16">
      <c r="A74" s="12"/>
      <c r="B74" s="25">
        <v>347.1</v>
      </c>
      <c r="C74" s="20" t="s">
        <v>92</v>
      </c>
      <c r="D74" s="47">
        <v>45229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45229</v>
      </c>
      <c r="O74" s="48">
        <f t="shared" si="12"/>
        <v>0.31437845803097286</v>
      </c>
      <c r="P74" s="9"/>
    </row>
    <row r="75" spans="1:16">
      <c r="A75" s="12"/>
      <c r="B75" s="25">
        <v>347.2</v>
      </c>
      <c r="C75" s="20" t="s">
        <v>93</v>
      </c>
      <c r="D75" s="47">
        <v>190884</v>
      </c>
      <c r="E75" s="47">
        <v>550364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741248</v>
      </c>
      <c r="O75" s="48">
        <f t="shared" si="12"/>
        <v>5.1522784774932573</v>
      </c>
      <c r="P75" s="9"/>
    </row>
    <row r="76" spans="1:16">
      <c r="A76" s="12"/>
      <c r="B76" s="25">
        <v>348.11</v>
      </c>
      <c r="C76" s="39" t="s">
        <v>101</v>
      </c>
      <c r="D76" s="47">
        <v>400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400</v>
      </c>
      <c r="O76" s="48">
        <f t="shared" si="12"/>
        <v>2.7803264103205714E-3</v>
      </c>
      <c r="P76" s="9"/>
    </row>
    <row r="77" spans="1:16">
      <c r="A77" s="12"/>
      <c r="B77" s="25">
        <v>348.12</v>
      </c>
      <c r="C77" s="39" t="s">
        <v>102</v>
      </c>
      <c r="D77" s="47">
        <v>41270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41270</v>
      </c>
      <c r="O77" s="48">
        <f t="shared" si="12"/>
        <v>0.286860177384825</v>
      </c>
      <c r="P77" s="9"/>
    </row>
    <row r="78" spans="1:16">
      <c r="A78" s="12"/>
      <c r="B78" s="25">
        <v>348.13</v>
      </c>
      <c r="C78" s="39" t="s">
        <v>103</v>
      </c>
      <c r="D78" s="47">
        <v>10018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10018</v>
      </c>
      <c r="O78" s="48">
        <f t="shared" si="12"/>
        <v>6.963327494647871E-2</v>
      </c>
      <c r="P78" s="9"/>
    </row>
    <row r="79" spans="1:16">
      <c r="A79" s="12"/>
      <c r="B79" s="25">
        <v>348.22</v>
      </c>
      <c r="C79" s="39" t="s">
        <v>104</v>
      </c>
      <c r="D79" s="47">
        <v>27171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27171</v>
      </c>
      <c r="O79" s="48">
        <f t="shared" si="12"/>
        <v>0.18886062223705063</v>
      </c>
      <c r="P79" s="9"/>
    </row>
    <row r="80" spans="1:16">
      <c r="A80" s="12"/>
      <c r="B80" s="25">
        <v>348.31</v>
      </c>
      <c r="C80" s="39" t="s">
        <v>105</v>
      </c>
      <c r="D80" s="47">
        <v>491134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491134</v>
      </c>
      <c r="O80" s="48">
        <f t="shared" si="12"/>
        <v>3.4137820780159589</v>
      </c>
      <c r="P80" s="9"/>
    </row>
    <row r="81" spans="1:16">
      <c r="A81" s="12"/>
      <c r="B81" s="25">
        <v>348.32</v>
      </c>
      <c r="C81" s="39" t="s">
        <v>106</v>
      </c>
      <c r="D81" s="47">
        <v>12072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12072</v>
      </c>
      <c r="O81" s="48">
        <f t="shared" si="12"/>
        <v>8.3910251063474856E-2</v>
      </c>
      <c r="P81" s="9"/>
    </row>
    <row r="82" spans="1:16">
      <c r="A82" s="12"/>
      <c r="B82" s="25">
        <v>348.41</v>
      </c>
      <c r="C82" s="39" t="s">
        <v>107</v>
      </c>
      <c r="D82" s="47">
        <v>710112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710112</v>
      </c>
      <c r="O82" s="48">
        <f t="shared" si="12"/>
        <v>4.9358578697139048</v>
      </c>
      <c r="P82" s="9"/>
    </row>
    <row r="83" spans="1:16">
      <c r="A83" s="12"/>
      <c r="B83" s="25">
        <v>348.42</v>
      </c>
      <c r="C83" s="39" t="s">
        <v>108</v>
      </c>
      <c r="D83" s="47">
        <v>100800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100800</v>
      </c>
      <c r="O83" s="48">
        <f t="shared" si="12"/>
        <v>0.70064225540078406</v>
      </c>
      <c r="P83" s="9"/>
    </row>
    <row r="84" spans="1:16">
      <c r="A84" s="12"/>
      <c r="B84" s="25">
        <v>348.48</v>
      </c>
      <c r="C84" s="39" t="s">
        <v>109</v>
      </c>
      <c r="D84" s="47">
        <v>20923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20923</v>
      </c>
      <c r="O84" s="48">
        <f t="shared" si="12"/>
        <v>0.1454319237078433</v>
      </c>
      <c r="P84" s="9"/>
    </row>
    <row r="85" spans="1:16">
      <c r="A85" s="12"/>
      <c r="B85" s="25">
        <v>348.52</v>
      </c>
      <c r="C85" s="39" t="s">
        <v>110</v>
      </c>
      <c r="D85" s="47">
        <v>154897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154897</v>
      </c>
      <c r="O85" s="48">
        <f t="shared" si="12"/>
        <v>1.076660549948564</v>
      </c>
      <c r="P85" s="9"/>
    </row>
    <row r="86" spans="1:16">
      <c r="A86" s="12"/>
      <c r="B86" s="25">
        <v>348.53</v>
      </c>
      <c r="C86" s="39" t="s">
        <v>111</v>
      </c>
      <c r="D86" s="47">
        <v>597890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597890</v>
      </c>
      <c r="O86" s="48">
        <f t="shared" si="12"/>
        <v>4.1558233936664166</v>
      </c>
      <c r="P86" s="9"/>
    </row>
    <row r="87" spans="1:16">
      <c r="A87" s="12"/>
      <c r="B87" s="25">
        <v>348.62</v>
      </c>
      <c r="C87" s="39" t="s">
        <v>112</v>
      </c>
      <c r="D87" s="47">
        <v>55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55</v>
      </c>
      <c r="O87" s="48">
        <f t="shared" si="12"/>
        <v>3.822948814190786E-4</v>
      </c>
      <c r="P87" s="9"/>
    </row>
    <row r="88" spans="1:16">
      <c r="A88" s="12"/>
      <c r="B88" s="25">
        <v>348.71</v>
      </c>
      <c r="C88" s="39" t="s">
        <v>113</v>
      </c>
      <c r="D88" s="47">
        <v>174065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174065</v>
      </c>
      <c r="O88" s="48">
        <f t="shared" si="12"/>
        <v>1.2098937915311259</v>
      </c>
      <c r="P88" s="9"/>
    </row>
    <row r="89" spans="1:16">
      <c r="A89" s="12"/>
      <c r="B89" s="25">
        <v>348.72</v>
      </c>
      <c r="C89" s="39" t="s">
        <v>114</v>
      </c>
      <c r="D89" s="47">
        <v>25366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25366</v>
      </c>
      <c r="O89" s="48">
        <f t="shared" si="12"/>
        <v>0.17631439931047904</v>
      </c>
      <c r="P89" s="9"/>
    </row>
    <row r="90" spans="1:16">
      <c r="A90" s="12"/>
      <c r="B90" s="25">
        <v>348.87</v>
      </c>
      <c r="C90" s="20" t="s">
        <v>172</v>
      </c>
      <c r="D90" s="47">
        <v>1335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1335</v>
      </c>
      <c r="O90" s="48">
        <f t="shared" si="12"/>
        <v>9.2793393944449083E-3</v>
      </c>
      <c r="P90" s="9"/>
    </row>
    <row r="91" spans="1:16">
      <c r="A91" s="12"/>
      <c r="B91" s="25">
        <v>348.92099999999999</v>
      </c>
      <c r="C91" s="20" t="s">
        <v>95</v>
      </c>
      <c r="D91" s="47">
        <v>0</v>
      </c>
      <c r="E91" s="47">
        <v>65135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65135</v>
      </c>
      <c r="O91" s="48">
        <f t="shared" si="12"/>
        <v>0.4527414018405761</v>
      </c>
      <c r="P91" s="9"/>
    </row>
    <row r="92" spans="1:16">
      <c r="A92" s="12"/>
      <c r="B92" s="25">
        <v>348.92200000000003</v>
      </c>
      <c r="C92" s="20" t="s">
        <v>96</v>
      </c>
      <c r="D92" s="47">
        <v>0</v>
      </c>
      <c r="E92" s="47">
        <v>64479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64479</v>
      </c>
      <c r="O92" s="48">
        <f t="shared" si="12"/>
        <v>0.44818166652765035</v>
      </c>
      <c r="P92" s="9"/>
    </row>
    <row r="93" spans="1:16">
      <c r="A93" s="12"/>
      <c r="B93" s="25">
        <v>348.923</v>
      </c>
      <c r="C93" s="20" t="s">
        <v>97</v>
      </c>
      <c r="D93" s="47">
        <v>0</v>
      </c>
      <c r="E93" s="47">
        <v>65138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65138</v>
      </c>
      <c r="O93" s="48">
        <f t="shared" si="12"/>
        <v>0.45276225428865347</v>
      </c>
      <c r="P93" s="9"/>
    </row>
    <row r="94" spans="1:16">
      <c r="A94" s="12"/>
      <c r="B94" s="25">
        <v>348.92399999999998</v>
      </c>
      <c r="C94" s="20" t="s">
        <v>98</v>
      </c>
      <c r="D94" s="47">
        <v>0</v>
      </c>
      <c r="E94" s="47">
        <v>72427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72427</v>
      </c>
      <c r="O94" s="48">
        <f t="shared" si="12"/>
        <v>0.50342675230072009</v>
      </c>
      <c r="P94" s="9"/>
    </row>
    <row r="95" spans="1:16">
      <c r="A95" s="12"/>
      <c r="B95" s="25">
        <v>348.93</v>
      </c>
      <c r="C95" s="20" t="s">
        <v>99</v>
      </c>
      <c r="D95" s="47">
        <v>0</v>
      </c>
      <c r="E95" s="47">
        <v>353313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353313</v>
      </c>
      <c r="O95" s="48">
        <f t="shared" si="12"/>
        <v>2.4558136625239801</v>
      </c>
      <c r="P95" s="9"/>
    </row>
    <row r="96" spans="1:16">
      <c r="A96" s="12"/>
      <c r="B96" s="25">
        <v>349</v>
      </c>
      <c r="C96" s="20" t="s">
        <v>1</v>
      </c>
      <c r="D96" s="47">
        <v>418353</v>
      </c>
      <c r="E96" s="47">
        <v>2268068</v>
      </c>
      <c r="F96" s="47">
        <v>0</v>
      </c>
      <c r="G96" s="47">
        <v>0</v>
      </c>
      <c r="H96" s="47">
        <v>0</v>
      </c>
      <c r="I96" s="47">
        <v>78288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2764709</v>
      </c>
      <c r="O96" s="48">
        <f t="shared" si="12"/>
        <v>19.216983623877443</v>
      </c>
      <c r="P96" s="9"/>
    </row>
    <row r="97" spans="1:16" ht="15.75">
      <c r="A97" s="29" t="s">
        <v>73</v>
      </c>
      <c r="B97" s="30"/>
      <c r="C97" s="31"/>
      <c r="D97" s="32">
        <f t="shared" ref="D97:M97" si="13">SUM(D98:D104)</f>
        <v>2452325</v>
      </c>
      <c r="E97" s="32">
        <f t="shared" si="13"/>
        <v>273740</v>
      </c>
      <c r="F97" s="32">
        <f t="shared" si="13"/>
        <v>0</v>
      </c>
      <c r="G97" s="32">
        <f t="shared" si="13"/>
        <v>203993</v>
      </c>
      <c r="H97" s="32">
        <f t="shared" si="13"/>
        <v>0</v>
      </c>
      <c r="I97" s="32">
        <f t="shared" si="13"/>
        <v>0</v>
      </c>
      <c r="J97" s="32">
        <f t="shared" si="13"/>
        <v>0</v>
      </c>
      <c r="K97" s="32">
        <f t="shared" si="13"/>
        <v>0</v>
      </c>
      <c r="L97" s="32">
        <f t="shared" si="13"/>
        <v>112299</v>
      </c>
      <c r="M97" s="32">
        <f t="shared" si="13"/>
        <v>0</v>
      </c>
      <c r="N97" s="32">
        <f>SUM(D97:M97)</f>
        <v>3042357</v>
      </c>
      <c r="O97" s="46">
        <f t="shared" si="12"/>
        <v>21.146863791809157</v>
      </c>
      <c r="P97" s="10"/>
    </row>
    <row r="98" spans="1:16">
      <c r="A98" s="13"/>
      <c r="B98" s="40">
        <v>351.1</v>
      </c>
      <c r="C98" s="21" t="s">
        <v>116</v>
      </c>
      <c r="D98" s="47">
        <v>797810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797810</v>
      </c>
      <c r="O98" s="48">
        <f t="shared" si="12"/>
        <v>5.5454305335446383</v>
      </c>
      <c r="P98" s="9"/>
    </row>
    <row r="99" spans="1:16">
      <c r="A99" s="13"/>
      <c r="B99" s="40">
        <v>351.2</v>
      </c>
      <c r="C99" s="21" t="s">
        <v>118</v>
      </c>
      <c r="D99" s="47">
        <v>61833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4" si="14">SUM(D99:M99)</f>
        <v>61833</v>
      </c>
      <c r="O99" s="48">
        <f t="shared" si="12"/>
        <v>0.42978980732337979</v>
      </c>
      <c r="P99" s="9"/>
    </row>
    <row r="100" spans="1:16">
      <c r="A100" s="13"/>
      <c r="B100" s="40">
        <v>351.5</v>
      </c>
      <c r="C100" s="21" t="s">
        <v>119</v>
      </c>
      <c r="D100" s="47">
        <v>1147965</v>
      </c>
      <c r="E100" s="47">
        <v>0</v>
      </c>
      <c r="F100" s="47">
        <v>0</v>
      </c>
      <c r="G100" s="47">
        <v>203993</v>
      </c>
      <c r="H100" s="47">
        <v>0</v>
      </c>
      <c r="I100" s="47">
        <v>0</v>
      </c>
      <c r="J100" s="47">
        <v>0</v>
      </c>
      <c r="K100" s="47">
        <v>0</v>
      </c>
      <c r="L100" s="47">
        <v>112299</v>
      </c>
      <c r="M100" s="47">
        <v>0</v>
      </c>
      <c r="N100" s="47">
        <f t="shared" si="14"/>
        <v>1464257</v>
      </c>
      <c r="O100" s="48">
        <f t="shared" si="12"/>
        <v>10.177781021491922</v>
      </c>
      <c r="P100" s="9"/>
    </row>
    <row r="101" spans="1:16">
      <c r="A101" s="13"/>
      <c r="B101" s="40">
        <v>351.6</v>
      </c>
      <c r="C101" s="21" t="s">
        <v>120</v>
      </c>
      <c r="D101" s="47">
        <v>698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698</v>
      </c>
      <c r="O101" s="48">
        <f t="shared" ref="O101:O122" si="15">(N101/O$124)</f>
        <v>4.8516695860093976E-3</v>
      </c>
      <c r="P101" s="9"/>
    </row>
    <row r="102" spans="1:16">
      <c r="A102" s="13"/>
      <c r="B102" s="40">
        <v>351.9</v>
      </c>
      <c r="C102" s="21" t="s">
        <v>125</v>
      </c>
      <c r="D102" s="47">
        <v>0</v>
      </c>
      <c r="E102" s="47">
        <v>1460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1460</v>
      </c>
      <c r="O102" s="48">
        <f t="shared" si="15"/>
        <v>1.0148191397670087E-2</v>
      </c>
      <c r="P102" s="9"/>
    </row>
    <row r="103" spans="1:16">
      <c r="A103" s="13"/>
      <c r="B103" s="40">
        <v>352</v>
      </c>
      <c r="C103" s="21" t="s">
        <v>121</v>
      </c>
      <c r="D103" s="47">
        <v>159572</v>
      </c>
      <c r="E103" s="47">
        <v>123550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283122</v>
      </c>
      <c r="O103" s="48">
        <f t="shared" si="15"/>
        <v>1.9679289348569522</v>
      </c>
      <c r="P103" s="9"/>
    </row>
    <row r="104" spans="1:16">
      <c r="A104" s="13"/>
      <c r="B104" s="40">
        <v>359</v>
      </c>
      <c r="C104" s="21" t="s">
        <v>124</v>
      </c>
      <c r="D104" s="47">
        <v>284447</v>
      </c>
      <c r="E104" s="47">
        <v>148730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433177</v>
      </c>
      <c r="O104" s="48">
        <f t="shared" si="15"/>
        <v>3.0109336336085857</v>
      </c>
      <c r="P104" s="9"/>
    </row>
    <row r="105" spans="1:16" ht="15.75">
      <c r="A105" s="29" t="s">
        <v>5</v>
      </c>
      <c r="B105" s="30"/>
      <c r="C105" s="31"/>
      <c r="D105" s="32">
        <f t="shared" ref="D105:M105" si="16">SUM(D106:D116)</f>
        <v>4405362</v>
      </c>
      <c r="E105" s="32">
        <f t="shared" si="16"/>
        <v>7209864</v>
      </c>
      <c r="F105" s="32">
        <f t="shared" si="16"/>
        <v>320540</v>
      </c>
      <c r="G105" s="32">
        <f t="shared" si="16"/>
        <v>4048380</v>
      </c>
      <c r="H105" s="32">
        <f t="shared" si="16"/>
        <v>1114</v>
      </c>
      <c r="I105" s="32">
        <f t="shared" si="16"/>
        <v>3628272</v>
      </c>
      <c r="J105" s="32">
        <f t="shared" si="16"/>
        <v>574033</v>
      </c>
      <c r="K105" s="32">
        <f t="shared" si="16"/>
        <v>0</v>
      </c>
      <c r="L105" s="32">
        <f t="shared" si="16"/>
        <v>47708</v>
      </c>
      <c r="M105" s="32">
        <f t="shared" si="16"/>
        <v>0</v>
      </c>
      <c r="N105" s="32">
        <f>SUM(D105:M105)</f>
        <v>20235273</v>
      </c>
      <c r="O105" s="46">
        <f t="shared" si="15"/>
        <v>140.65165985486695</v>
      </c>
      <c r="P105" s="10"/>
    </row>
    <row r="106" spans="1:16">
      <c r="A106" s="12"/>
      <c r="B106" s="25">
        <v>361.1</v>
      </c>
      <c r="C106" s="20" t="s">
        <v>126</v>
      </c>
      <c r="D106" s="47">
        <v>1285050</v>
      </c>
      <c r="E106" s="47">
        <v>2952389</v>
      </c>
      <c r="F106" s="47">
        <v>320540</v>
      </c>
      <c r="G106" s="47">
        <v>1398978</v>
      </c>
      <c r="H106" s="47">
        <v>1114</v>
      </c>
      <c r="I106" s="47">
        <v>1936839</v>
      </c>
      <c r="J106" s="47">
        <v>144212</v>
      </c>
      <c r="K106" s="47">
        <v>0</v>
      </c>
      <c r="L106" s="47">
        <v>47708</v>
      </c>
      <c r="M106" s="47">
        <v>0</v>
      </c>
      <c r="N106" s="47">
        <f>SUM(D106:M106)</f>
        <v>8086830</v>
      </c>
      <c r="O106" s="48">
        <f t="shared" si="15"/>
        <v>56.210067561931773</v>
      </c>
      <c r="P106" s="9"/>
    </row>
    <row r="107" spans="1:16">
      <c r="A107" s="12"/>
      <c r="B107" s="25">
        <v>362</v>
      </c>
      <c r="C107" s="20" t="s">
        <v>127</v>
      </c>
      <c r="D107" s="47">
        <v>77947</v>
      </c>
      <c r="E107" s="47">
        <v>16025</v>
      </c>
      <c r="F107" s="47">
        <v>0</v>
      </c>
      <c r="G107" s="47">
        <v>115798</v>
      </c>
      <c r="H107" s="47">
        <v>0</v>
      </c>
      <c r="I107" s="47">
        <v>968291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6" si="17">SUM(D107:M107)</f>
        <v>1178061</v>
      </c>
      <c r="O107" s="48">
        <f t="shared" si="15"/>
        <v>8.1884852781716582</v>
      </c>
      <c r="P107" s="9"/>
    </row>
    <row r="108" spans="1:16">
      <c r="A108" s="12"/>
      <c r="B108" s="25">
        <v>363.11</v>
      </c>
      <c r="C108" s="20" t="s">
        <v>29</v>
      </c>
      <c r="D108" s="47">
        <v>0</v>
      </c>
      <c r="E108" s="47">
        <v>61177</v>
      </c>
      <c r="F108" s="47">
        <v>0</v>
      </c>
      <c r="G108" s="47">
        <v>383228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444405</v>
      </c>
      <c r="O108" s="48">
        <f t="shared" si="15"/>
        <v>3.0889773959462841</v>
      </c>
      <c r="P108" s="9"/>
    </row>
    <row r="109" spans="1:16">
      <c r="A109" s="12"/>
      <c r="B109" s="25">
        <v>363.22</v>
      </c>
      <c r="C109" s="20" t="s">
        <v>173</v>
      </c>
      <c r="D109" s="47">
        <v>0</v>
      </c>
      <c r="E109" s="47">
        <v>323924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323924</v>
      </c>
      <c r="O109" s="48">
        <f t="shared" si="15"/>
        <v>2.2515361303417021</v>
      </c>
      <c r="P109" s="9"/>
    </row>
    <row r="110" spans="1:16">
      <c r="A110" s="12"/>
      <c r="B110" s="25">
        <v>363.24</v>
      </c>
      <c r="C110" s="20" t="s">
        <v>174</v>
      </c>
      <c r="D110" s="47">
        <v>0</v>
      </c>
      <c r="E110" s="47">
        <v>2185657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2185657</v>
      </c>
      <c r="O110" s="48">
        <f t="shared" si="15"/>
        <v>15.192099702505073</v>
      </c>
      <c r="P110" s="9"/>
    </row>
    <row r="111" spans="1:16">
      <c r="A111" s="12"/>
      <c r="B111" s="25">
        <v>363.27</v>
      </c>
      <c r="C111" s="20" t="s">
        <v>175</v>
      </c>
      <c r="D111" s="47">
        <v>0</v>
      </c>
      <c r="E111" s="47">
        <v>622562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622562</v>
      </c>
      <c r="O111" s="48">
        <f t="shared" si="15"/>
        <v>4.3273139266549894</v>
      </c>
      <c r="P111" s="9"/>
    </row>
    <row r="112" spans="1:16">
      <c r="A112" s="12"/>
      <c r="B112" s="25">
        <v>363.29</v>
      </c>
      <c r="C112" s="20" t="s">
        <v>176</v>
      </c>
      <c r="D112" s="47">
        <v>0</v>
      </c>
      <c r="E112" s="47">
        <v>232523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232523</v>
      </c>
      <c r="O112" s="48">
        <f t="shared" si="15"/>
        <v>1.6162245947674256</v>
      </c>
      <c r="P112" s="9"/>
    </row>
    <row r="113" spans="1:119">
      <c r="A113" s="12"/>
      <c r="B113" s="25">
        <v>364</v>
      </c>
      <c r="C113" s="20" t="s">
        <v>128</v>
      </c>
      <c r="D113" s="47">
        <v>0</v>
      </c>
      <c r="E113" s="47">
        <v>86764</v>
      </c>
      <c r="F113" s="47">
        <v>0</v>
      </c>
      <c r="G113" s="47">
        <v>134945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221709</v>
      </c>
      <c r="O113" s="48">
        <f t="shared" si="15"/>
        <v>1.541058470264409</v>
      </c>
      <c r="P113" s="9"/>
    </row>
    <row r="114" spans="1:119">
      <c r="A114" s="12"/>
      <c r="B114" s="25">
        <v>365</v>
      </c>
      <c r="C114" s="20" t="s">
        <v>129</v>
      </c>
      <c r="D114" s="47">
        <v>115902</v>
      </c>
      <c r="E114" s="47">
        <v>3000</v>
      </c>
      <c r="F114" s="47">
        <v>0</v>
      </c>
      <c r="G114" s="47">
        <v>47500</v>
      </c>
      <c r="H114" s="47">
        <v>0</v>
      </c>
      <c r="I114" s="47">
        <v>39724</v>
      </c>
      <c r="J114" s="47">
        <v>19350</v>
      </c>
      <c r="K114" s="47">
        <v>0</v>
      </c>
      <c r="L114" s="47">
        <v>0</v>
      </c>
      <c r="M114" s="47">
        <v>0</v>
      </c>
      <c r="N114" s="47">
        <f t="shared" si="17"/>
        <v>225476</v>
      </c>
      <c r="O114" s="48">
        <f t="shared" si="15"/>
        <v>1.567242194233603</v>
      </c>
      <c r="P114" s="9"/>
    </row>
    <row r="115" spans="1:119">
      <c r="A115" s="12"/>
      <c r="B115" s="25">
        <v>366</v>
      </c>
      <c r="C115" s="20" t="s">
        <v>130</v>
      </c>
      <c r="D115" s="47">
        <v>1611</v>
      </c>
      <c r="E115" s="47">
        <v>131439</v>
      </c>
      <c r="F115" s="47">
        <v>0</v>
      </c>
      <c r="G115" s="47">
        <v>1633600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1766650</v>
      </c>
      <c r="O115" s="48">
        <f t="shared" si="15"/>
        <v>12.279659131982095</v>
      </c>
      <c r="P115" s="9"/>
    </row>
    <row r="116" spans="1:119">
      <c r="A116" s="12"/>
      <c r="B116" s="25">
        <v>369.9</v>
      </c>
      <c r="C116" s="20" t="s">
        <v>133</v>
      </c>
      <c r="D116" s="47">
        <v>2924852</v>
      </c>
      <c r="E116" s="47">
        <v>594404</v>
      </c>
      <c r="F116" s="47">
        <v>0</v>
      </c>
      <c r="G116" s="47">
        <v>334331</v>
      </c>
      <c r="H116" s="47">
        <v>0</v>
      </c>
      <c r="I116" s="47">
        <v>683418</v>
      </c>
      <c r="J116" s="47">
        <v>410471</v>
      </c>
      <c r="K116" s="47">
        <v>0</v>
      </c>
      <c r="L116" s="47">
        <v>0</v>
      </c>
      <c r="M116" s="47">
        <v>0</v>
      </c>
      <c r="N116" s="47">
        <f t="shared" si="17"/>
        <v>4947476</v>
      </c>
      <c r="O116" s="48">
        <f t="shared" si="15"/>
        <v>34.388995468067954</v>
      </c>
      <c r="P116" s="9"/>
    </row>
    <row r="117" spans="1:119" ht="15.75">
      <c r="A117" s="29" t="s">
        <v>74</v>
      </c>
      <c r="B117" s="30"/>
      <c r="C117" s="31"/>
      <c r="D117" s="32">
        <f t="shared" ref="D117:M117" si="18">SUM(D118:D121)</f>
        <v>9252466</v>
      </c>
      <c r="E117" s="32">
        <f t="shared" si="18"/>
        <v>13696759</v>
      </c>
      <c r="F117" s="32">
        <f t="shared" si="18"/>
        <v>5618126</v>
      </c>
      <c r="G117" s="32">
        <f t="shared" si="18"/>
        <v>6902822</v>
      </c>
      <c r="H117" s="32">
        <f t="shared" si="18"/>
        <v>0</v>
      </c>
      <c r="I117" s="32">
        <f t="shared" si="18"/>
        <v>7319456</v>
      </c>
      <c r="J117" s="32">
        <f t="shared" si="18"/>
        <v>239015</v>
      </c>
      <c r="K117" s="32">
        <f t="shared" si="18"/>
        <v>0</v>
      </c>
      <c r="L117" s="32">
        <f t="shared" si="18"/>
        <v>0</v>
      </c>
      <c r="M117" s="32">
        <f t="shared" si="18"/>
        <v>0</v>
      </c>
      <c r="N117" s="32">
        <f t="shared" ref="N117:N122" si="19">SUM(D117:M117)</f>
        <v>43028644</v>
      </c>
      <c r="O117" s="46">
        <f t="shared" si="15"/>
        <v>299.08418828370452</v>
      </c>
      <c r="P117" s="9"/>
    </row>
    <row r="118" spans="1:119">
      <c r="A118" s="12"/>
      <c r="B118" s="25">
        <v>381</v>
      </c>
      <c r="C118" s="20" t="s">
        <v>134</v>
      </c>
      <c r="D118" s="47">
        <v>9252466</v>
      </c>
      <c r="E118" s="47">
        <v>13696759</v>
      </c>
      <c r="F118" s="47">
        <v>5568426</v>
      </c>
      <c r="G118" s="47">
        <v>230000</v>
      </c>
      <c r="H118" s="47">
        <v>0</v>
      </c>
      <c r="I118" s="47">
        <v>0</v>
      </c>
      <c r="J118" s="47">
        <v>239015</v>
      </c>
      <c r="K118" s="47">
        <v>0</v>
      </c>
      <c r="L118" s="47">
        <v>0</v>
      </c>
      <c r="M118" s="47">
        <v>0</v>
      </c>
      <c r="N118" s="47">
        <f t="shared" si="19"/>
        <v>28986666</v>
      </c>
      <c r="O118" s="48">
        <f t="shared" si="15"/>
        <v>201.48098256735341</v>
      </c>
      <c r="P118" s="9"/>
    </row>
    <row r="119" spans="1:119">
      <c r="A119" s="12"/>
      <c r="B119" s="25">
        <v>384</v>
      </c>
      <c r="C119" s="20" t="s">
        <v>136</v>
      </c>
      <c r="D119" s="47">
        <v>0</v>
      </c>
      <c r="E119" s="47">
        <v>0</v>
      </c>
      <c r="F119" s="47">
        <v>49700</v>
      </c>
      <c r="G119" s="47">
        <v>6553975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6603675</v>
      </c>
      <c r="O119" s="48">
        <f t="shared" si="15"/>
        <v>45.900930019184251</v>
      </c>
      <c r="P119" s="9"/>
    </row>
    <row r="120" spans="1:119">
      <c r="A120" s="12"/>
      <c r="B120" s="25">
        <v>389.2</v>
      </c>
      <c r="C120" s="20" t="s">
        <v>138</v>
      </c>
      <c r="D120" s="47">
        <v>0</v>
      </c>
      <c r="E120" s="47">
        <v>0</v>
      </c>
      <c r="F120" s="47">
        <v>0</v>
      </c>
      <c r="G120" s="47">
        <v>118847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118847</v>
      </c>
      <c r="O120" s="48">
        <f t="shared" si="15"/>
        <v>0.8260836322184224</v>
      </c>
      <c r="P120" s="9"/>
    </row>
    <row r="121" spans="1:119" ht="15.75" thickBot="1">
      <c r="A121" s="12"/>
      <c r="B121" s="25">
        <v>389.4</v>
      </c>
      <c r="C121" s="20" t="s">
        <v>140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7319456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7319456</v>
      </c>
      <c r="O121" s="48">
        <f t="shared" si="15"/>
        <v>50.876192064948427</v>
      </c>
      <c r="P121" s="9"/>
    </row>
    <row r="122" spans="1:119" ht="16.5" thickBot="1">
      <c r="A122" s="14" t="s">
        <v>100</v>
      </c>
      <c r="B122" s="23"/>
      <c r="C122" s="22"/>
      <c r="D122" s="15">
        <f t="shared" ref="D122:M122" si="20">SUM(D5,D14,D18,D58,D97,D105,D117)</f>
        <v>140243687</v>
      </c>
      <c r="E122" s="15">
        <f t="shared" si="20"/>
        <v>96479592</v>
      </c>
      <c r="F122" s="15">
        <f t="shared" si="20"/>
        <v>10898415</v>
      </c>
      <c r="G122" s="15">
        <f t="shared" si="20"/>
        <v>35569561</v>
      </c>
      <c r="H122" s="15">
        <f t="shared" si="20"/>
        <v>1114</v>
      </c>
      <c r="I122" s="15">
        <f t="shared" si="20"/>
        <v>56519858</v>
      </c>
      <c r="J122" s="15">
        <f t="shared" si="20"/>
        <v>27688377</v>
      </c>
      <c r="K122" s="15">
        <f t="shared" si="20"/>
        <v>0</v>
      </c>
      <c r="L122" s="15">
        <f t="shared" si="20"/>
        <v>160007</v>
      </c>
      <c r="M122" s="15">
        <f t="shared" si="20"/>
        <v>0</v>
      </c>
      <c r="N122" s="15">
        <f t="shared" si="19"/>
        <v>367560611</v>
      </c>
      <c r="O122" s="38">
        <f t="shared" si="15"/>
        <v>2554.8461853921649</v>
      </c>
      <c r="P122" s="6"/>
      <c r="Q122" s="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1:119">
      <c r="A123" s="16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9"/>
    </row>
    <row r="124" spans="1:119">
      <c r="A124" s="41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49" t="s">
        <v>177</v>
      </c>
      <c r="M124" s="49"/>
      <c r="N124" s="49"/>
      <c r="O124" s="44">
        <v>143868</v>
      </c>
    </row>
    <row r="125" spans="1:119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6" spans="1:119" ht="15.75" customHeight="1" thickBot="1">
      <c r="A126" s="53" t="s">
        <v>158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</sheetData>
  <mergeCells count="10">
    <mergeCell ref="L124:N124"/>
    <mergeCell ref="A125:O125"/>
    <mergeCell ref="A126:O1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68</v>
      </c>
      <c r="E3" s="69"/>
      <c r="F3" s="69"/>
      <c r="G3" s="69"/>
      <c r="H3" s="70"/>
      <c r="I3" s="68" t="s">
        <v>69</v>
      </c>
      <c r="J3" s="70"/>
      <c r="K3" s="68" t="s">
        <v>71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70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99656223</v>
      </c>
      <c r="E5" s="27">
        <f t="shared" si="0"/>
        <v>52437425</v>
      </c>
      <c r="F5" s="27">
        <f t="shared" si="0"/>
        <v>2809465</v>
      </c>
      <c r="G5" s="27">
        <f t="shared" si="0"/>
        <v>19786724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174689837</v>
      </c>
      <c r="O5" s="33">
        <f t="shared" ref="O5:O36" si="1">(N5/O$129)</f>
        <v>1215.3435580261171</v>
      </c>
      <c r="P5" s="6"/>
    </row>
    <row r="6" spans="1:133">
      <c r="A6" s="12"/>
      <c r="B6" s="25">
        <v>311</v>
      </c>
      <c r="C6" s="20" t="s">
        <v>3</v>
      </c>
      <c r="D6" s="47">
        <v>98115663</v>
      </c>
      <c r="E6" s="47">
        <v>51104608</v>
      </c>
      <c r="F6" s="47">
        <v>2356630</v>
      </c>
      <c r="G6" s="47">
        <v>3499631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155076532</v>
      </c>
      <c r="O6" s="48">
        <f t="shared" si="1"/>
        <v>1078.8908353451095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615861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615861</v>
      </c>
      <c r="O7" s="48">
        <f t="shared" si="1"/>
        <v>4.2846379150810163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869062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869062</v>
      </c>
      <c r="O8" s="48">
        <f t="shared" si="1"/>
        <v>6.0461954820262003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0</v>
      </c>
      <c r="F9" s="47">
        <v>452835</v>
      </c>
      <c r="G9" s="47">
        <v>3736162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4188997</v>
      </c>
      <c r="O9" s="48">
        <f t="shared" si="1"/>
        <v>29.143484280317523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3061553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3061553</v>
      </c>
      <c r="O10" s="48">
        <f t="shared" si="1"/>
        <v>21.299686232494068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0</v>
      </c>
      <c r="F11" s="47">
        <v>0</v>
      </c>
      <c r="G11" s="47">
        <v>8620316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8620316</v>
      </c>
      <c r="O11" s="48">
        <f t="shared" si="1"/>
        <v>59.972839282856881</v>
      </c>
      <c r="P11" s="9"/>
    </row>
    <row r="12" spans="1:133">
      <c r="A12" s="12"/>
      <c r="B12" s="25">
        <v>315</v>
      </c>
      <c r="C12" s="20" t="s">
        <v>183</v>
      </c>
      <c r="D12" s="47">
        <v>1540560</v>
      </c>
      <c r="E12" s="47">
        <v>389796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1930356</v>
      </c>
      <c r="O12" s="48">
        <f t="shared" si="1"/>
        <v>13.42977799731454</v>
      </c>
      <c r="P12" s="9"/>
    </row>
    <row r="13" spans="1:133">
      <c r="A13" s="12"/>
      <c r="B13" s="25">
        <v>316</v>
      </c>
      <c r="C13" s="20" t="s">
        <v>18</v>
      </c>
      <c r="D13" s="47">
        <v>0</v>
      </c>
      <c r="E13" s="47">
        <v>327160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ref="N13:N20" si="3">SUM(D13:M13)</f>
        <v>327160</v>
      </c>
      <c r="O13" s="48">
        <f t="shared" si="1"/>
        <v>2.2761014909174393</v>
      </c>
      <c r="P13" s="9"/>
    </row>
    <row r="14" spans="1:133" ht="15.75">
      <c r="A14" s="29" t="s">
        <v>247</v>
      </c>
      <c r="B14" s="30"/>
      <c r="C14" s="31"/>
      <c r="D14" s="32">
        <f t="shared" ref="D14:M14" si="4">SUM(D15:D17)</f>
        <v>0</v>
      </c>
      <c r="E14" s="32">
        <f t="shared" si="4"/>
        <v>3871893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229351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3"/>
        <v>4101244</v>
      </c>
      <c r="O14" s="46">
        <f t="shared" si="1"/>
        <v>28.532973416726382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3492011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3"/>
        <v>3492011</v>
      </c>
      <c r="O15" s="48">
        <f t="shared" si="1"/>
        <v>24.294447497860677</v>
      </c>
      <c r="P15" s="9"/>
    </row>
    <row r="16" spans="1:133">
      <c r="A16" s="12"/>
      <c r="B16" s="25">
        <v>323.7</v>
      </c>
      <c r="C16" s="20" t="s">
        <v>20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229351</v>
      </c>
      <c r="J16" s="47">
        <v>0</v>
      </c>
      <c r="K16" s="47">
        <v>0</v>
      </c>
      <c r="L16" s="47">
        <v>0</v>
      </c>
      <c r="M16" s="47">
        <v>0</v>
      </c>
      <c r="N16" s="47">
        <f t="shared" si="3"/>
        <v>229351</v>
      </c>
      <c r="O16" s="48">
        <f t="shared" si="1"/>
        <v>1.5956295177998705</v>
      </c>
      <c r="P16" s="9"/>
    </row>
    <row r="17" spans="1:16">
      <c r="A17" s="12"/>
      <c r="B17" s="25">
        <v>329</v>
      </c>
      <c r="C17" s="20" t="s">
        <v>248</v>
      </c>
      <c r="D17" s="47">
        <v>0</v>
      </c>
      <c r="E17" s="47">
        <v>379882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3"/>
        <v>379882</v>
      </c>
      <c r="O17" s="48">
        <f t="shared" si="1"/>
        <v>2.6428964010658356</v>
      </c>
      <c r="P17" s="9"/>
    </row>
    <row r="18" spans="1:16" ht="15.75">
      <c r="A18" s="29" t="s">
        <v>33</v>
      </c>
      <c r="B18" s="30"/>
      <c r="C18" s="31"/>
      <c r="D18" s="32">
        <f t="shared" ref="D18:M18" si="5">SUM(D19:D58)</f>
        <v>17048708</v>
      </c>
      <c r="E18" s="32">
        <f t="shared" si="5"/>
        <v>19526309</v>
      </c>
      <c r="F18" s="32">
        <f t="shared" si="5"/>
        <v>2884665</v>
      </c>
      <c r="G18" s="32">
        <f t="shared" si="5"/>
        <v>3510675</v>
      </c>
      <c r="H18" s="32">
        <f t="shared" si="5"/>
        <v>0</v>
      </c>
      <c r="I18" s="32">
        <f t="shared" si="5"/>
        <v>9499841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3"/>
        <v>52470198</v>
      </c>
      <c r="O18" s="46">
        <f t="shared" si="1"/>
        <v>365.04308563557055</v>
      </c>
      <c r="P18" s="10"/>
    </row>
    <row r="19" spans="1:16">
      <c r="A19" s="12"/>
      <c r="B19" s="25">
        <v>331.1</v>
      </c>
      <c r="C19" s="20" t="s">
        <v>31</v>
      </c>
      <c r="D19" s="47">
        <v>392708</v>
      </c>
      <c r="E19" s="47">
        <v>645474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3"/>
        <v>1038182</v>
      </c>
      <c r="O19" s="48">
        <f t="shared" si="1"/>
        <v>7.2227888435128049</v>
      </c>
      <c r="P19" s="9"/>
    </row>
    <row r="20" spans="1:16">
      <c r="A20" s="12"/>
      <c r="B20" s="25">
        <v>331.2</v>
      </c>
      <c r="C20" s="20" t="s">
        <v>32</v>
      </c>
      <c r="D20" s="47">
        <v>243412</v>
      </c>
      <c r="E20" s="47">
        <v>451606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3"/>
        <v>695018</v>
      </c>
      <c r="O20" s="48">
        <f t="shared" si="1"/>
        <v>4.8353451094707696</v>
      </c>
      <c r="P20" s="9"/>
    </row>
    <row r="21" spans="1:16">
      <c r="A21" s="12"/>
      <c r="B21" s="25">
        <v>331.31</v>
      </c>
      <c r="C21" s="20" t="s">
        <v>167</v>
      </c>
      <c r="D21" s="47">
        <v>0</v>
      </c>
      <c r="E21" s="47">
        <v>1002568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2" si="6">SUM(D21:M21)</f>
        <v>1002568</v>
      </c>
      <c r="O21" s="48">
        <f t="shared" si="1"/>
        <v>6.9750168710909506</v>
      </c>
      <c r="P21" s="9"/>
    </row>
    <row r="22" spans="1:16">
      <c r="A22" s="12"/>
      <c r="B22" s="25">
        <v>331.39</v>
      </c>
      <c r="C22" s="20" t="s">
        <v>39</v>
      </c>
      <c r="D22" s="47">
        <v>0</v>
      </c>
      <c r="E22" s="47">
        <v>162904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162904</v>
      </c>
      <c r="O22" s="48">
        <f t="shared" si="1"/>
        <v>1.1333477114452088</v>
      </c>
      <c r="P22" s="9"/>
    </row>
    <row r="23" spans="1:16">
      <c r="A23" s="12"/>
      <c r="B23" s="25">
        <v>331.41</v>
      </c>
      <c r="C23" s="20" t="s">
        <v>168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3930877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3930877</v>
      </c>
      <c r="O23" s="48">
        <f t="shared" si="1"/>
        <v>27.347704488058049</v>
      </c>
      <c r="P23" s="9"/>
    </row>
    <row r="24" spans="1:16">
      <c r="A24" s="12"/>
      <c r="B24" s="25">
        <v>331.42</v>
      </c>
      <c r="C24" s="20" t="s">
        <v>40</v>
      </c>
      <c r="D24" s="47">
        <v>0</v>
      </c>
      <c r="E24" s="47">
        <v>262196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262196</v>
      </c>
      <c r="O24" s="48">
        <f t="shared" si="1"/>
        <v>1.8241371393586898</v>
      </c>
      <c r="P24" s="9"/>
    </row>
    <row r="25" spans="1:16">
      <c r="A25" s="12"/>
      <c r="B25" s="25">
        <v>331.5</v>
      </c>
      <c r="C25" s="20" t="s">
        <v>34</v>
      </c>
      <c r="D25" s="47">
        <v>0</v>
      </c>
      <c r="E25" s="47">
        <v>13757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13757</v>
      </c>
      <c r="O25" s="48">
        <f t="shared" si="1"/>
        <v>9.5709525035307538E-2</v>
      </c>
      <c r="P25" s="9"/>
    </row>
    <row r="26" spans="1:16">
      <c r="A26" s="12"/>
      <c r="B26" s="25">
        <v>331.62</v>
      </c>
      <c r="C26" s="20" t="s">
        <v>42</v>
      </c>
      <c r="D26" s="47">
        <v>0</v>
      </c>
      <c r="E26" s="47">
        <v>114912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114912</v>
      </c>
      <c r="O26" s="48">
        <f t="shared" si="1"/>
        <v>0.79946012508957331</v>
      </c>
      <c r="P26" s="9"/>
    </row>
    <row r="27" spans="1:16">
      <c r="A27" s="12"/>
      <c r="B27" s="25">
        <v>331.65</v>
      </c>
      <c r="C27" s="20" t="s">
        <v>151</v>
      </c>
      <c r="D27" s="47">
        <v>0</v>
      </c>
      <c r="E27" s="47">
        <v>359039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359039</v>
      </c>
      <c r="O27" s="48">
        <f t="shared" si="1"/>
        <v>2.4978885046995556</v>
      </c>
      <c r="P27" s="9"/>
    </row>
    <row r="28" spans="1:16">
      <c r="A28" s="12"/>
      <c r="B28" s="25">
        <v>331.69</v>
      </c>
      <c r="C28" s="20" t="s">
        <v>43</v>
      </c>
      <c r="D28" s="47">
        <v>90072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90072</v>
      </c>
      <c r="O28" s="48">
        <f t="shared" si="1"/>
        <v>0.62664449654577459</v>
      </c>
      <c r="P28" s="9"/>
    </row>
    <row r="29" spans="1:16">
      <c r="A29" s="12"/>
      <c r="B29" s="25">
        <v>331.9</v>
      </c>
      <c r="C29" s="20" t="s">
        <v>36</v>
      </c>
      <c r="D29" s="47">
        <v>1525832</v>
      </c>
      <c r="E29" s="47">
        <v>147025</v>
      </c>
      <c r="F29" s="47">
        <v>0</v>
      </c>
      <c r="G29" s="47">
        <v>0</v>
      </c>
      <c r="H29" s="47">
        <v>0</v>
      </c>
      <c r="I29" s="47">
        <v>2815858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4488715</v>
      </c>
      <c r="O29" s="48">
        <f t="shared" si="1"/>
        <v>31.228667636029694</v>
      </c>
      <c r="P29" s="9"/>
    </row>
    <row r="30" spans="1:16">
      <c r="A30" s="12"/>
      <c r="B30" s="25">
        <v>333</v>
      </c>
      <c r="C30" s="20" t="s">
        <v>4</v>
      </c>
      <c r="D30" s="47">
        <v>30899</v>
      </c>
      <c r="E30" s="47">
        <v>13460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44359</v>
      </c>
      <c r="O30" s="48">
        <f t="shared" si="1"/>
        <v>0.30861225710846896</v>
      </c>
      <c r="P30" s="9"/>
    </row>
    <row r="31" spans="1:16">
      <c r="A31" s="12"/>
      <c r="B31" s="25">
        <v>334.1</v>
      </c>
      <c r="C31" s="20" t="s">
        <v>37</v>
      </c>
      <c r="D31" s="47">
        <v>0</v>
      </c>
      <c r="E31" s="47">
        <v>702046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702046</v>
      </c>
      <c r="O31" s="48">
        <f t="shared" si="1"/>
        <v>4.8842399660491038</v>
      </c>
      <c r="P31" s="9"/>
    </row>
    <row r="32" spans="1:16">
      <c r="A32" s="12"/>
      <c r="B32" s="25">
        <v>334.2</v>
      </c>
      <c r="C32" s="20" t="s">
        <v>38</v>
      </c>
      <c r="D32" s="47">
        <v>0</v>
      </c>
      <c r="E32" s="47">
        <v>708926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708926</v>
      </c>
      <c r="O32" s="48">
        <f t="shared" si="1"/>
        <v>4.9321051642931186</v>
      </c>
      <c r="P32" s="9"/>
    </row>
    <row r="33" spans="1:16">
      <c r="A33" s="12"/>
      <c r="B33" s="25">
        <v>334.35</v>
      </c>
      <c r="C33" s="20" t="s">
        <v>169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2063900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2063900</v>
      </c>
      <c r="O33" s="48">
        <f t="shared" si="1"/>
        <v>14.358863758113777</v>
      </c>
      <c r="P33" s="9"/>
    </row>
    <row r="34" spans="1:16">
      <c r="A34" s="12"/>
      <c r="B34" s="25">
        <v>334.36</v>
      </c>
      <c r="C34" s="20" t="s">
        <v>44</v>
      </c>
      <c r="D34" s="47">
        <v>0</v>
      </c>
      <c r="E34" s="47">
        <v>1244193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53" si="7">SUM(D34:M34)</f>
        <v>1244193</v>
      </c>
      <c r="O34" s="48">
        <f t="shared" si="1"/>
        <v>8.6560384591302171</v>
      </c>
      <c r="P34" s="9"/>
    </row>
    <row r="35" spans="1:16">
      <c r="A35" s="12"/>
      <c r="B35" s="25">
        <v>334.39</v>
      </c>
      <c r="C35" s="20" t="s">
        <v>45</v>
      </c>
      <c r="D35" s="47">
        <v>17785</v>
      </c>
      <c r="E35" s="47">
        <v>463521</v>
      </c>
      <c r="F35" s="47">
        <v>0</v>
      </c>
      <c r="G35" s="47">
        <v>82117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563423</v>
      </c>
      <c r="O35" s="48">
        <f t="shared" si="1"/>
        <v>3.9198188357903669</v>
      </c>
      <c r="P35" s="9"/>
    </row>
    <row r="36" spans="1:16">
      <c r="A36" s="12"/>
      <c r="B36" s="25">
        <v>334.41</v>
      </c>
      <c r="C36" s="20" t="s">
        <v>170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689206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689206</v>
      </c>
      <c r="O36" s="48">
        <f t="shared" si="1"/>
        <v>4.7949101483960286</v>
      </c>
      <c r="P36" s="9"/>
    </row>
    <row r="37" spans="1:16">
      <c r="A37" s="12"/>
      <c r="B37" s="25">
        <v>334.49</v>
      </c>
      <c r="C37" s="20" t="s">
        <v>46</v>
      </c>
      <c r="D37" s="47">
        <v>0</v>
      </c>
      <c r="E37" s="47">
        <v>8952186</v>
      </c>
      <c r="F37" s="47">
        <v>0</v>
      </c>
      <c r="G37" s="47">
        <v>32600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8984786</v>
      </c>
      <c r="O37" s="48">
        <f t="shared" ref="O37:O68" si="8">(N37/O$129)</f>
        <v>62.508512074135403</v>
      </c>
      <c r="P37" s="9"/>
    </row>
    <row r="38" spans="1:16">
      <c r="A38" s="12"/>
      <c r="B38" s="25">
        <v>334.5</v>
      </c>
      <c r="C38" s="20" t="s">
        <v>47</v>
      </c>
      <c r="D38" s="47">
        <v>0</v>
      </c>
      <c r="E38" s="47">
        <v>679075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679075</v>
      </c>
      <c r="O38" s="48">
        <f t="shared" si="8"/>
        <v>4.7244272525515347</v>
      </c>
      <c r="P38" s="9"/>
    </row>
    <row r="39" spans="1:16">
      <c r="A39" s="12"/>
      <c r="B39" s="25">
        <v>334.69</v>
      </c>
      <c r="C39" s="20" t="s">
        <v>48</v>
      </c>
      <c r="D39" s="47">
        <v>0</v>
      </c>
      <c r="E39" s="47">
        <v>25620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25620</v>
      </c>
      <c r="O39" s="48">
        <f t="shared" si="8"/>
        <v>0.17824220625169582</v>
      </c>
      <c r="P39" s="9"/>
    </row>
    <row r="40" spans="1:16">
      <c r="A40" s="12"/>
      <c r="B40" s="25">
        <v>334.7</v>
      </c>
      <c r="C40" s="20" t="s">
        <v>49</v>
      </c>
      <c r="D40" s="47">
        <v>10000</v>
      </c>
      <c r="E40" s="47">
        <v>525590</v>
      </c>
      <c r="F40" s="47">
        <v>0</v>
      </c>
      <c r="G40" s="47">
        <v>440575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976165</v>
      </c>
      <c r="O40" s="48">
        <f t="shared" si="8"/>
        <v>6.7913272156786348</v>
      </c>
      <c r="P40" s="9"/>
    </row>
    <row r="41" spans="1:16">
      <c r="A41" s="12"/>
      <c r="B41" s="25">
        <v>334.9</v>
      </c>
      <c r="C41" s="20" t="s">
        <v>152</v>
      </c>
      <c r="D41" s="47">
        <v>40573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40573</v>
      </c>
      <c r="O41" s="48">
        <f t="shared" si="8"/>
        <v>0.28227248377244551</v>
      </c>
      <c r="P41" s="9"/>
    </row>
    <row r="42" spans="1:16">
      <c r="A42" s="12"/>
      <c r="B42" s="25">
        <v>335.12</v>
      </c>
      <c r="C42" s="20" t="s">
        <v>50</v>
      </c>
      <c r="D42" s="47">
        <v>3061877</v>
      </c>
      <c r="E42" s="47">
        <v>950536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4012413</v>
      </c>
      <c r="O42" s="48">
        <f t="shared" si="8"/>
        <v>27.91496274445689</v>
      </c>
      <c r="P42" s="9"/>
    </row>
    <row r="43" spans="1:16">
      <c r="A43" s="12"/>
      <c r="B43" s="25">
        <v>335.13</v>
      </c>
      <c r="C43" s="20" t="s">
        <v>51</v>
      </c>
      <c r="D43" s="47">
        <v>40202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40202</v>
      </c>
      <c r="O43" s="48">
        <f t="shared" si="8"/>
        <v>0.27969138078574063</v>
      </c>
      <c r="P43" s="9"/>
    </row>
    <row r="44" spans="1:16">
      <c r="A44" s="12"/>
      <c r="B44" s="25">
        <v>335.14</v>
      </c>
      <c r="C44" s="20" t="s">
        <v>52</v>
      </c>
      <c r="D44" s="47">
        <v>0</v>
      </c>
      <c r="E44" s="47">
        <v>73112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73112</v>
      </c>
      <c r="O44" s="48">
        <f t="shared" si="8"/>
        <v>0.50865121715355133</v>
      </c>
      <c r="P44" s="9"/>
    </row>
    <row r="45" spans="1:16">
      <c r="A45" s="12"/>
      <c r="B45" s="25">
        <v>335.15</v>
      </c>
      <c r="C45" s="20" t="s">
        <v>53</v>
      </c>
      <c r="D45" s="47">
        <v>58660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58660</v>
      </c>
      <c r="O45" s="48">
        <f t="shared" si="8"/>
        <v>0.4081064722374893</v>
      </c>
      <c r="P45" s="9"/>
    </row>
    <row r="46" spans="1:16">
      <c r="A46" s="12"/>
      <c r="B46" s="25">
        <v>335.16</v>
      </c>
      <c r="C46" s="20" t="s">
        <v>54</v>
      </c>
      <c r="D46" s="47">
        <v>223250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223250</v>
      </c>
      <c r="O46" s="48">
        <f t="shared" si="8"/>
        <v>1.5531839401128449</v>
      </c>
      <c r="P46" s="9"/>
    </row>
    <row r="47" spans="1:16">
      <c r="A47" s="12"/>
      <c r="B47" s="25">
        <v>335.18</v>
      </c>
      <c r="C47" s="20" t="s">
        <v>55</v>
      </c>
      <c r="D47" s="47">
        <v>11234084</v>
      </c>
      <c r="E47" s="47">
        <v>0</v>
      </c>
      <c r="F47" s="47">
        <v>2884665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14118749</v>
      </c>
      <c r="O47" s="48">
        <f t="shared" si="8"/>
        <v>98.226267418966586</v>
      </c>
      <c r="P47" s="9"/>
    </row>
    <row r="48" spans="1:16">
      <c r="A48" s="12"/>
      <c r="B48" s="25">
        <v>335.29</v>
      </c>
      <c r="C48" s="20" t="s">
        <v>171</v>
      </c>
      <c r="D48" s="47">
        <v>0</v>
      </c>
      <c r="E48" s="47">
        <v>73018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73018</v>
      </c>
      <c r="O48" s="48">
        <f t="shared" si="8"/>
        <v>0.50799724496824061</v>
      </c>
      <c r="P48" s="9"/>
    </row>
    <row r="49" spans="1:16">
      <c r="A49" s="12"/>
      <c r="B49" s="25">
        <v>335.39</v>
      </c>
      <c r="C49" s="20" t="s">
        <v>57</v>
      </c>
      <c r="D49" s="47">
        <v>0</v>
      </c>
      <c r="E49" s="47">
        <v>0</v>
      </c>
      <c r="F49" s="47">
        <v>0</v>
      </c>
      <c r="G49" s="47">
        <v>156068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156068</v>
      </c>
      <c r="O49" s="48">
        <f t="shared" si="8"/>
        <v>1.0857886278411264</v>
      </c>
      <c r="P49" s="9"/>
    </row>
    <row r="50" spans="1:16">
      <c r="A50" s="12"/>
      <c r="B50" s="25">
        <v>335.42</v>
      </c>
      <c r="C50" s="20" t="s">
        <v>58</v>
      </c>
      <c r="D50" s="47">
        <v>0</v>
      </c>
      <c r="E50" s="47">
        <v>0</v>
      </c>
      <c r="F50" s="47">
        <v>0</v>
      </c>
      <c r="G50" s="47">
        <v>1943702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1943702</v>
      </c>
      <c r="O50" s="48">
        <f t="shared" si="8"/>
        <v>13.52262813332684</v>
      </c>
      <c r="P50" s="9"/>
    </row>
    <row r="51" spans="1:16">
      <c r="A51" s="12"/>
      <c r="B51" s="25">
        <v>335.49</v>
      </c>
      <c r="C51" s="20" t="s">
        <v>59</v>
      </c>
      <c r="D51" s="47">
        <v>0</v>
      </c>
      <c r="E51" s="47">
        <v>0</v>
      </c>
      <c r="F51" s="47">
        <v>0</v>
      </c>
      <c r="G51" s="47">
        <v>855613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855613</v>
      </c>
      <c r="O51" s="48">
        <f t="shared" si="8"/>
        <v>5.9526287594704215</v>
      </c>
      <c r="P51" s="9"/>
    </row>
    <row r="52" spans="1:16">
      <c r="A52" s="12"/>
      <c r="B52" s="25">
        <v>335.62</v>
      </c>
      <c r="C52" s="20" t="s">
        <v>60</v>
      </c>
      <c r="D52" s="47">
        <v>2638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2638</v>
      </c>
      <c r="O52" s="48">
        <f t="shared" si="8"/>
        <v>1.8352964094144168E-2</v>
      </c>
      <c r="P52" s="9"/>
    </row>
    <row r="53" spans="1:16">
      <c r="A53" s="12"/>
      <c r="B53" s="25">
        <v>335.69</v>
      </c>
      <c r="C53" s="20" t="s">
        <v>61</v>
      </c>
      <c r="D53" s="47">
        <v>13702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13702</v>
      </c>
      <c r="O53" s="48">
        <f t="shared" si="8"/>
        <v>9.5326881735391722E-2</v>
      </c>
      <c r="P53" s="9"/>
    </row>
    <row r="54" spans="1:16">
      <c r="A54" s="12"/>
      <c r="B54" s="25">
        <v>337.2</v>
      </c>
      <c r="C54" s="20" t="s">
        <v>63</v>
      </c>
      <c r="D54" s="47">
        <v>0</v>
      </c>
      <c r="E54" s="47">
        <v>238457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0" si="9">SUM(D54:M54)</f>
        <v>238457</v>
      </c>
      <c r="O54" s="48">
        <f t="shared" si="8"/>
        <v>1.6589813339641151</v>
      </c>
      <c r="P54" s="9"/>
    </row>
    <row r="55" spans="1:16">
      <c r="A55" s="12"/>
      <c r="B55" s="25">
        <v>337.3</v>
      </c>
      <c r="C55" s="20" t="s">
        <v>64</v>
      </c>
      <c r="D55" s="47">
        <v>0</v>
      </c>
      <c r="E55" s="47">
        <v>1117730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1117730</v>
      </c>
      <c r="O55" s="48">
        <f t="shared" si="8"/>
        <v>7.7762162839074138</v>
      </c>
      <c r="P55" s="9"/>
    </row>
    <row r="56" spans="1:16">
      <c r="A56" s="12"/>
      <c r="B56" s="25">
        <v>337.6</v>
      </c>
      <c r="C56" s="20" t="s">
        <v>66</v>
      </c>
      <c r="D56" s="47">
        <v>0</v>
      </c>
      <c r="E56" s="47">
        <v>156537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156537</v>
      </c>
      <c r="O56" s="48">
        <f t="shared" si="8"/>
        <v>1.0890515316167724</v>
      </c>
      <c r="P56" s="9"/>
    </row>
    <row r="57" spans="1:16">
      <c r="A57" s="12"/>
      <c r="B57" s="25">
        <v>337.7</v>
      </c>
      <c r="C57" s="20" t="s">
        <v>67</v>
      </c>
      <c r="D57" s="47">
        <v>0</v>
      </c>
      <c r="E57" s="47">
        <v>442821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442821</v>
      </c>
      <c r="O57" s="48">
        <f t="shared" si="8"/>
        <v>3.0807725220367757</v>
      </c>
      <c r="P57" s="9"/>
    </row>
    <row r="58" spans="1:16">
      <c r="A58" s="12"/>
      <c r="B58" s="25">
        <v>337.9</v>
      </c>
      <c r="C58" s="20" t="s">
        <v>161</v>
      </c>
      <c r="D58" s="47">
        <v>63014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63014</v>
      </c>
      <c r="O58" s="48">
        <f t="shared" si="8"/>
        <v>0.43839790728900702</v>
      </c>
      <c r="P58" s="9"/>
    </row>
    <row r="59" spans="1:16" ht="15.75">
      <c r="A59" s="29" t="s">
        <v>72</v>
      </c>
      <c r="B59" s="30"/>
      <c r="C59" s="31"/>
      <c r="D59" s="32">
        <f t="shared" ref="D59:M59" si="10">SUM(D60:D97)</f>
        <v>8503535</v>
      </c>
      <c r="E59" s="32">
        <f t="shared" si="10"/>
        <v>9952367</v>
      </c>
      <c r="F59" s="32">
        <f t="shared" si="10"/>
        <v>0</v>
      </c>
      <c r="G59" s="32">
        <f t="shared" si="10"/>
        <v>423511</v>
      </c>
      <c r="H59" s="32">
        <f t="shared" si="10"/>
        <v>0</v>
      </c>
      <c r="I59" s="32">
        <f t="shared" si="10"/>
        <v>43958131</v>
      </c>
      <c r="J59" s="32">
        <f t="shared" si="10"/>
        <v>24705728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si="9"/>
        <v>87543272</v>
      </c>
      <c r="O59" s="46">
        <f t="shared" si="8"/>
        <v>609.05175424560139</v>
      </c>
      <c r="P59" s="10"/>
    </row>
    <row r="60" spans="1:16">
      <c r="A60" s="12"/>
      <c r="B60" s="25">
        <v>341.1</v>
      </c>
      <c r="C60" s="20" t="s">
        <v>75</v>
      </c>
      <c r="D60" s="47">
        <v>976045</v>
      </c>
      <c r="E60" s="47">
        <v>570323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1546368</v>
      </c>
      <c r="O60" s="48">
        <f t="shared" si="8"/>
        <v>10.758315534622261</v>
      </c>
      <c r="P60" s="9"/>
    </row>
    <row r="61" spans="1:16">
      <c r="A61" s="12"/>
      <c r="B61" s="25">
        <v>341.2</v>
      </c>
      <c r="C61" s="20" t="s">
        <v>77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24705728</v>
      </c>
      <c r="K61" s="47">
        <v>0</v>
      </c>
      <c r="L61" s="47">
        <v>0</v>
      </c>
      <c r="M61" s="47">
        <v>0</v>
      </c>
      <c r="N61" s="47">
        <f t="shared" ref="N61:N97" si="11">SUM(D61:M61)</f>
        <v>24705728</v>
      </c>
      <c r="O61" s="48">
        <f t="shared" si="8"/>
        <v>171.88147797713881</v>
      </c>
      <c r="P61" s="9"/>
    </row>
    <row r="62" spans="1:16">
      <c r="A62" s="12"/>
      <c r="B62" s="25">
        <v>341.52</v>
      </c>
      <c r="C62" s="20" t="s">
        <v>78</v>
      </c>
      <c r="D62" s="47">
        <v>280185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280185</v>
      </c>
      <c r="O62" s="48">
        <f t="shared" si="8"/>
        <v>1.9492893270347926</v>
      </c>
      <c r="P62" s="9"/>
    </row>
    <row r="63" spans="1:16">
      <c r="A63" s="12"/>
      <c r="B63" s="25">
        <v>341.55</v>
      </c>
      <c r="C63" s="20" t="s">
        <v>79</v>
      </c>
      <c r="D63" s="47">
        <v>1890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1890</v>
      </c>
      <c r="O63" s="48">
        <f t="shared" si="8"/>
        <v>1.3149015215289035E-2</v>
      </c>
      <c r="P63" s="9"/>
    </row>
    <row r="64" spans="1:16">
      <c r="A64" s="12"/>
      <c r="B64" s="25">
        <v>341.8</v>
      </c>
      <c r="C64" s="20" t="s">
        <v>80</v>
      </c>
      <c r="D64" s="47">
        <v>3107148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3107148</v>
      </c>
      <c r="O64" s="48">
        <f t="shared" si="8"/>
        <v>21.616897528124284</v>
      </c>
      <c r="P64" s="9"/>
    </row>
    <row r="65" spans="1:16">
      <c r="A65" s="12"/>
      <c r="B65" s="25">
        <v>341.9</v>
      </c>
      <c r="C65" s="20" t="s">
        <v>81</v>
      </c>
      <c r="D65" s="47">
        <v>1043294</v>
      </c>
      <c r="E65" s="47">
        <v>281009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1324303</v>
      </c>
      <c r="O65" s="48">
        <f t="shared" si="8"/>
        <v>9.2133758183348746</v>
      </c>
      <c r="P65" s="9"/>
    </row>
    <row r="66" spans="1:16">
      <c r="A66" s="12"/>
      <c r="B66" s="25">
        <v>342.1</v>
      </c>
      <c r="C66" s="20" t="s">
        <v>82</v>
      </c>
      <c r="D66" s="47">
        <v>622775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622775</v>
      </c>
      <c r="O66" s="48">
        <f t="shared" si="8"/>
        <v>4.332739656455888</v>
      </c>
      <c r="P66" s="9"/>
    </row>
    <row r="67" spans="1:16">
      <c r="A67" s="12"/>
      <c r="B67" s="25">
        <v>342.2</v>
      </c>
      <c r="C67" s="20" t="s">
        <v>83</v>
      </c>
      <c r="D67" s="47">
        <v>0</v>
      </c>
      <c r="E67" s="47">
        <v>657480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657480</v>
      </c>
      <c r="O67" s="48">
        <f t="shared" si="8"/>
        <v>4.5741875787027695</v>
      </c>
      <c r="P67" s="9"/>
    </row>
    <row r="68" spans="1:16">
      <c r="A68" s="12"/>
      <c r="B68" s="25">
        <v>342.5</v>
      </c>
      <c r="C68" s="20" t="s">
        <v>84</v>
      </c>
      <c r="D68" s="47">
        <v>0</v>
      </c>
      <c r="E68" s="47">
        <v>252292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252292</v>
      </c>
      <c r="O68" s="48">
        <f t="shared" si="8"/>
        <v>1.7552335167702122</v>
      </c>
      <c r="P68" s="9"/>
    </row>
    <row r="69" spans="1:16">
      <c r="A69" s="12"/>
      <c r="B69" s="25">
        <v>342.6</v>
      </c>
      <c r="C69" s="20" t="s">
        <v>85</v>
      </c>
      <c r="D69" s="47">
        <v>0</v>
      </c>
      <c r="E69" s="47">
        <v>2978782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2978782</v>
      </c>
      <c r="O69" s="48">
        <f t="shared" ref="O69:O100" si="12">(N69/O$129)</f>
        <v>20.723835894724392</v>
      </c>
      <c r="P69" s="9"/>
    </row>
    <row r="70" spans="1:16">
      <c r="A70" s="12"/>
      <c r="B70" s="25">
        <v>342.9</v>
      </c>
      <c r="C70" s="20" t="s">
        <v>86</v>
      </c>
      <c r="D70" s="47">
        <v>0</v>
      </c>
      <c r="E70" s="47">
        <v>1002273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1002273</v>
      </c>
      <c r="O70" s="48">
        <f t="shared" si="12"/>
        <v>6.9729645115732204</v>
      </c>
      <c r="P70" s="9"/>
    </row>
    <row r="71" spans="1:16">
      <c r="A71" s="12"/>
      <c r="B71" s="25">
        <v>343.4</v>
      </c>
      <c r="C71" s="20" t="s">
        <v>87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18221959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18221959</v>
      </c>
      <c r="O71" s="48">
        <f t="shared" si="12"/>
        <v>126.77291859437723</v>
      </c>
      <c r="P71" s="9"/>
    </row>
    <row r="72" spans="1:16">
      <c r="A72" s="12"/>
      <c r="B72" s="25">
        <v>343.6</v>
      </c>
      <c r="C72" s="20" t="s">
        <v>88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25316470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25316470</v>
      </c>
      <c r="O72" s="48">
        <f t="shared" si="12"/>
        <v>176.13050223672403</v>
      </c>
      <c r="P72" s="9"/>
    </row>
    <row r="73" spans="1:16">
      <c r="A73" s="12"/>
      <c r="B73" s="25">
        <v>343.9</v>
      </c>
      <c r="C73" s="20" t="s">
        <v>89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152286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152286</v>
      </c>
      <c r="O73" s="48">
        <f t="shared" si="12"/>
        <v>1.0594766831087332</v>
      </c>
      <c r="P73" s="9"/>
    </row>
    <row r="74" spans="1:16">
      <c r="A74" s="12"/>
      <c r="B74" s="25">
        <v>344.9</v>
      </c>
      <c r="C74" s="20" t="s">
        <v>90</v>
      </c>
      <c r="D74" s="47">
        <v>0</v>
      </c>
      <c r="E74" s="47">
        <v>0</v>
      </c>
      <c r="F74" s="47">
        <v>0</v>
      </c>
      <c r="G74" s="47">
        <v>423511</v>
      </c>
      <c r="H74" s="47">
        <v>0</v>
      </c>
      <c r="I74" s="47">
        <v>266900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690411</v>
      </c>
      <c r="O74" s="48">
        <f t="shared" si="12"/>
        <v>4.8032935152396394</v>
      </c>
      <c r="P74" s="9"/>
    </row>
    <row r="75" spans="1:16">
      <c r="A75" s="12"/>
      <c r="B75" s="25">
        <v>346.4</v>
      </c>
      <c r="C75" s="20" t="s">
        <v>91</v>
      </c>
      <c r="D75" s="47">
        <v>101731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101731</v>
      </c>
      <c r="O75" s="48">
        <f t="shared" si="12"/>
        <v>0.70775791897702056</v>
      </c>
      <c r="P75" s="9"/>
    </row>
    <row r="76" spans="1:16">
      <c r="A76" s="12"/>
      <c r="B76" s="25">
        <v>347.1</v>
      </c>
      <c r="C76" s="20" t="s">
        <v>92</v>
      </c>
      <c r="D76" s="47">
        <v>31207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31207</v>
      </c>
      <c r="O76" s="48">
        <f t="shared" si="12"/>
        <v>0.2171118083722354</v>
      </c>
      <c r="P76" s="9"/>
    </row>
    <row r="77" spans="1:16">
      <c r="A77" s="12"/>
      <c r="B77" s="25">
        <v>347.2</v>
      </c>
      <c r="C77" s="20" t="s">
        <v>93</v>
      </c>
      <c r="D77" s="47">
        <v>167601</v>
      </c>
      <c r="E77" s="47">
        <v>498447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666048</v>
      </c>
      <c r="O77" s="48">
        <f t="shared" si="12"/>
        <v>4.6337964476787468</v>
      </c>
      <c r="P77" s="9"/>
    </row>
    <row r="78" spans="1:16">
      <c r="A78" s="12"/>
      <c r="B78" s="25">
        <v>348.11</v>
      </c>
      <c r="C78" s="39" t="s">
        <v>101</v>
      </c>
      <c r="D78" s="47">
        <v>400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400</v>
      </c>
      <c r="O78" s="48">
        <f t="shared" si="12"/>
        <v>2.7828603630241345E-3</v>
      </c>
      <c r="P78" s="9"/>
    </row>
    <row r="79" spans="1:16">
      <c r="A79" s="12"/>
      <c r="B79" s="25">
        <v>348.12</v>
      </c>
      <c r="C79" s="39" t="s">
        <v>102</v>
      </c>
      <c r="D79" s="47">
        <v>41852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41852</v>
      </c>
      <c r="O79" s="48">
        <f t="shared" si="12"/>
        <v>0.2911706797832152</v>
      </c>
      <c r="P79" s="9"/>
    </row>
    <row r="80" spans="1:16">
      <c r="A80" s="12"/>
      <c r="B80" s="25">
        <v>348.13</v>
      </c>
      <c r="C80" s="39" t="s">
        <v>103</v>
      </c>
      <c r="D80" s="47">
        <v>9085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9085</v>
      </c>
      <c r="O80" s="48">
        <f t="shared" si="12"/>
        <v>6.3205715995185652E-2</v>
      </c>
      <c r="P80" s="9"/>
    </row>
    <row r="81" spans="1:16">
      <c r="A81" s="12"/>
      <c r="B81" s="25">
        <v>348.22</v>
      </c>
      <c r="C81" s="39" t="s">
        <v>104</v>
      </c>
      <c r="D81" s="47">
        <v>18706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18706</v>
      </c>
      <c r="O81" s="48">
        <f t="shared" si="12"/>
        <v>0.13014046487682365</v>
      </c>
      <c r="P81" s="9"/>
    </row>
    <row r="82" spans="1:16">
      <c r="A82" s="12"/>
      <c r="B82" s="25">
        <v>348.31</v>
      </c>
      <c r="C82" s="39" t="s">
        <v>105</v>
      </c>
      <c r="D82" s="47">
        <v>450512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450512</v>
      </c>
      <c r="O82" s="48">
        <f t="shared" si="12"/>
        <v>3.1342799696668222</v>
      </c>
      <c r="P82" s="9"/>
    </row>
    <row r="83" spans="1:16">
      <c r="A83" s="12"/>
      <c r="B83" s="25">
        <v>348.32</v>
      </c>
      <c r="C83" s="39" t="s">
        <v>106</v>
      </c>
      <c r="D83" s="47">
        <v>13909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13909</v>
      </c>
      <c r="O83" s="48">
        <f t="shared" si="12"/>
        <v>9.6767011973256711E-2</v>
      </c>
      <c r="P83" s="9"/>
    </row>
    <row r="84" spans="1:16">
      <c r="A84" s="12"/>
      <c r="B84" s="25">
        <v>348.41</v>
      </c>
      <c r="C84" s="39" t="s">
        <v>107</v>
      </c>
      <c r="D84" s="47">
        <v>462124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462124</v>
      </c>
      <c r="O84" s="48">
        <f t="shared" si="12"/>
        <v>3.2150664060054126</v>
      </c>
      <c r="P84" s="9"/>
    </row>
    <row r="85" spans="1:16">
      <c r="A85" s="12"/>
      <c r="B85" s="25">
        <v>348.42</v>
      </c>
      <c r="C85" s="39" t="s">
        <v>108</v>
      </c>
      <c r="D85" s="47">
        <v>76036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76036</v>
      </c>
      <c r="O85" s="48">
        <f t="shared" si="12"/>
        <v>0.52899392640725773</v>
      </c>
      <c r="P85" s="9"/>
    </row>
    <row r="86" spans="1:16">
      <c r="A86" s="12"/>
      <c r="B86" s="25">
        <v>348.48</v>
      </c>
      <c r="C86" s="39" t="s">
        <v>109</v>
      </c>
      <c r="D86" s="47">
        <v>27648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27648</v>
      </c>
      <c r="O86" s="48">
        <f t="shared" si="12"/>
        <v>0.19235130829222816</v>
      </c>
      <c r="P86" s="9"/>
    </row>
    <row r="87" spans="1:16">
      <c r="A87" s="12"/>
      <c r="B87" s="25">
        <v>348.52</v>
      </c>
      <c r="C87" s="39" t="s">
        <v>110</v>
      </c>
      <c r="D87" s="47">
        <v>161673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161673</v>
      </c>
      <c r="O87" s="48">
        <f t="shared" si="12"/>
        <v>1.1247834586780021</v>
      </c>
      <c r="P87" s="9"/>
    </row>
    <row r="88" spans="1:16">
      <c r="A88" s="12"/>
      <c r="B88" s="25">
        <v>348.53</v>
      </c>
      <c r="C88" s="39" t="s">
        <v>111</v>
      </c>
      <c r="D88" s="47">
        <v>686364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686364</v>
      </c>
      <c r="O88" s="48">
        <f t="shared" si="12"/>
        <v>4.7751379255167423</v>
      </c>
      <c r="P88" s="9"/>
    </row>
    <row r="89" spans="1:16">
      <c r="A89" s="12"/>
      <c r="B89" s="25">
        <v>348.71</v>
      </c>
      <c r="C89" s="39" t="s">
        <v>113</v>
      </c>
      <c r="D89" s="47">
        <v>158255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158255</v>
      </c>
      <c r="O89" s="48">
        <f t="shared" si="12"/>
        <v>1.1010039168759609</v>
      </c>
      <c r="P89" s="9"/>
    </row>
    <row r="90" spans="1:16">
      <c r="A90" s="12"/>
      <c r="B90" s="25">
        <v>348.72</v>
      </c>
      <c r="C90" s="39" t="s">
        <v>114</v>
      </c>
      <c r="D90" s="47">
        <v>23705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23705</v>
      </c>
      <c r="O90" s="48">
        <f t="shared" si="12"/>
        <v>0.16491926226371775</v>
      </c>
      <c r="P90" s="9"/>
    </row>
    <row r="91" spans="1:16">
      <c r="A91" s="12"/>
      <c r="B91" s="25">
        <v>348.87</v>
      </c>
      <c r="C91" s="20" t="s">
        <v>172</v>
      </c>
      <c r="D91" s="47">
        <v>4261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4261</v>
      </c>
      <c r="O91" s="48">
        <f t="shared" si="12"/>
        <v>2.9644420017114592E-2</v>
      </c>
      <c r="P91" s="9"/>
    </row>
    <row r="92" spans="1:16">
      <c r="A92" s="12"/>
      <c r="B92" s="25">
        <v>348.92099999999999</v>
      </c>
      <c r="C92" s="20" t="s">
        <v>95</v>
      </c>
      <c r="D92" s="47">
        <v>0</v>
      </c>
      <c r="E92" s="47">
        <v>72625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72625</v>
      </c>
      <c r="O92" s="48">
        <f t="shared" si="12"/>
        <v>0.50526308466156944</v>
      </c>
      <c r="P92" s="9"/>
    </row>
    <row r="93" spans="1:16">
      <c r="A93" s="12"/>
      <c r="B93" s="25">
        <v>348.92200000000003</v>
      </c>
      <c r="C93" s="20" t="s">
        <v>96</v>
      </c>
      <c r="D93" s="47">
        <v>0</v>
      </c>
      <c r="E93" s="47">
        <v>72261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72261</v>
      </c>
      <c r="O93" s="48">
        <f t="shared" si="12"/>
        <v>0.50273068173121738</v>
      </c>
      <c r="P93" s="9"/>
    </row>
    <row r="94" spans="1:16">
      <c r="A94" s="12"/>
      <c r="B94" s="25">
        <v>348.923</v>
      </c>
      <c r="C94" s="20" t="s">
        <v>97</v>
      </c>
      <c r="D94" s="47">
        <v>0</v>
      </c>
      <c r="E94" s="47">
        <v>71846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71846</v>
      </c>
      <c r="O94" s="48">
        <f t="shared" si="12"/>
        <v>0.49984346410457992</v>
      </c>
      <c r="P94" s="9"/>
    </row>
    <row r="95" spans="1:16">
      <c r="A95" s="12"/>
      <c r="B95" s="25">
        <v>348.92399999999998</v>
      </c>
      <c r="C95" s="20" t="s">
        <v>98</v>
      </c>
      <c r="D95" s="47">
        <v>0</v>
      </c>
      <c r="E95" s="47">
        <v>73617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73617</v>
      </c>
      <c r="O95" s="48">
        <f t="shared" si="12"/>
        <v>0.51216457836186924</v>
      </c>
      <c r="P95" s="9"/>
    </row>
    <row r="96" spans="1:16">
      <c r="A96" s="12"/>
      <c r="B96" s="25">
        <v>348.93</v>
      </c>
      <c r="C96" s="20" t="s">
        <v>99</v>
      </c>
      <c r="D96" s="47">
        <v>0</v>
      </c>
      <c r="E96" s="47">
        <v>399374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399374</v>
      </c>
      <c r="O96" s="48">
        <f t="shared" si="12"/>
        <v>2.7785051865560018</v>
      </c>
      <c r="P96" s="9"/>
    </row>
    <row r="97" spans="1:16">
      <c r="A97" s="12"/>
      <c r="B97" s="25">
        <v>349</v>
      </c>
      <c r="C97" s="20" t="s">
        <v>1</v>
      </c>
      <c r="D97" s="47">
        <v>37129</v>
      </c>
      <c r="E97" s="47">
        <v>3022038</v>
      </c>
      <c r="F97" s="47">
        <v>0</v>
      </c>
      <c r="G97" s="47">
        <v>0</v>
      </c>
      <c r="H97" s="47">
        <v>0</v>
      </c>
      <c r="I97" s="47">
        <v>516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3059683</v>
      </c>
      <c r="O97" s="48">
        <f t="shared" si="12"/>
        <v>21.28667636029693</v>
      </c>
      <c r="P97" s="9"/>
    </row>
    <row r="98" spans="1:16" ht="15.75">
      <c r="A98" s="29" t="s">
        <v>73</v>
      </c>
      <c r="B98" s="30"/>
      <c r="C98" s="31"/>
      <c r="D98" s="32">
        <f t="shared" ref="D98:M98" si="13">SUM(D99:D108)</f>
        <v>2811077</v>
      </c>
      <c r="E98" s="32">
        <f t="shared" si="13"/>
        <v>404984</v>
      </c>
      <c r="F98" s="32">
        <f t="shared" si="13"/>
        <v>240586</v>
      </c>
      <c r="G98" s="32">
        <f t="shared" si="13"/>
        <v>0</v>
      </c>
      <c r="H98" s="32">
        <f t="shared" si="13"/>
        <v>0</v>
      </c>
      <c r="I98" s="32">
        <f t="shared" si="13"/>
        <v>0</v>
      </c>
      <c r="J98" s="32">
        <f t="shared" si="13"/>
        <v>0</v>
      </c>
      <c r="K98" s="32">
        <f t="shared" si="13"/>
        <v>0</v>
      </c>
      <c r="L98" s="32">
        <f t="shared" si="13"/>
        <v>114669</v>
      </c>
      <c r="M98" s="32">
        <f t="shared" si="13"/>
        <v>0</v>
      </c>
      <c r="N98" s="32">
        <f>SUM(D98:M98)</f>
        <v>3571316</v>
      </c>
      <c r="O98" s="46">
        <f t="shared" si="12"/>
        <v>24.84618435058475</v>
      </c>
      <c r="P98" s="10"/>
    </row>
    <row r="99" spans="1:16">
      <c r="A99" s="13"/>
      <c r="B99" s="40">
        <v>351.1</v>
      </c>
      <c r="C99" s="21" t="s">
        <v>116</v>
      </c>
      <c r="D99" s="47">
        <v>1361042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1361042</v>
      </c>
      <c r="O99" s="48">
        <f t="shared" si="12"/>
        <v>9.4689745855277341</v>
      </c>
      <c r="P99" s="9"/>
    </row>
    <row r="100" spans="1:16">
      <c r="A100" s="13"/>
      <c r="B100" s="40">
        <v>351.2</v>
      </c>
      <c r="C100" s="21" t="s">
        <v>118</v>
      </c>
      <c r="D100" s="47">
        <v>99988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ref="N100:N108" si="14">SUM(D100:M100)</f>
        <v>99988</v>
      </c>
      <c r="O100" s="48">
        <f t="shared" si="12"/>
        <v>0.69563160494514287</v>
      </c>
      <c r="P100" s="9"/>
    </row>
    <row r="101" spans="1:16">
      <c r="A101" s="13"/>
      <c r="B101" s="40">
        <v>351.3</v>
      </c>
      <c r="C101" s="21" t="s">
        <v>242</v>
      </c>
      <c r="D101" s="47">
        <v>5750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5750</v>
      </c>
      <c r="O101" s="48">
        <f t="shared" ref="O101:O127" si="15">(N101/O$129)</f>
        <v>4.0003617718471933E-2</v>
      </c>
      <c r="P101" s="9"/>
    </row>
    <row r="102" spans="1:16">
      <c r="A102" s="13"/>
      <c r="B102" s="40">
        <v>351.4</v>
      </c>
      <c r="C102" s="21" t="s">
        <v>235</v>
      </c>
      <c r="D102" s="47">
        <v>44647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44647</v>
      </c>
      <c r="O102" s="48">
        <f t="shared" si="15"/>
        <v>0.31061591656984633</v>
      </c>
      <c r="P102" s="9"/>
    </row>
    <row r="103" spans="1:16">
      <c r="A103" s="13"/>
      <c r="B103" s="40">
        <v>351.5</v>
      </c>
      <c r="C103" s="21" t="s">
        <v>119</v>
      </c>
      <c r="D103" s="47">
        <v>859507</v>
      </c>
      <c r="E103" s="47">
        <v>0</v>
      </c>
      <c r="F103" s="47">
        <v>240586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114669</v>
      </c>
      <c r="M103" s="47">
        <v>0</v>
      </c>
      <c r="N103" s="47">
        <f t="shared" si="14"/>
        <v>1214762</v>
      </c>
      <c r="O103" s="48">
        <f t="shared" si="15"/>
        <v>8.4512825507698093</v>
      </c>
      <c r="P103" s="9"/>
    </row>
    <row r="104" spans="1:16">
      <c r="A104" s="13"/>
      <c r="B104" s="40">
        <v>351.6</v>
      </c>
      <c r="C104" s="21" t="s">
        <v>120</v>
      </c>
      <c r="D104" s="47">
        <v>7089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7089</v>
      </c>
      <c r="O104" s="48">
        <f t="shared" si="15"/>
        <v>4.9319242783695219E-2</v>
      </c>
      <c r="P104" s="9"/>
    </row>
    <row r="105" spans="1:16">
      <c r="A105" s="13"/>
      <c r="B105" s="40">
        <v>351.9</v>
      </c>
      <c r="C105" s="21" t="s">
        <v>207</v>
      </c>
      <c r="D105" s="47">
        <v>0</v>
      </c>
      <c r="E105" s="47">
        <v>27100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27100</v>
      </c>
      <c r="O105" s="48">
        <f t="shared" si="15"/>
        <v>0.1885387895948851</v>
      </c>
      <c r="P105" s="9"/>
    </row>
    <row r="106" spans="1:16">
      <c r="A106" s="13"/>
      <c r="B106" s="40">
        <v>352</v>
      </c>
      <c r="C106" s="21" t="s">
        <v>121</v>
      </c>
      <c r="D106" s="47">
        <v>128298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128298</v>
      </c>
      <c r="O106" s="48">
        <f t="shared" si="15"/>
        <v>0.89258854713817593</v>
      </c>
      <c r="P106" s="9"/>
    </row>
    <row r="107" spans="1:16">
      <c r="A107" s="13"/>
      <c r="B107" s="40">
        <v>354</v>
      </c>
      <c r="C107" s="21" t="s">
        <v>122</v>
      </c>
      <c r="D107" s="47">
        <v>0</v>
      </c>
      <c r="E107" s="47">
        <v>191517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191517</v>
      </c>
      <c r="O107" s="48">
        <f t="shared" si="15"/>
        <v>1.3324126703632329</v>
      </c>
      <c r="P107" s="9"/>
    </row>
    <row r="108" spans="1:16">
      <c r="A108" s="13"/>
      <c r="B108" s="40">
        <v>359</v>
      </c>
      <c r="C108" s="21" t="s">
        <v>124</v>
      </c>
      <c r="D108" s="47">
        <v>304756</v>
      </c>
      <c r="E108" s="47">
        <v>186367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491123</v>
      </c>
      <c r="O108" s="48">
        <f t="shared" si="15"/>
        <v>3.416816825173755</v>
      </c>
      <c r="P108" s="9"/>
    </row>
    <row r="109" spans="1:16" ht="15.75">
      <c r="A109" s="29" t="s">
        <v>5</v>
      </c>
      <c r="B109" s="30"/>
      <c r="C109" s="31"/>
      <c r="D109" s="32">
        <f t="shared" ref="D109:M109" si="16">SUM(D110:D120)</f>
        <v>5608995</v>
      </c>
      <c r="E109" s="32">
        <f t="shared" si="16"/>
        <v>15334013</v>
      </c>
      <c r="F109" s="32">
        <f t="shared" si="16"/>
        <v>611353</v>
      </c>
      <c r="G109" s="32">
        <f t="shared" si="16"/>
        <v>4637094</v>
      </c>
      <c r="H109" s="32">
        <f t="shared" si="16"/>
        <v>1981</v>
      </c>
      <c r="I109" s="32">
        <f t="shared" si="16"/>
        <v>5522118</v>
      </c>
      <c r="J109" s="32">
        <f t="shared" si="16"/>
        <v>647588</v>
      </c>
      <c r="K109" s="32">
        <f t="shared" si="16"/>
        <v>0</v>
      </c>
      <c r="L109" s="32">
        <f t="shared" si="16"/>
        <v>83443</v>
      </c>
      <c r="M109" s="32">
        <f t="shared" si="16"/>
        <v>0</v>
      </c>
      <c r="N109" s="32">
        <f>SUM(D109:M109)</f>
        <v>32446585</v>
      </c>
      <c r="O109" s="46">
        <f t="shared" si="15"/>
        <v>225.73578827998358</v>
      </c>
      <c r="P109" s="10"/>
    </row>
    <row r="110" spans="1:16">
      <c r="A110" s="12"/>
      <c r="B110" s="25">
        <v>361.1</v>
      </c>
      <c r="C110" s="20" t="s">
        <v>126</v>
      </c>
      <c r="D110" s="47">
        <v>2106656</v>
      </c>
      <c r="E110" s="47">
        <v>5490132</v>
      </c>
      <c r="F110" s="47">
        <v>611353</v>
      </c>
      <c r="G110" s="47">
        <v>3852677</v>
      </c>
      <c r="H110" s="47">
        <v>1981</v>
      </c>
      <c r="I110" s="47">
        <v>3401981</v>
      </c>
      <c r="J110" s="47">
        <v>240672</v>
      </c>
      <c r="K110" s="47">
        <v>0</v>
      </c>
      <c r="L110" s="47">
        <v>83443</v>
      </c>
      <c r="M110" s="47">
        <v>0</v>
      </c>
      <c r="N110" s="47">
        <f>SUM(D110:M110)</f>
        <v>15788895</v>
      </c>
      <c r="O110" s="48">
        <f t="shared" si="15"/>
        <v>109.84572517862485</v>
      </c>
      <c r="P110" s="9"/>
    </row>
    <row r="111" spans="1:16">
      <c r="A111" s="12"/>
      <c r="B111" s="25">
        <v>362</v>
      </c>
      <c r="C111" s="20" t="s">
        <v>127</v>
      </c>
      <c r="D111" s="47">
        <v>71361</v>
      </c>
      <c r="E111" s="47">
        <v>16025</v>
      </c>
      <c r="F111" s="47">
        <v>0</v>
      </c>
      <c r="G111" s="47">
        <v>134245</v>
      </c>
      <c r="H111" s="47">
        <v>0</v>
      </c>
      <c r="I111" s="47">
        <v>966697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ref="N111:N120" si="17">SUM(D111:M111)</f>
        <v>1188328</v>
      </c>
      <c r="O111" s="48">
        <f t="shared" si="15"/>
        <v>8.2673772236793592</v>
      </c>
      <c r="P111" s="9"/>
    </row>
    <row r="112" spans="1:16">
      <c r="A112" s="12"/>
      <c r="B112" s="25">
        <v>363.11</v>
      </c>
      <c r="C112" s="20" t="s">
        <v>29</v>
      </c>
      <c r="D112" s="47">
        <v>0</v>
      </c>
      <c r="E112" s="47">
        <v>136169</v>
      </c>
      <c r="F112" s="47">
        <v>0</v>
      </c>
      <c r="G112" s="47">
        <v>328842</v>
      </c>
      <c r="H112" s="47">
        <v>0</v>
      </c>
      <c r="I112" s="47">
        <v>462598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927609</v>
      </c>
      <c r="O112" s="48">
        <f t="shared" si="15"/>
        <v>6.4535157962111356</v>
      </c>
      <c r="P112" s="9"/>
    </row>
    <row r="113" spans="1:119">
      <c r="A113" s="12"/>
      <c r="B113" s="25">
        <v>363.22</v>
      </c>
      <c r="C113" s="20" t="s">
        <v>173</v>
      </c>
      <c r="D113" s="47">
        <v>0</v>
      </c>
      <c r="E113" s="47">
        <v>870932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870932</v>
      </c>
      <c r="O113" s="48">
        <f t="shared" si="15"/>
        <v>6.0592053542233382</v>
      </c>
      <c r="P113" s="9"/>
    </row>
    <row r="114" spans="1:119">
      <c r="A114" s="12"/>
      <c r="B114" s="25">
        <v>363.24</v>
      </c>
      <c r="C114" s="20" t="s">
        <v>174</v>
      </c>
      <c r="D114" s="47">
        <v>0</v>
      </c>
      <c r="E114" s="47">
        <v>5948388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5948388</v>
      </c>
      <c r="O114" s="48">
        <f t="shared" si="15"/>
        <v>41.383832972721009</v>
      </c>
      <c r="P114" s="9"/>
    </row>
    <row r="115" spans="1:119">
      <c r="A115" s="12"/>
      <c r="B115" s="25">
        <v>363.27</v>
      </c>
      <c r="C115" s="20" t="s">
        <v>175</v>
      </c>
      <c r="D115" s="47">
        <v>0</v>
      </c>
      <c r="E115" s="47">
        <v>1470905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1470905</v>
      </c>
      <c r="O115" s="48">
        <f t="shared" si="15"/>
        <v>10.233308055685036</v>
      </c>
      <c r="P115" s="9"/>
    </row>
    <row r="116" spans="1:119">
      <c r="A116" s="12"/>
      <c r="B116" s="25">
        <v>363.29</v>
      </c>
      <c r="C116" s="20" t="s">
        <v>176</v>
      </c>
      <c r="D116" s="47">
        <v>0</v>
      </c>
      <c r="E116" s="47">
        <v>575932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575932</v>
      </c>
      <c r="O116" s="48">
        <f t="shared" si="15"/>
        <v>4.0068458364930395</v>
      </c>
      <c r="P116" s="9"/>
    </row>
    <row r="117" spans="1:119">
      <c r="A117" s="12"/>
      <c r="B117" s="25">
        <v>364</v>
      </c>
      <c r="C117" s="20" t="s">
        <v>209</v>
      </c>
      <c r="D117" s="47">
        <v>0</v>
      </c>
      <c r="E117" s="47">
        <v>60000</v>
      </c>
      <c r="F117" s="47">
        <v>0</v>
      </c>
      <c r="G117" s="47">
        <v>5170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65170</v>
      </c>
      <c r="O117" s="48">
        <f t="shared" si="15"/>
        <v>0.4533975246457071</v>
      </c>
      <c r="P117" s="9"/>
    </row>
    <row r="118" spans="1:119">
      <c r="A118" s="12"/>
      <c r="B118" s="25">
        <v>365</v>
      </c>
      <c r="C118" s="20" t="s">
        <v>210</v>
      </c>
      <c r="D118" s="47">
        <v>535</v>
      </c>
      <c r="E118" s="47">
        <v>0</v>
      </c>
      <c r="F118" s="47">
        <v>0</v>
      </c>
      <c r="G118" s="47">
        <v>0</v>
      </c>
      <c r="H118" s="47">
        <v>0</v>
      </c>
      <c r="I118" s="47">
        <v>19602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20137</v>
      </c>
      <c r="O118" s="48">
        <f t="shared" si="15"/>
        <v>0.14009614782554247</v>
      </c>
      <c r="P118" s="9"/>
    </row>
    <row r="119" spans="1:119">
      <c r="A119" s="12"/>
      <c r="B119" s="25">
        <v>366</v>
      </c>
      <c r="C119" s="20" t="s">
        <v>130</v>
      </c>
      <c r="D119" s="47">
        <v>1150</v>
      </c>
      <c r="E119" s="47">
        <v>86052</v>
      </c>
      <c r="F119" s="47">
        <v>0</v>
      </c>
      <c r="G119" s="47">
        <v>162740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249942</v>
      </c>
      <c r="O119" s="48">
        <f t="shared" si="15"/>
        <v>1.7388842121374455</v>
      </c>
      <c r="P119" s="9"/>
    </row>
    <row r="120" spans="1:119">
      <c r="A120" s="12"/>
      <c r="B120" s="25">
        <v>369.9</v>
      </c>
      <c r="C120" s="20" t="s">
        <v>133</v>
      </c>
      <c r="D120" s="47">
        <v>3429293</v>
      </c>
      <c r="E120" s="47">
        <v>679478</v>
      </c>
      <c r="F120" s="47">
        <v>0</v>
      </c>
      <c r="G120" s="47">
        <v>153420</v>
      </c>
      <c r="H120" s="47">
        <v>0</v>
      </c>
      <c r="I120" s="47">
        <v>671240</v>
      </c>
      <c r="J120" s="47">
        <v>406916</v>
      </c>
      <c r="K120" s="47">
        <v>0</v>
      </c>
      <c r="L120" s="47">
        <v>0</v>
      </c>
      <c r="M120" s="47">
        <v>0</v>
      </c>
      <c r="N120" s="47">
        <f t="shared" si="17"/>
        <v>5340347</v>
      </c>
      <c r="O120" s="48">
        <f t="shared" si="15"/>
        <v>37.153599977737116</v>
      </c>
      <c r="P120" s="9"/>
    </row>
    <row r="121" spans="1:119" ht="15.75">
      <c r="A121" s="29" t="s">
        <v>74</v>
      </c>
      <c r="B121" s="30"/>
      <c r="C121" s="31"/>
      <c r="D121" s="32">
        <f t="shared" ref="D121:M121" si="18">SUM(D122:D126)</f>
        <v>7704719</v>
      </c>
      <c r="E121" s="32">
        <f t="shared" si="18"/>
        <v>18466231</v>
      </c>
      <c r="F121" s="32">
        <f t="shared" si="18"/>
        <v>5883431</v>
      </c>
      <c r="G121" s="32">
        <f t="shared" si="18"/>
        <v>404951</v>
      </c>
      <c r="H121" s="32">
        <f t="shared" si="18"/>
        <v>0</v>
      </c>
      <c r="I121" s="32">
        <f t="shared" si="18"/>
        <v>8600442</v>
      </c>
      <c r="J121" s="32">
        <f t="shared" si="18"/>
        <v>-20299</v>
      </c>
      <c r="K121" s="32">
        <f t="shared" si="18"/>
        <v>0</v>
      </c>
      <c r="L121" s="32">
        <f t="shared" si="18"/>
        <v>0</v>
      </c>
      <c r="M121" s="32">
        <f t="shared" si="18"/>
        <v>0</v>
      </c>
      <c r="N121" s="32">
        <f t="shared" ref="N121:N127" si="19">SUM(D121:M121)</f>
        <v>41039475</v>
      </c>
      <c r="O121" s="46">
        <f t="shared" si="15"/>
        <v>285.51782074204971</v>
      </c>
      <c r="P121" s="9"/>
    </row>
    <row r="122" spans="1:119">
      <c r="A122" s="12"/>
      <c r="B122" s="25">
        <v>381</v>
      </c>
      <c r="C122" s="20" t="s">
        <v>134</v>
      </c>
      <c r="D122" s="47">
        <v>7704719</v>
      </c>
      <c r="E122" s="47">
        <v>15513464</v>
      </c>
      <c r="F122" s="47">
        <v>5883431</v>
      </c>
      <c r="G122" s="47">
        <v>7172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29108786</v>
      </c>
      <c r="O122" s="48">
        <f t="shared" si="15"/>
        <v>202.51421693787961</v>
      </c>
      <c r="P122" s="9"/>
    </row>
    <row r="123" spans="1:119">
      <c r="A123" s="12"/>
      <c r="B123" s="25">
        <v>383</v>
      </c>
      <c r="C123" s="20" t="s">
        <v>135</v>
      </c>
      <c r="D123" s="47">
        <v>0</v>
      </c>
      <c r="E123" s="47">
        <v>2952767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2952767</v>
      </c>
      <c r="O123" s="48">
        <f t="shared" si="15"/>
        <v>20.542845613864209</v>
      </c>
      <c r="P123" s="9"/>
    </row>
    <row r="124" spans="1:119">
      <c r="A124" s="12"/>
      <c r="B124" s="25">
        <v>384</v>
      </c>
      <c r="C124" s="20" t="s">
        <v>136</v>
      </c>
      <c r="D124" s="47">
        <v>0</v>
      </c>
      <c r="E124" s="47">
        <v>0</v>
      </c>
      <c r="F124" s="47">
        <v>0</v>
      </c>
      <c r="G124" s="47">
        <v>397779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397779</v>
      </c>
      <c r="O124" s="48">
        <f t="shared" si="15"/>
        <v>2.7674085308584431</v>
      </c>
      <c r="P124" s="9"/>
    </row>
    <row r="125" spans="1:119">
      <c r="A125" s="12"/>
      <c r="B125" s="25">
        <v>388.1</v>
      </c>
      <c r="C125" s="20" t="s">
        <v>249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-20299</v>
      </c>
      <c r="K125" s="47">
        <v>0</v>
      </c>
      <c r="L125" s="47">
        <v>0</v>
      </c>
      <c r="M125" s="47">
        <v>0</v>
      </c>
      <c r="N125" s="47">
        <f t="shared" si="19"/>
        <v>-20299</v>
      </c>
      <c r="O125" s="48">
        <f t="shared" si="15"/>
        <v>-0.14122320627256726</v>
      </c>
      <c r="P125" s="9"/>
    </row>
    <row r="126" spans="1:119" ht="15.75" thickBot="1">
      <c r="A126" s="12"/>
      <c r="B126" s="25">
        <v>389.4</v>
      </c>
      <c r="C126" s="20" t="s">
        <v>214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8600442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8600442</v>
      </c>
      <c r="O126" s="48">
        <f t="shared" si="15"/>
        <v>59.834572865720027</v>
      </c>
      <c r="P126" s="9"/>
    </row>
    <row r="127" spans="1:119" ht="16.5" thickBot="1">
      <c r="A127" s="14" t="s">
        <v>100</v>
      </c>
      <c r="B127" s="23"/>
      <c r="C127" s="22"/>
      <c r="D127" s="15">
        <f t="shared" ref="D127:M127" si="20">SUM(D5,D14,D18,D59,D98,D109,D121)</f>
        <v>141333257</v>
      </c>
      <c r="E127" s="15">
        <f t="shared" si="20"/>
        <v>119993222</v>
      </c>
      <c r="F127" s="15">
        <f t="shared" si="20"/>
        <v>12429500</v>
      </c>
      <c r="G127" s="15">
        <f t="shared" si="20"/>
        <v>28762955</v>
      </c>
      <c r="H127" s="15">
        <f t="shared" si="20"/>
        <v>1981</v>
      </c>
      <c r="I127" s="15">
        <f t="shared" si="20"/>
        <v>67809883</v>
      </c>
      <c r="J127" s="15">
        <f t="shared" si="20"/>
        <v>25333017</v>
      </c>
      <c r="K127" s="15">
        <f t="shared" si="20"/>
        <v>0</v>
      </c>
      <c r="L127" s="15">
        <f t="shared" si="20"/>
        <v>198112</v>
      </c>
      <c r="M127" s="15">
        <f t="shared" si="20"/>
        <v>0</v>
      </c>
      <c r="N127" s="15">
        <f t="shared" si="19"/>
        <v>395861927</v>
      </c>
      <c r="O127" s="38">
        <f t="shared" si="15"/>
        <v>2754.0711646966333</v>
      </c>
      <c r="P127" s="6"/>
      <c r="Q127" s="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19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9"/>
    </row>
    <row r="129" spans="1:15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49" t="s">
        <v>250</v>
      </c>
      <c r="M129" s="49"/>
      <c r="N129" s="49"/>
      <c r="O129" s="44">
        <v>143737</v>
      </c>
    </row>
    <row r="130" spans="1:15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2"/>
    </row>
    <row r="131" spans="1:15" ht="15.75" customHeight="1" thickBot="1">
      <c r="A131" s="53" t="s">
        <v>158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</sheetData>
  <mergeCells count="10">
    <mergeCell ref="L129:N129"/>
    <mergeCell ref="A130:O130"/>
    <mergeCell ref="A131:O1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68</v>
      </c>
      <c r="E3" s="69"/>
      <c r="F3" s="69"/>
      <c r="G3" s="69"/>
      <c r="H3" s="70"/>
      <c r="I3" s="68" t="s">
        <v>69</v>
      </c>
      <c r="J3" s="70"/>
      <c r="K3" s="68" t="s">
        <v>71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70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79274457</v>
      </c>
      <c r="E5" s="27">
        <f t="shared" si="0"/>
        <v>47294094</v>
      </c>
      <c r="F5" s="27">
        <f t="shared" si="0"/>
        <v>6010348</v>
      </c>
      <c r="G5" s="27">
        <f t="shared" si="0"/>
        <v>11415924</v>
      </c>
      <c r="H5" s="27">
        <f t="shared" si="0"/>
        <v>0</v>
      </c>
      <c r="I5" s="27">
        <f t="shared" si="0"/>
        <v>211679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144206502</v>
      </c>
      <c r="O5" s="33">
        <f t="shared" ref="O5:O36" si="1">(N5/O$118)</f>
        <v>1010.9467699533808</v>
      </c>
      <c r="P5" s="6"/>
    </row>
    <row r="6" spans="1:133">
      <c r="A6" s="12"/>
      <c r="B6" s="25">
        <v>311</v>
      </c>
      <c r="C6" s="20" t="s">
        <v>3</v>
      </c>
      <c r="D6" s="47">
        <v>77782628</v>
      </c>
      <c r="E6" s="47">
        <v>43225139</v>
      </c>
      <c r="F6" s="47">
        <v>5512037</v>
      </c>
      <c r="G6" s="47">
        <v>3302586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129822390</v>
      </c>
      <c r="O6" s="48">
        <f t="shared" si="1"/>
        <v>910.10824073749518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668563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30" si="2">SUM(D7:M7)</f>
        <v>668563</v>
      </c>
      <c r="O7" s="48">
        <f t="shared" si="1"/>
        <v>4.686901048056364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927471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927471</v>
      </c>
      <c r="O8" s="48">
        <f t="shared" si="1"/>
        <v>6.5019523993129802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0</v>
      </c>
      <c r="F9" s="47">
        <v>498311</v>
      </c>
      <c r="G9" s="47">
        <v>3962108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4460419</v>
      </c>
      <c r="O9" s="48">
        <f t="shared" si="1"/>
        <v>31.269368011497072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3223759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3223759</v>
      </c>
      <c r="O10" s="48">
        <f t="shared" si="1"/>
        <v>22.59987381261173</v>
      </c>
      <c r="P10" s="9"/>
    </row>
    <row r="11" spans="1:133">
      <c r="A11" s="12"/>
      <c r="B11" s="25">
        <v>313.7</v>
      </c>
      <c r="C11" s="20" t="s">
        <v>20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211679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211679</v>
      </c>
      <c r="O11" s="48">
        <f t="shared" si="1"/>
        <v>1.48395667566336</v>
      </c>
      <c r="P11" s="9"/>
    </row>
    <row r="12" spans="1:133">
      <c r="A12" s="12"/>
      <c r="B12" s="25">
        <v>315</v>
      </c>
      <c r="C12" s="20" t="s">
        <v>183</v>
      </c>
      <c r="D12" s="47">
        <v>1491829</v>
      </c>
      <c r="E12" s="47">
        <v>165759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1657588</v>
      </c>
      <c r="O12" s="48">
        <f t="shared" si="1"/>
        <v>11.6203722527954</v>
      </c>
      <c r="P12" s="9"/>
    </row>
    <row r="13" spans="1:133">
      <c r="A13" s="12"/>
      <c r="B13" s="25">
        <v>319</v>
      </c>
      <c r="C13" s="20" t="s">
        <v>252</v>
      </c>
      <c r="D13" s="47">
        <v>0</v>
      </c>
      <c r="E13" s="47">
        <v>3234633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3234633</v>
      </c>
      <c r="O13" s="48">
        <f t="shared" si="1"/>
        <v>22.676105015948682</v>
      </c>
      <c r="P13" s="9"/>
    </row>
    <row r="14" spans="1:133" ht="15.75">
      <c r="A14" s="29" t="s">
        <v>253</v>
      </c>
      <c r="B14" s="30"/>
      <c r="C14" s="31"/>
      <c r="D14" s="32">
        <f t="shared" ref="D14:M14" si="3">SUM(D15:D17)</f>
        <v>0</v>
      </c>
      <c r="E14" s="32">
        <f t="shared" si="3"/>
        <v>5634606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si="2"/>
        <v>5634606</v>
      </c>
      <c r="O14" s="46">
        <f t="shared" si="1"/>
        <v>39.500900837744048</v>
      </c>
      <c r="P14" s="10"/>
    </row>
    <row r="15" spans="1:133">
      <c r="A15" s="12"/>
      <c r="B15" s="25">
        <v>321</v>
      </c>
      <c r="C15" s="20" t="s">
        <v>254</v>
      </c>
      <c r="D15" s="47">
        <v>0</v>
      </c>
      <c r="E15" s="47">
        <v>310167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310167</v>
      </c>
      <c r="O15" s="48">
        <f t="shared" si="1"/>
        <v>2.1743979810017877</v>
      </c>
      <c r="P15" s="9"/>
    </row>
    <row r="16" spans="1:133">
      <c r="A16" s="12"/>
      <c r="B16" s="25">
        <v>322</v>
      </c>
      <c r="C16" s="20" t="s">
        <v>0</v>
      </c>
      <c r="D16" s="47">
        <v>0</v>
      </c>
      <c r="E16" s="47">
        <v>4848209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4848209</v>
      </c>
      <c r="O16" s="48">
        <f t="shared" si="1"/>
        <v>33.987935083599147</v>
      </c>
      <c r="P16" s="9"/>
    </row>
    <row r="17" spans="1:16">
      <c r="A17" s="12"/>
      <c r="B17" s="25">
        <v>329</v>
      </c>
      <c r="C17" s="20" t="s">
        <v>248</v>
      </c>
      <c r="D17" s="47">
        <v>0</v>
      </c>
      <c r="E17" s="47">
        <v>476230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476230</v>
      </c>
      <c r="O17" s="48">
        <f t="shared" si="1"/>
        <v>3.3385677731431174</v>
      </c>
      <c r="P17" s="9"/>
    </row>
    <row r="18" spans="1:16" ht="15.75">
      <c r="A18" s="29" t="s">
        <v>33</v>
      </c>
      <c r="B18" s="30"/>
      <c r="C18" s="31"/>
      <c r="D18" s="32">
        <f t="shared" ref="D18:M18" si="4">SUM(D19:D55)</f>
        <v>36703648</v>
      </c>
      <c r="E18" s="32">
        <f t="shared" si="4"/>
        <v>21993633</v>
      </c>
      <c r="F18" s="32">
        <f t="shared" si="4"/>
        <v>2947919</v>
      </c>
      <c r="G18" s="32">
        <f t="shared" si="4"/>
        <v>10009035</v>
      </c>
      <c r="H18" s="32">
        <f t="shared" si="4"/>
        <v>0</v>
      </c>
      <c r="I18" s="32">
        <f t="shared" si="4"/>
        <v>3979137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2"/>
        <v>75633372</v>
      </c>
      <c r="O18" s="46">
        <f t="shared" si="1"/>
        <v>530.22098215850542</v>
      </c>
      <c r="P18" s="10"/>
    </row>
    <row r="19" spans="1:16">
      <c r="A19" s="12"/>
      <c r="B19" s="25">
        <v>331.1</v>
      </c>
      <c r="C19" s="20" t="s">
        <v>31</v>
      </c>
      <c r="D19" s="47">
        <v>0</v>
      </c>
      <c r="E19" s="47">
        <v>616865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616865</v>
      </c>
      <c r="O19" s="48">
        <f t="shared" si="1"/>
        <v>4.3244768481194571</v>
      </c>
      <c r="P19" s="9"/>
    </row>
    <row r="20" spans="1:16">
      <c r="A20" s="12"/>
      <c r="B20" s="25">
        <v>331.2</v>
      </c>
      <c r="C20" s="20" t="s">
        <v>32</v>
      </c>
      <c r="D20" s="47">
        <v>185025</v>
      </c>
      <c r="E20" s="47">
        <v>444098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629123</v>
      </c>
      <c r="O20" s="48">
        <f t="shared" si="1"/>
        <v>4.4104104595324056</v>
      </c>
      <c r="P20" s="9"/>
    </row>
    <row r="21" spans="1:16">
      <c r="A21" s="12"/>
      <c r="B21" s="25">
        <v>331.31</v>
      </c>
      <c r="C21" s="20" t="s">
        <v>167</v>
      </c>
      <c r="D21" s="47">
        <v>0</v>
      </c>
      <c r="E21" s="47">
        <v>81176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81176</v>
      </c>
      <c r="O21" s="48">
        <f t="shared" si="1"/>
        <v>0.56907707946300257</v>
      </c>
      <c r="P21" s="9"/>
    </row>
    <row r="22" spans="1:16">
      <c r="A22" s="12"/>
      <c r="B22" s="25">
        <v>331.41</v>
      </c>
      <c r="C22" s="20" t="s">
        <v>168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1288959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1288959</v>
      </c>
      <c r="O22" s="48">
        <f t="shared" si="1"/>
        <v>9.0361316555084308</v>
      </c>
      <c r="P22" s="9"/>
    </row>
    <row r="23" spans="1:16">
      <c r="A23" s="12"/>
      <c r="B23" s="25">
        <v>331.42</v>
      </c>
      <c r="C23" s="20" t="s">
        <v>40</v>
      </c>
      <c r="D23" s="47">
        <v>0</v>
      </c>
      <c r="E23" s="47">
        <v>557231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557231</v>
      </c>
      <c r="O23" s="48">
        <f t="shared" si="1"/>
        <v>3.9064180307757019</v>
      </c>
      <c r="P23" s="9"/>
    </row>
    <row r="24" spans="1:16">
      <c r="A24" s="12"/>
      <c r="B24" s="25">
        <v>331.49</v>
      </c>
      <c r="C24" s="20" t="s">
        <v>41</v>
      </c>
      <c r="D24" s="47">
        <v>0</v>
      </c>
      <c r="E24" s="47">
        <v>42500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42500</v>
      </c>
      <c r="O24" s="48">
        <f t="shared" si="1"/>
        <v>0.29794244453012725</v>
      </c>
      <c r="P24" s="9"/>
    </row>
    <row r="25" spans="1:16">
      <c r="A25" s="12"/>
      <c r="B25" s="25">
        <v>331.69</v>
      </c>
      <c r="C25" s="20" t="s">
        <v>43</v>
      </c>
      <c r="D25" s="47">
        <v>110909</v>
      </c>
      <c r="E25" s="47">
        <v>411778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522687</v>
      </c>
      <c r="O25" s="48">
        <f t="shared" si="1"/>
        <v>3.6642504118616146</v>
      </c>
      <c r="P25" s="9"/>
    </row>
    <row r="26" spans="1:16">
      <c r="A26" s="12"/>
      <c r="B26" s="25">
        <v>331.7</v>
      </c>
      <c r="C26" s="20" t="s">
        <v>35</v>
      </c>
      <c r="D26" s="47">
        <v>0</v>
      </c>
      <c r="E26" s="47">
        <v>0</v>
      </c>
      <c r="F26" s="47">
        <v>0</v>
      </c>
      <c r="G26" s="47">
        <v>4050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4050</v>
      </c>
      <c r="O26" s="48">
        <f t="shared" si="1"/>
        <v>2.8392162361106244E-2</v>
      </c>
      <c r="P26" s="9"/>
    </row>
    <row r="27" spans="1:16">
      <c r="A27" s="12"/>
      <c r="B27" s="25">
        <v>331.9</v>
      </c>
      <c r="C27" s="20" t="s">
        <v>36</v>
      </c>
      <c r="D27" s="47">
        <v>19417552</v>
      </c>
      <c r="E27" s="47">
        <v>535069</v>
      </c>
      <c r="F27" s="47">
        <v>0</v>
      </c>
      <c r="G27" s="47">
        <v>61446</v>
      </c>
      <c r="H27" s="47">
        <v>0</v>
      </c>
      <c r="I27" s="47">
        <v>897178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20911245</v>
      </c>
      <c r="O27" s="48">
        <f t="shared" si="1"/>
        <v>146.59641066984472</v>
      </c>
      <c r="P27" s="9"/>
    </row>
    <row r="28" spans="1:16">
      <c r="A28" s="12"/>
      <c r="B28" s="25">
        <v>333</v>
      </c>
      <c r="C28" s="20" t="s">
        <v>4</v>
      </c>
      <c r="D28" s="47">
        <v>32892</v>
      </c>
      <c r="E28" s="47">
        <v>13728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46620</v>
      </c>
      <c r="O28" s="48">
        <f t="shared" si="1"/>
        <v>0.32682533562340077</v>
      </c>
      <c r="P28" s="9"/>
    </row>
    <row r="29" spans="1:16">
      <c r="A29" s="12"/>
      <c r="B29" s="25">
        <v>334.1</v>
      </c>
      <c r="C29" s="20" t="s">
        <v>37</v>
      </c>
      <c r="D29" s="47">
        <v>221254</v>
      </c>
      <c r="E29" s="47">
        <v>4423482</v>
      </c>
      <c r="F29" s="47">
        <v>0</v>
      </c>
      <c r="G29" s="47">
        <v>200000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4844736</v>
      </c>
      <c r="O29" s="48">
        <f t="shared" si="1"/>
        <v>33.963587928073188</v>
      </c>
      <c r="P29" s="9"/>
    </row>
    <row r="30" spans="1:16">
      <c r="A30" s="12"/>
      <c r="B30" s="25">
        <v>334.2</v>
      </c>
      <c r="C30" s="20" t="s">
        <v>38</v>
      </c>
      <c r="D30" s="47">
        <v>0</v>
      </c>
      <c r="E30" s="47">
        <v>1544750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2"/>
        <v>1544750</v>
      </c>
      <c r="O30" s="48">
        <f t="shared" si="1"/>
        <v>10.829331557362684</v>
      </c>
      <c r="P30" s="9"/>
    </row>
    <row r="31" spans="1:16">
      <c r="A31" s="12"/>
      <c r="B31" s="25">
        <v>334.35</v>
      </c>
      <c r="C31" s="20" t="s">
        <v>169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1793000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1793000</v>
      </c>
      <c r="O31" s="48">
        <f t="shared" si="1"/>
        <v>12.569665953941604</v>
      </c>
      <c r="P31" s="9"/>
    </row>
    <row r="32" spans="1:16">
      <c r="A32" s="12"/>
      <c r="B32" s="25">
        <v>334.36</v>
      </c>
      <c r="C32" s="20" t="s">
        <v>44</v>
      </c>
      <c r="D32" s="47">
        <v>0</v>
      </c>
      <c r="E32" s="47">
        <v>716133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51" si="5">SUM(D32:M32)</f>
        <v>716133</v>
      </c>
      <c r="O32" s="48">
        <f t="shared" si="1"/>
        <v>5.0203862736163201</v>
      </c>
      <c r="P32" s="9"/>
    </row>
    <row r="33" spans="1:16">
      <c r="A33" s="12"/>
      <c r="B33" s="25">
        <v>334.39</v>
      </c>
      <c r="C33" s="20" t="s">
        <v>45</v>
      </c>
      <c r="D33" s="47">
        <v>0</v>
      </c>
      <c r="E33" s="47">
        <v>2075413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2075413</v>
      </c>
      <c r="O33" s="48">
        <f t="shared" si="1"/>
        <v>14.549497003049529</v>
      </c>
      <c r="P33" s="9"/>
    </row>
    <row r="34" spans="1:16">
      <c r="A34" s="12"/>
      <c r="B34" s="25">
        <v>334.49</v>
      </c>
      <c r="C34" s="20" t="s">
        <v>46</v>
      </c>
      <c r="D34" s="47">
        <v>0</v>
      </c>
      <c r="E34" s="47">
        <v>951779</v>
      </c>
      <c r="F34" s="47">
        <v>0</v>
      </c>
      <c r="G34" s="47">
        <v>320708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1272487</v>
      </c>
      <c r="O34" s="48">
        <f t="shared" si="1"/>
        <v>8.9206561744190118</v>
      </c>
      <c r="P34" s="9"/>
    </row>
    <row r="35" spans="1:16">
      <c r="A35" s="12"/>
      <c r="B35" s="25">
        <v>334.5</v>
      </c>
      <c r="C35" s="20" t="s">
        <v>47</v>
      </c>
      <c r="D35" s="47">
        <v>0</v>
      </c>
      <c r="E35" s="47">
        <v>6110782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6110782</v>
      </c>
      <c r="O35" s="48">
        <f t="shared" si="1"/>
        <v>42.839090048722355</v>
      </c>
      <c r="P35" s="9"/>
    </row>
    <row r="36" spans="1:16">
      <c r="A36" s="12"/>
      <c r="B36" s="25">
        <v>334.62</v>
      </c>
      <c r="C36" s="20" t="s">
        <v>255</v>
      </c>
      <c r="D36" s="47">
        <v>0</v>
      </c>
      <c r="E36" s="47">
        <v>191453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191453</v>
      </c>
      <c r="O36" s="48">
        <f t="shared" si="1"/>
        <v>1.3421641137088576</v>
      </c>
      <c r="P36" s="9"/>
    </row>
    <row r="37" spans="1:16">
      <c r="A37" s="12"/>
      <c r="B37" s="25">
        <v>334.69</v>
      </c>
      <c r="C37" s="20" t="s">
        <v>48</v>
      </c>
      <c r="D37" s="47">
        <v>0</v>
      </c>
      <c r="E37" s="47">
        <v>38285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38285</v>
      </c>
      <c r="O37" s="48">
        <f t="shared" ref="O37:O68" si="6">(N37/O$118)</f>
        <v>0.26839356444319817</v>
      </c>
      <c r="P37" s="9"/>
    </row>
    <row r="38" spans="1:16">
      <c r="A38" s="12"/>
      <c r="B38" s="25">
        <v>334.7</v>
      </c>
      <c r="C38" s="20" t="s">
        <v>49</v>
      </c>
      <c r="D38" s="47">
        <v>0</v>
      </c>
      <c r="E38" s="47">
        <v>803011</v>
      </c>
      <c r="F38" s="47">
        <v>0</v>
      </c>
      <c r="G38" s="47">
        <v>6457315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7260326</v>
      </c>
      <c r="O38" s="48">
        <f t="shared" si="6"/>
        <v>50.897865330015073</v>
      </c>
      <c r="P38" s="9"/>
    </row>
    <row r="39" spans="1:16">
      <c r="A39" s="12"/>
      <c r="B39" s="25">
        <v>334.9</v>
      </c>
      <c r="C39" s="20" t="s">
        <v>152</v>
      </c>
      <c r="D39" s="47">
        <v>57579</v>
      </c>
      <c r="E39" s="47">
        <v>2843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60422</v>
      </c>
      <c r="O39" s="48">
        <f t="shared" si="6"/>
        <v>0.42358302078586701</v>
      </c>
      <c r="P39" s="9"/>
    </row>
    <row r="40" spans="1:16">
      <c r="A40" s="12"/>
      <c r="B40" s="25">
        <v>335.12</v>
      </c>
      <c r="C40" s="20" t="s">
        <v>50</v>
      </c>
      <c r="D40" s="47">
        <v>3901718</v>
      </c>
      <c r="E40" s="47">
        <v>221849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4123567</v>
      </c>
      <c r="O40" s="48">
        <f t="shared" si="6"/>
        <v>28.907897227382662</v>
      </c>
      <c r="P40" s="9"/>
    </row>
    <row r="41" spans="1:16">
      <c r="A41" s="12"/>
      <c r="B41" s="25">
        <v>335.13</v>
      </c>
      <c r="C41" s="20" t="s">
        <v>51</v>
      </c>
      <c r="D41" s="47">
        <v>66791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66791</v>
      </c>
      <c r="O41" s="48">
        <f t="shared" si="6"/>
        <v>0.4682323250026289</v>
      </c>
      <c r="P41" s="9"/>
    </row>
    <row r="42" spans="1:16">
      <c r="A42" s="12"/>
      <c r="B42" s="25">
        <v>335.14</v>
      </c>
      <c r="C42" s="20" t="s">
        <v>52</v>
      </c>
      <c r="D42" s="47">
        <v>0</v>
      </c>
      <c r="E42" s="47">
        <v>71885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71885</v>
      </c>
      <c r="O42" s="48">
        <f t="shared" si="6"/>
        <v>0.50394335588348693</v>
      </c>
      <c r="P42" s="9"/>
    </row>
    <row r="43" spans="1:16">
      <c r="A43" s="12"/>
      <c r="B43" s="25">
        <v>335.15</v>
      </c>
      <c r="C43" s="20" t="s">
        <v>53</v>
      </c>
      <c r="D43" s="47">
        <v>58050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58050</v>
      </c>
      <c r="O43" s="48">
        <f t="shared" si="6"/>
        <v>0.40695432717585617</v>
      </c>
      <c r="P43" s="9"/>
    </row>
    <row r="44" spans="1:16">
      <c r="A44" s="12"/>
      <c r="B44" s="25">
        <v>335.16</v>
      </c>
      <c r="C44" s="20" t="s">
        <v>54</v>
      </c>
      <c r="D44" s="47">
        <v>223250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223250</v>
      </c>
      <c r="O44" s="48">
        <f t="shared" si="6"/>
        <v>1.5650741350906097</v>
      </c>
      <c r="P44" s="9"/>
    </row>
    <row r="45" spans="1:16">
      <c r="A45" s="12"/>
      <c r="B45" s="25">
        <v>335.18</v>
      </c>
      <c r="C45" s="20" t="s">
        <v>55</v>
      </c>
      <c r="D45" s="47">
        <v>12416079</v>
      </c>
      <c r="E45" s="47">
        <v>0</v>
      </c>
      <c r="F45" s="47">
        <v>2947919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15363998</v>
      </c>
      <c r="O45" s="48">
        <f t="shared" si="6"/>
        <v>107.70793227943496</v>
      </c>
      <c r="P45" s="9"/>
    </row>
    <row r="46" spans="1:16">
      <c r="A46" s="12"/>
      <c r="B46" s="25">
        <v>335.2</v>
      </c>
      <c r="C46" s="20" t="s">
        <v>256</v>
      </c>
      <c r="D46" s="47">
        <v>0</v>
      </c>
      <c r="E46" s="47">
        <v>47628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47628</v>
      </c>
      <c r="O46" s="48">
        <f t="shared" si="6"/>
        <v>0.33389182936660944</v>
      </c>
      <c r="P46" s="9"/>
    </row>
    <row r="47" spans="1:16">
      <c r="A47" s="12"/>
      <c r="B47" s="25">
        <v>335.39</v>
      </c>
      <c r="C47" s="20" t="s">
        <v>57</v>
      </c>
      <c r="D47" s="47">
        <v>0</v>
      </c>
      <c r="E47" s="47">
        <v>0</v>
      </c>
      <c r="F47" s="47">
        <v>0</v>
      </c>
      <c r="G47" s="47">
        <v>162759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162759</v>
      </c>
      <c r="O47" s="48">
        <f t="shared" si="6"/>
        <v>1.1410073959830349</v>
      </c>
      <c r="P47" s="9"/>
    </row>
    <row r="48" spans="1:16">
      <c r="A48" s="12"/>
      <c r="B48" s="25">
        <v>335.42</v>
      </c>
      <c r="C48" s="20" t="s">
        <v>58</v>
      </c>
      <c r="D48" s="47">
        <v>0</v>
      </c>
      <c r="E48" s="47">
        <v>0</v>
      </c>
      <c r="F48" s="47">
        <v>0</v>
      </c>
      <c r="G48" s="47">
        <v>1934698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1934698</v>
      </c>
      <c r="O48" s="48">
        <f t="shared" si="6"/>
        <v>13.563027095236427</v>
      </c>
      <c r="P48" s="9"/>
    </row>
    <row r="49" spans="1:16">
      <c r="A49" s="12"/>
      <c r="B49" s="25">
        <v>335.49</v>
      </c>
      <c r="C49" s="20" t="s">
        <v>59</v>
      </c>
      <c r="D49" s="47">
        <v>0</v>
      </c>
      <c r="E49" s="47">
        <v>0</v>
      </c>
      <c r="F49" s="47">
        <v>0</v>
      </c>
      <c r="G49" s="47">
        <v>867309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5"/>
        <v>867309</v>
      </c>
      <c r="O49" s="48">
        <f t="shared" si="6"/>
        <v>6.0801920852465914</v>
      </c>
      <c r="P49" s="9"/>
    </row>
    <row r="50" spans="1:16">
      <c r="A50" s="12"/>
      <c r="B50" s="25">
        <v>335.62</v>
      </c>
      <c r="C50" s="20" t="s">
        <v>60</v>
      </c>
      <c r="D50" s="47">
        <v>2696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5"/>
        <v>2696</v>
      </c>
      <c r="O50" s="48">
        <f t="shared" si="6"/>
        <v>1.8900066598899364E-2</v>
      </c>
      <c r="P50" s="9"/>
    </row>
    <row r="51" spans="1:16">
      <c r="A51" s="12"/>
      <c r="B51" s="25">
        <v>335.69</v>
      </c>
      <c r="C51" s="20" t="s">
        <v>61</v>
      </c>
      <c r="D51" s="47">
        <v>9853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5"/>
        <v>9853</v>
      </c>
      <c r="O51" s="48">
        <f t="shared" si="6"/>
        <v>6.9073574257772788E-2</v>
      </c>
      <c r="P51" s="9"/>
    </row>
    <row r="52" spans="1:16">
      <c r="A52" s="12"/>
      <c r="B52" s="25">
        <v>337.2</v>
      </c>
      <c r="C52" s="20" t="s">
        <v>63</v>
      </c>
      <c r="D52" s="47">
        <v>0</v>
      </c>
      <c r="E52" s="47">
        <v>208834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57" si="7">SUM(D52:M52)</f>
        <v>208834</v>
      </c>
      <c r="O52" s="48">
        <f t="shared" si="6"/>
        <v>1.4640120579059903</v>
      </c>
      <c r="P52" s="9"/>
    </row>
    <row r="53" spans="1:16">
      <c r="A53" s="12"/>
      <c r="B53" s="25">
        <v>337.3</v>
      </c>
      <c r="C53" s="20" t="s">
        <v>64</v>
      </c>
      <c r="D53" s="47">
        <v>0</v>
      </c>
      <c r="E53" s="47">
        <v>1397948</v>
      </c>
      <c r="F53" s="47">
        <v>0</v>
      </c>
      <c r="G53" s="47">
        <v>750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1398698</v>
      </c>
      <c r="O53" s="48">
        <f t="shared" si="6"/>
        <v>9.8054470889270569</v>
      </c>
      <c r="P53" s="9"/>
    </row>
    <row r="54" spans="1:16">
      <c r="A54" s="12"/>
      <c r="B54" s="25">
        <v>337.7</v>
      </c>
      <c r="C54" s="20" t="s">
        <v>67</v>
      </c>
      <c r="D54" s="47">
        <v>0</v>
      </c>
      <c r="E54" s="47">
        <v>317635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317635</v>
      </c>
      <c r="O54" s="48">
        <f t="shared" si="6"/>
        <v>2.2267517263135757</v>
      </c>
      <c r="P54" s="9"/>
    </row>
    <row r="55" spans="1:16">
      <c r="A55" s="12"/>
      <c r="B55" s="25">
        <v>337.9</v>
      </c>
      <c r="C55" s="20" t="s">
        <v>161</v>
      </c>
      <c r="D55" s="47">
        <v>0</v>
      </c>
      <c r="E55" s="47">
        <v>167478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167478</v>
      </c>
      <c r="O55" s="48">
        <f t="shared" si="6"/>
        <v>1.1740895229415682</v>
      </c>
      <c r="P55" s="9"/>
    </row>
    <row r="56" spans="1:16" ht="15.75">
      <c r="A56" s="29" t="s">
        <v>72</v>
      </c>
      <c r="B56" s="30"/>
      <c r="C56" s="31"/>
      <c r="D56" s="32">
        <f t="shared" ref="D56:M56" si="8">SUM(D57:D93)</f>
        <v>8255596</v>
      </c>
      <c r="E56" s="32">
        <f t="shared" si="8"/>
        <v>9421300</v>
      </c>
      <c r="F56" s="32">
        <f t="shared" si="8"/>
        <v>0</v>
      </c>
      <c r="G56" s="32">
        <f t="shared" si="8"/>
        <v>376</v>
      </c>
      <c r="H56" s="32">
        <f t="shared" si="8"/>
        <v>0</v>
      </c>
      <c r="I56" s="32">
        <f t="shared" si="8"/>
        <v>44496540</v>
      </c>
      <c r="J56" s="32">
        <f t="shared" si="8"/>
        <v>14414426</v>
      </c>
      <c r="K56" s="32">
        <f t="shared" si="8"/>
        <v>0</v>
      </c>
      <c r="L56" s="32">
        <f t="shared" si="8"/>
        <v>0</v>
      </c>
      <c r="M56" s="32">
        <f t="shared" si="8"/>
        <v>0</v>
      </c>
      <c r="N56" s="32">
        <f t="shared" si="7"/>
        <v>76588238</v>
      </c>
      <c r="O56" s="46">
        <f t="shared" si="6"/>
        <v>536.91498475235721</v>
      </c>
      <c r="P56" s="10"/>
    </row>
    <row r="57" spans="1:16">
      <c r="A57" s="12"/>
      <c r="B57" s="25">
        <v>341.1</v>
      </c>
      <c r="C57" s="20" t="s">
        <v>75</v>
      </c>
      <c r="D57" s="47">
        <v>1241100</v>
      </c>
      <c r="E57" s="47">
        <v>784244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7"/>
        <v>2025344</v>
      </c>
      <c r="O57" s="48">
        <f t="shared" si="6"/>
        <v>14.198492761751201</v>
      </c>
      <c r="P57" s="9"/>
    </row>
    <row r="58" spans="1:16">
      <c r="A58" s="12"/>
      <c r="B58" s="25">
        <v>341.2</v>
      </c>
      <c r="C58" s="20" t="s">
        <v>77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14414426</v>
      </c>
      <c r="K58" s="47">
        <v>0</v>
      </c>
      <c r="L58" s="47">
        <v>0</v>
      </c>
      <c r="M58" s="47">
        <v>0</v>
      </c>
      <c r="N58" s="47">
        <f t="shared" ref="N58:N93" si="9">SUM(D58:M58)</f>
        <v>14414426</v>
      </c>
      <c r="O58" s="48">
        <f t="shared" si="6"/>
        <v>101.05104279855586</v>
      </c>
      <c r="P58" s="9"/>
    </row>
    <row r="59" spans="1:16">
      <c r="A59" s="12"/>
      <c r="B59" s="25">
        <v>341.52</v>
      </c>
      <c r="C59" s="20" t="s">
        <v>78</v>
      </c>
      <c r="D59" s="47">
        <v>152528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152528</v>
      </c>
      <c r="O59" s="48">
        <f t="shared" si="6"/>
        <v>1.0692838865715588</v>
      </c>
      <c r="P59" s="9"/>
    </row>
    <row r="60" spans="1:16">
      <c r="A60" s="12"/>
      <c r="B60" s="25">
        <v>341.8</v>
      </c>
      <c r="C60" s="20" t="s">
        <v>80</v>
      </c>
      <c r="D60" s="47">
        <v>2870859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2870859</v>
      </c>
      <c r="O60" s="48">
        <f t="shared" si="6"/>
        <v>20.125899961442741</v>
      </c>
      <c r="P60" s="9"/>
    </row>
    <row r="61" spans="1:16">
      <c r="A61" s="12"/>
      <c r="B61" s="25">
        <v>341.9</v>
      </c>
      <c r="C61" s="20" t="s">
        <v>81</v>
      </c>
      <c r="D61" s="47">
        <v>1449510</v>
      </c>
      <c r="E61" s="47">
        <v>242497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1692007</v>
      </c>
      <c r="O61" s="48">
        <f t="shared" si="6"/>
        <v>11.861663570402047</v>
      </c>
      <c r="P61" s="9"/>
    </row>
    <row r="62" spans="1:16">
      <c r="A62" s="12"/>
      <c r="B62" s="25">
        <v>342.2</v>
      </c>
      <c r="C62" s="20" t="s">
        <v>83</v>
      </c>
      <c r="D62" s="47">
        <v>0</v>
      </c>
      <c r="E62" s="47">
        <v>541629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541629</v>
      </c>
      <c r="O62" s="48">
        <f t="shared" si="6"/>
        <v>3.7970416067860775</v>
      </c>
      <c r="P62" s="9"/>
    </row>
    <row r="63" spans="1:16">
      <c r="A63" s="12"/>
      <c r="B63" s="25">
        <v>342.5</v>
      </c>
      <c r="C63" s="20" t="s">
        <v>84</v>
      </c>
      <c r="D63" s="47">
        <v>0</v>
      </c>
      <c r="E63" s="47">
        <v>293303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293303</v>
      </c>
      <c r="O63" s="48">
        <f t="shared" si="6"/>
        <v>2.0561744190122333</v>
      </c>
      <c r="P63" s="9"/>
    </row>
    <row r="64" spans="1:16">
      <c r="A64" s="12"/>
      <c r="B64" s="25">
        <v>342.6</v>
      </c>
      <c r="C64" s="20" t="s">
        <v>85</v>
      </c>
      <c r="D64" s="47">
        <v>0</v>
      </c>
      <c r="E64" s="47">
        <v>2567272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2567272</v>
      </c>
      <c r="O64" s="48">
        <f t="shared" si="6"/>
        <v>17.997630481264679</v>
      </c>
      <c r="P64" s="9"/>
    </row>
    <row r="65" spans="1:16">
      <c r="A65" s="12"/>
      <c r="B65" s="25">
        <v>342.9</v>
      </c>
      <c r="C65" s="20" t="s">
        <v>86</v>
      </c>
      <c r="D65" s="47">
        <v>72550</v>
      </c>
      <c r="E65" s="47">
        <v>1024726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1097276</v>
      </c>
      <c r="O65" s="48">
        <f t="shared" si="6"/>
        <v>7.6923551473938803</v>
      </c>
      <c r="P65" s="9"/>
    </row>
    <row r="66" spans="1:16">
      <c r="A66" s="12"/>
      <c r="B66" s="25">
        <v>343.4</v>
      </c>
      <c r="C66" s="20" t="s">
        <v>87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18889849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18889849</v>
      </c>
      <c r="O66" s="48">
        <f t="shared" si="6"/>
        <v>132.42559500858775</v>
      </c>
      <c r="P66" s="9"/>
    </row>
    <row r="67" spans="1:16">
      <c r="A67" s="12"/>
      <c r="B67" s="25">
        <v>343.6</v>
      </c>
      <c r="C67" s="20" t="s">
        <v>88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25159741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25159741</v>
      </c>
      <c r="O67" s="48">
        <f t="shared" si="6"/>
        <v>176.38011146552631</v>
      </c>
      <c r="P67" s="9"/>
    </row>
    <row r="68" spans="1:16">
      <c r="A68" s="12"/>
      <c r="B68" s="25">
        <v>343.9</v>
      </c>
      <c r="C68" s="20" t="s">
        <v>89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187543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187543</v>
      </c>
      <c r="O68" s="48">
        <f t="shared" si="6"/>
        <v>1.314753408812086</v>
      </c>
      <c r="P68" s="9"/>
    </row>
    <row r="69" spans="1:16">
      <c r="A69" s="12"/>
      <c r="B69" s="25">
        <v>344.9</v>
      </c>
      <c r="C69" s="20" t="s">
        <v>90</v>
      </c>
      <c r="D69" s="47">
        <v>0</v>
      </c>
      <c r="E69" s="47">
        <v>0</v>
      </c>
      <c r="F69" s="47">
        <v>0</v>
      </c>
      <c r="G69" s="47">
        <v>376</v>
      </c>
      <c r="H69" s="47">
        <v>0</v>
      </c>
      <c r="I69" s="47">
        <v>259407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259783</v>
      </c>
      <c r="O69" s="48">
        <f t="shared" ref="O69:O100" si="10">(N69/O$118)</f>
        <v>1.821185460408707</v>
      </c>
      <c r="P69" s="9"/>
    </row>
    <row r="70" spans="1:16">
      <c r="A70" s="12"/>
      <c r="B70" s="25">
        <v>346.4</v>
      </c>
      <c r="C70" s="20" t="s">
        <v>91</v>
      </c>
      <c r="D70" s="47">
        <v>150816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150816</v>
      </c>
      <c r="O70" s="48">
        <f t="shared" si="10"/>
        <v>1.0572820638648392</v>
      </c>
      <c r="P70" s="9"/>
    </row>
    <row r="71" spans="1:16">
      <c r="A71" s="12"/>
      <c r="B71" s="25">
        <v>347.1</v>
      </c>
      <c r="C71" s="20" t="s">
        <v>92</v>
      </c>
      <c r="D71" s="47">
        <v>34035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34035</v>
      </c>
      <c r="O71" s="48">
        <f t="shared" si="10"/>
        <v>0.23859931999018544</v>
      </c>
      <c r="P71" s="9"/>
    </row>
    <row r="72" spans="1:16">
      <c r="A72" s="12"/>
      <c r="B72" s="25">
        <v>347.2</v>
      </c>
      <c r="C72" s="20" t="s">
        <v>93</v>
      </c>
      <c r="D72" s="47">
        <v>183328</v>
      </c>
      <c r="E72" s="47">
        <v>430172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613500</v>
      </c>
      <c r="O72" s="48">
        <f t="shared" si="10"/>
        <v>4.3008868169231311</v>
      </c>
      <c r="P72" s="9"/>
    </row>
    <row r="73" spans="1:16">
      <c r="A73" s="12"/>
      <c r="B73" s="25">
        <v>348.11</v>
      </c>
      <c r="C73" s="39" t="s">
        <v>101</v>
      </c>
      <c r="D73" s="47">
        <v>600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600</v>
      </c>
      <c r="O73" s="48">
        <f t="shared" si="10"/>
        <v>4.2062462757194432E-3</v>
      </c>
      <c r="P73" s="9"/>
    </row>
    <row r="74" spans="1:16">
      <c r="A74" s="12"/>
      <c r="B74" s="25">
        <v>348.12</v>
      </c>
      <c r="C74" s="39" t="s">
        <v>102</v>
      </c>
      <c r="D74" s="47">
        <v>31300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31300</v>
      </c>
      <c r="O74" s="48">
        <f t="shared" si="10"/>
        <v>0.21942584738336429</v>
      </c>
      <c r="P74" s="9"/>
    </row>
    <row r="75" spans="1:16">
      <c r="A75" s="12"/>
      <c r="B75" s="25">
        <v>348.13</v>
      </c>
      <c r="C75" s="39" t="s">
        <v>103</v>
      </c>
      <c r="D75" s="47">
        <v>7381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7381</v>
      </c>
      <c r="O75" s="48">
        <f t="shared" si="10"/>
        <v>5.1743839601808686E-2</v>
      </c>
      <c r="P75" s="9"/>
    </row>
    <row r="76" spans="1:16">
      <c r="A76" s="12"/>
      <c r="B76" s="25">
        <v>348.22</v>
      </c>
      <c r="C76" s="39" t="s">
        <v>104</v>
      </c>
      <c r="D76" s="47">
        <v>22080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22080</v>
      </c>
      <c r="O76" s="48">
        <f t="shared" si="10"/>
        <v>0.15478986294647551</v>
      </c>
      <c r="P76" s="9"/>
    </row>
    <row r="77" spans="1:16">
      <c r="A77" s="12"/>
      <c r="B77" s="25">
        <v>348.31</v>
      </c>
      <c r="C77" s="39" t="s">
        <v>105</v>
      </c>
      <c r="D77" s="47">
        <v>362263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362263</v>
      </c>
      <c r="O77" s="48">
        <f t="shared" si="10"/>
        <v>2.5396123243015878</v>
      </c>
      <c r="P77" s="9"/>
    </row>
    <row r="78" spans="1:16">
      <c r="A78" s="12"/>
      <c r="B78" s="25">
        <v>348.32</v>
      </c>
      <c r="C78" s="39" t="s">
        <v>106</v>
      </c>
      <c r="D78" s="47">
        <v>12185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12185</v>
      </c>
      <c r="O78" s="48">
        <f t="shared" si="10"/>
        <v>8.5421851449402356E-2</v>
      </c>
      <c r="P78" s="9"/>
    </row>
    <row r="79" spans="1:16">
      <c r="A79" s="12"/>
      <c r="B79" s="25">
        <v>348.33</v>
      </c>
      <c r="C79" s="39" t="s">
        <v>257</v>
      </c>
      <c r="D79" s="47">
        <v>2840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2840</v>
      </c>
      <c r="O79" s="48">
        <f t="shared" si="10"/>
        <v>1.9909565705072033E-2</v>
      </c>
      <c r="P79" s="9"/>
    </row>
    <row r="80" spans="1:16">
      <c r="A80" s="12"/>
      <c r="B80" s="25">
        <v>348.41</v>
      </c>
      <c r="C80" s="39" t="s">
        <v>107</v>
      </c>
      <c r="D80" s="47">
        <v>378753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378753</v>
      </c>
      <c r="O80" s="48">
        <f t="shared" si="10"/>
        <v>2.6552139927792773</v>
      </c>
      <c r="P80" s="9"/>
    </row>
    <row r="81" spans="1:16">
      <c r="A81" s="12"/>
      <c r="B81" s="25">
        <v>348.42</v>
      </c>
      <c r="C81" s="39" t="s">
        <v>108</v>
      </c>
      <c r="D81" s="47">
        <v>76109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76109</v>
      </c>
      <c r="O81" s="48">
        <f t="shared" si="10"/>
        <v>0.53355532966455188</v>
      </c>
      <c r="P81" s="9"/>
    </row>
    <row r="82" spans="1:16">
      <c r="A82" s="12"/>
      <c r="B82" s="25">
        <v>348.48</v>
      </c>
      <c r="C82" s="39" t="s">
        <v>258</v>
      </c>
      <c r="D82" s="47">
        <v>30695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30695</v>
      </c>
      <c r="O82" s="48">
        <f t="shared" si="10"/>
        <v>0.2151845490553472</v>
      </c>
      <c r="P82" s="9"/>
    </row>
    <row r="83" spans="1:16">
      <c r="A83" s="12"/>
      <c r="B83" s="25">
        <v>348.52</v>
      </c>
      <c r="C83" s="39" t="s">
        <v>110</v>
      </c>
      <c r="D83" s="47">
        <v>144464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144464</v>
      </c>
      <c r="O83" s="48">
        <f t="shared" si="10"/>
        <v>1.0127519366258895</v>
      </c>
      <c r="P83" s="9"/>
    </row>
    <row r="84" spans="1:16">
      <c r="A84" s="12"/>
      <c r="B84" s="25">
        <v>348.53</v>
      </c>
      <c r="C84" s="39" t="s">
        <v>111</v>
      </c>
      <c r="D84" s="47">
        <v>655605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655605</v>
      </c>
      <c r="O84" s="48">
        <f t="shared" si="10"/>
        <v>4.596060149321743</v>
      </c>
      <c r="P84" s="9"/>
    </row>
    <row r="85" spans="1:16">
      <c r="A85" s="12"/>
      <c r="B85" s="25">
        <v>348.67</v>
      </c>
      <c r="C85" s="39" t="s">
        <v>259</v>
      </c>
      <c r="D85" s="47">
        <v>12475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12475</v>
      </c>
      <c r="O85" s="48">
        <f t="shared" si="10"/>
        <v>8.7454870482666758E-2</v>
      </c>
      <c r="P85" s="9"/>
    </row>
    <row r="86" spans="1:16">
      <c r="A86" s="12"/>
      <c r="B86" s="25">
        <v>348.71</v>
      </c>
      <c r="C86" s="39" t="s">
        <v>113</v>
      </c>
      <c r="D86" s="47">
        <v>152525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152525</v>
      </c>
      <c r="O86" s="48">
        <f t="shared" si="10"/>
        <v>1.0692628553401802</v>
      </c>
      <c r="P86" s="9"/>
    </row>
    <row r="87" spans="1:16">
      <c r="A87" s="12"/>
      <c r="B87" s="25">
        <v>348.72</v>
      </c>
      <c r="C87" s="39" t="s">
        <v>114</v>
      </c>
      <c r="D87" s="47">
        <v>27123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27123</v>
      </c>
      <c r="O87" s="48">
        <f t="shared" si="10"/>
        <v>0.19014336289389744</v>
      </c>
      <c r="P87" s="9"/>
    </row>
    <row r="88" spans="1:16">
      <c r="A88" s="12"/>
      <c r="B88" s="25">
        <v>348.92099999999999</v>
      </c>
      <c r="C88" s="20" t="s">
        <v>95</v>
      </c>
      <c r="D88" s="47">
        <v>0</v>
      </c>
      <c r="E88" s="47">
        <v>66747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66747</v>
      </c>
      <c r="O88" s="48">
        <f t="shared" si="10"/>
        <v>0.46792386694240951</v>
      </c>
      <c r="P88" s="9"/>
    </row>
    <row r="89" spans="1:16">
      <c r="A89" s="12"/>
      <c r="B89" s="25">
        <v>348.92200000000003</v>
      </c>
      <c r="C89" s="20" t="s">
        <v>96</v>
      </c>
      <c r="D89" s="47">
        <v>0</v>
      </c>
      <c r="E89" s="47">
        <v>66671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66671</v>
      </c>
      <c r="O89" s="48">
        <f t="shared" si="10"/>
        <v>0.46739107574748501</v>
      </c>
      <c r="P89" s="9"/>
    </row>
    <row r="90" spans="1:16">
      <c r="A90" s="12"/>
      <c r="B90" s="25">
        <v>348.923</v>
      </c>
      <c r="C90" s="20" t="s">
        <v>97</v>
      </c>
      <c r="D90" s="47">
        <v>0</v>
      </c>
      <c r="E90" s="47">
        <v>66019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66019</v>
      </c>
      <c r="O90" s="48">
        <f t="shared" si="10"/>
        <v>0.46282028812786991</v>
      </c>
      <c r="P90" s="9"/>
    </row>
    <row r="91" spans="1:16">
      <c r="A91" s="12"/>
      <c r="B91" s="25">
        <v>348.92399999999998</v>
      </c>
      <c r="C91" s="20" t="s">
        <v>98</v>
      </c>
      <c r="D91" s="47">
        <v>0</v>
      </c>
      <c r="E91" s="47">
        <v>66806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66806</v>
      </c>
      <c r="O91" s="48">
        <f t="shared" si="10"/>
        <v>0.4683374811595219</v>
      </c>
      <c r="P91" s="9"/>
    </row>
    <row r="92" spans="1:16">
      <c r="A92" s="12"/>
      <c r="B92" s="25">
        <v>348.93</v>
      </c>
      <c r="C92" s="20" t="s">
        <v>99</v>
      </c>
      <c r="D92" s="47">
        <v>0</v>
      </c>
      <c r="E92" s="47">
        <v>372135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372135</v>
      </c>
      <c r="O92" s="48">
        <f t="shared" si="10"/>
        <v>2.6088190963580917</v>
      </c>
      <c r="P92" s="9"/>
    </row>
    <row r="93" spans="1:16">
      <c r="A93" s="12"/>
      <c r="B93" s="25">
        <v>349</v>
      </c>
      <c r="C93" s="20" t="s">
        <v>1</v>
      </c>
      <c r="D93" s="47">
        <v>184472</v>
      </c>
      <c r="E93" s="47">
        <v>2899079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3083551</v>
      </c>
      <c r="O93" s="48">
        <f t="shared" si="10"/>
        <v>21.616958182901609</v>
      </c>
      <c r="P93" s="9"/>
    </row>
    <row r="94" spans="1:16" ht="15.75">
      <c r="A94" s="29" t="s">
        <v>73</v>
      </c>
      <c r="B94" s="30"/>
      <c r="C94" s="31"/>
      <c r="D94" s="32">
        <f t="shared" ref="D94:M94" si="11">SUM(D95:D98)</f>
        <v>2550007</v>
      </c>
      <c r="E94" s="32">
        <f t="shared" si="11"/>
        <v>478642</v>
      </c>
      <c r="F94" s="32">
        <f t="shared" si="11"/>
        <v>229628</v>
      </c>
      <c r="G94" s="32">
        <f t="shared" si="11"/>
        <v>0</v>
      </c>
      <c r="H94" s="32">
        <f t="shared" si="11"/>
        <v>0</v>
      </c>
      <c r="I94" s="32">
        <f t="shared" si="11"/>
        <v>0</v>
      </c>
      <c r="J94" s="32">
        <f t="shared" si="11"/>
        <v>0</v>
      </c>
      <c r="K94" s="32">
        <f t="shared" si="11"/>
        <v>0</v>
      </c>
      <c r="L94" s="32">
        <f t="shared" si="11"/>
        <v>72516</v>
      </c>
      <c r="M94" s="32">
        <f t="shared" si="11"/>
        <v>0</v>
      </c>
      <c r="N94" s="32">
        <f t="shared" ref="N94:N100" si="12">SUM(D94:M94)</f>
        <v>3330793</v>
      </c>
      <c r="O94" s="46">
        <f t="shared" si="10"/>
        <v>23.350226085737319</v>
      </c>
      <c r="P94" s="10"/>
    </row>
    <row r="95" spans="1:16">
      <c r="A95" s="13"/>
      <c r="B95" s="40">
        <v>351</v>
      </c>
      <c r="C95" s="21" t="s">
        <v>260</v>
      </c>
      <c r="D95" s="47">
        <v>2177583</v>
      </c>
      <c r="E95" s="47">
        <v>15090</v>
      </c>
      <c r="F95" s="47">
        <v>229628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72516</v>
      </c>
      <c r="M95" s="47">
        <v>0</v>
      </c>
      <c r="N95" s="47">
        <f t="shared" si="12"/>
        <v>2494817</v>
      </c>
      <c r="O95" s="48">
        <f t="shared" si="10"/>
        <v>17.489691191419258</v>
      </c>
      <c r="P95" s="9"/>
    </row>
    <row r="96" spans="1:16">
      <c r="A96" s="13"/>
      <c r="B96" s="40">
        <v>352</v>
      </c>
      <c r="C96" s="21" t="s">
        <v>121</v>
      </c>
      <c r="D96" s="47">
        <v>107321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107321</v>
      </c>
      <c r="O96" s="48">
        <f t="shared" si="10"/>
        <v>0.75236426092747732</v>
      </c>
      <c r="P96" s="9"/>
    </row>
    <row r="97" spans="1:16">
      <c r="A97" s="13"/>
      <c r="B97" s="40">
        <v>354</v>
      </c>
      <c r="C97" s="21" t="s">
        <v>122</v>
      </c>
      <c r="D97" s="47">
        <v>0</v>
      </c>
      <c r="E97" s="47">
        <v>279471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279471</v>
      </c>
      <c r="O97" s="48">
        <f t="shared" si="10"/>
        <v>1.959206421535981</v>
      </c>
      <c r="P97" s="9"/>
    </row>
    <row r="98" spans="1:16">
      <c r="A98" s="13"/>
      <c r="B98" s="40">
        <v>359</v>
      </c>
      <c r="C98" s="21" t="s">
        <v>124</v>
      </c>
      <c r="D98" s="47">
        <v>265103</v>
      </c>
      <c r="E98" s="47">
        <v>184081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449184</v>
      </c>
      <c r="O98" s="48">
        <f t="shared" si="10"/>
        <v>3.148964211854604</v>
      </c>
      <c r="P98" s="9"/>
    </row>
    <row r="99" spans="1:16" ht="15.75">
      <c r="A99" s="29" t="s">
        <v>5</v>
      </c>
      <c r="B99" s="30"/>
      <c r="C99" s="31"/>
      <c r="D99" s="32">
        <f t="shared" ref="D99:M99" si="13">SUM(D100:D111)</f>
        <v>7765366</v>
      </c>
      <c r="E99" s="32">
        <f t="shared" si="13"/>
        <v>17127815</v>
      </c>
      <c r="F99" s="32">
        <f t="shared" si="13"/>
        <v>2068195</v>
      </c>
      <c r="G99" s="32">
        <f t="shared" si="13"/>
        <v>6778386</v>
      </c>
      <c r="H99" s="32">
        <f t="shared" si="13"/>
        <v>1638</v>
      </c>
      <c r="I99" s="32">
        <f t="shared" si="13"/>
        <v>5816314</v>
      </c>
      <c r="J99" s="32">
        <f t="shared" si="13"/>
        <v>539370</v>
      </c>
      <c r="K99" s="32">
        <f t="shared" si="13"/>
        <v>0</v>
      </c>
      <c r="L99" s="32">
        <f t="shared" si="13"/>
        <v>72052</v>
      </c>
      <c r="M99" s="32">
        <f t="shared" si="13"/>
        <v>0</v>
      </c>
      <c r="N99" s="32">
        <f t="shared" si="12"/>
        <v>40169136</v>
      </c>
      <c r="O99" s="46">
        <f t="shared" si="10"/>
        <v>281.60213116477968</v>
      </c>
      <c r="P99" s="10"/>
    </row>
    <row r="100" spans="1:16">
      <c r="A100" s="12"/>
      <c r="B100" s="25">
        <v>361.1</v>
      </c>
      <c r="C100" s="20" t="s">
        <v>126</v>
      </c>
      <c r="D100" s="47">
        <v>1340729</v>
      </c>
      <c r="E100" s="47">
        <v>4396859</v>
      </c>
      <c r="F100" s="47">
        <v>394335</v>
      </c>
      <c r="G100" s="47">
        <v>4116190</v>
      </c>
      <c r="H100" s="47">
        <v>1638</v>
      </c>
      <c r="I100" s="47">
        <v>3361636</v>
      </c>
      <c r="J100" s="47">
        <v>163588</v>
      </c>
      <c r="K100" s="47">
        <v>0</v>
      </c>
      <c r="L100" s="47">
        <v>72052</v>
      </c>
      <c r="M100" s="47">
        <v>0</v>
      </c>
      <c r="N100" s="47">
        <f t="shared" si="12"/>
        <v>13847027</v>
      </c>
      <c r="O100" s="48">
        <f t="shared" si="10"/>
        <v>97.073342914227624</v>
      </c>
      <c r="P100" s="9"/>
    </row>
    <row r="101" spans="1:16">
      <c r="A101" s="12"/>
      <c r="B101" s="25">
        <v>362</v>
      </c>
      <c r="C101" s="20" t="s">
        <v>127</v>
      </c>
      <c r="D101" s="47">
        <v>80243</v>
      </c>
      <c r="E101" s="47">
        <v>16026</v>
      </c>
      <c r="F101" s="47">
        <v>0</v>
      </c>
      <c r="G101" s="47">
        <v>123001</v>
      </c>
      <c r="H101" s="47">
        <v>0</v>
      </c>
      <c r="I101" s="47">
        <v>920389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11" si="14">SUM(D101:M101)</f>
        <v>1139659</v>
      </c>
      <c r="O101" s="48">
        <f t="shared" ref="O101:O116" si="15">(N101/O$118)</f>
        <v>7.9894773739002423</v>
      </c>
      <c r="P101" s="9"/>
    </row>
    <row r="102" spans="1:16">
      <c r="A102" s="12"/>
      <c r="B102" s="25">
        <v>363.11</v>
      </c>
      <c r="C102" s="20" t="s">
        <v>29</v>
      </c>
      <c r="D102" s="47">
        <v>0</v>
      </c>
      <c r="E102" s="47">
        <v>254327</v>
      </c>
      <c r="F102" s="47">
        <v>9816</v>
      </c>
      <c r="G102" s="47">
        <v>576514</v>
      </c>
      <c r="H102" s="47">
        <v>0</v>
      </c>
      <c r="I102" s="47">
        <v>744684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1585341</v>
      </c>
      <c r="O102" s="48">
        <f t="shared" si="15"/>
        <v>11.113891128325564</v>
      </c>
      <c r="P102" s="9"/>
    </row>
    <row r="103" spans="1:16">
      <c r="A103" s="12"/>
      <c r="B103" s="25">
        <v>363.22</v>
      </c>
      <c r="C103" s="20" t="s">
        <v>173</v>
      </c>
      <c r="D103" s="47">
        <v>0</v>
      </c>
      <c r="E103" s="47">
        <v>1222997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1222997</v>
      </c>
      <c r="O103" s="48">
        <f t="shared" si="15"/>
        <v>8.5737109607767543</v>
      </c>
      <c r="P103" s="9"/>
    </row>
    <row r="104" spans="1:16">
      <c r="A104" s="12"/>
      <c r="B104" s="25">
        <v>363.24</v>
      </c>
      <c r="C104" s="20" t="s">
        <v>174</v>
      </c>
      <c r="D104" s="47">
        <v>0</v>
      </c>
      <c r="E104" s="47">
        <v>5405713</v>
      </c>
      <c r="F104" s="47">
        <v>1664044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7069757</v>
      </c>
      <c r="O104" s="48">
        <f t="shared" si="15"/>
        <v>49.561898419152442</v>
      </c>
      <c r="P104" s="9"/>
    </row>
    <row r="105" spans="1:16">
      <c r="A105" s="12"/>
      <c r="B105" s="25">
        <v>363.27</v>
      </c>
      <c r="C105" s="20" t="s">
        <v>175</v>
      </c>
      <c r="D105" s="47">
        <v>0</v>
      </c>
      <c r="E105" s="47">
        <v>3738306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3738306</v>
      </c>
      <c r="O105" s="48">
        <f t="shared" si="15"/>
        <v>26.207059483332749</v>
      </c>
      <c r="P105" s="9"/>
    </row>
    <row r="106" spans="1:16">
      <c r="A106" s="12"/>
      <c r="B106" s="25">
        <v>363.29</v>
      </c>
      <c r="C106" s="20" t="s">
        <v>176</v>
      </c>
      <c r="D106" s="47">
        <v>0</v>
      </c>
      <c r="E106" s="47">
        <v>1003969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1003969</v>
      </c>
      <c r="O106" s="48">
        <f t="shared" si="15"/>
        <v>7.0382347786462898</v>
      </c>
      <c r="P106" s="9"/>
    </row>
    <row r="107" spans="1:16">
      <c r="A107" s="12"/>
      <c r="B107" s="25">
        <v>364</v>
      </c>
      <c r="C107" s="20" t="s">
        <v>209</v>
      </c>
      <c r="D107" s="47">
        <v>1157302</v>
      </c>
      <c r="E107" s="47">
        <v>0</v>
      </c>
      <c r="F107" s="47">
        <v>0</v>
      </c>
      <c r="G107" s="47">
        <v>63860</v>
      </c>
      <c r="H107" s="47">
        <v>0</v>
      </c>
      <c r="I107" s="47">
        <v>15532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1236694</v>
      </c>
      <c r="O107" s="48">
        <f t="shared" si="15"/>
        <v>8.6697325528409692</v>
      </c>
      <c r="P107" s="9"/>
    </row>
    <row r="108" spans="1:16">
      <c r="A108" s="12"/>
      <c r="B108" s="25">
        <v>365</v>
      </c>
      <c r="C108" s="20" t="s">
        <v>210</v>
      </c>
      <c r="D108" s="47">
        <v>94749</v>
      </c>
      <c r="E108" s="47">
        <v>0</v>
      </c>
      <c r="F108" s="47">
        <v>0</v>
      </c>
      <c r="G108" s="47">
        <v>0</v>
      </c>
      <c r="H108" s="47">
        <v>0</v>
      </c>
      <c r="I108" s="47">
        <v>4391</v>
      </c>
      <c r="J108" s="47">
        <v>80130</v>
      </c>
      <c r="K108" s="47">
        <v>0</v>
      </c>
      <c r="L108" s="47">
        <v>0</v>
      </c>
      <c r="M108" s="47">
        <v>0</v>
      </c>
      <c r="N108" s="47">
        <f t="shared" si="14"/>
        <v>179270</v>
      </c>
      <c r="O108" s="48">
        <f t="shared" si="15"/>
        <v>1.2567562830803745</v>
      </c>
      <c r="P108" s="9"/>
    </row>
    <row r="109" spans="1:16">
      <c r="A109" s="12"/>
      <c r="B109" s="25">
        <v>366</v>
      </c>
      <c r="C109" s="20" t="s">
        <v>130</v>
      </c>
      <c r="D109" s="47">
        <v>50000</v>
      </c>
      <c r="E109" s="47">
        <v>278266</v>
      </c>
      <c r="F109" s="47">
        <v>0</v>
      </c>
      <c r="G109" s="47">
        <v>1751679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4"/>
        <v>2079945</v>
      </c>
      <c r="O109" s="48">
        <f t="shared" si="15"/>
        <v>14.58126818325213</v>
      </c>
      <c r="P109" s="9"/>
    </row>
    <row r="110" spans="1:16">
      <c r="A110" s="12"/>
      <c r="B110" s="25">
        <v>369</v>
      </c>
      <c r="C110" s="20" t="s">
        <v>261</v>
      </c>
      <c r="D110" s="47">
        <v>3133448</v>
      </c>
      <c r="E110" s="47">
        <v>811352</v>
      </c>
      <c r="F110" s="47">
        <v>0</v>
      </c>
      <c r="G110" s="47">
        <v>147142</v>
      </c>
      <c r="H110" s="47">
        <v>0</v>
      </c>
      <c r="I110" s="47">
        <v>769682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4861624</v>
      </c>
      <c r="O110" s="48">
        <f t="shared" si="15"/>
        <v>34.08197973991377</v>
      </c>
      <c r="P110" s="9"/>
    </row>
    <row r="111" spans="1:16">
      <c r="A111" s="12"/>
      <c r="B111" s="25">
        <v>369.9</v>
      </c>
      <c r="C111" s="20" t="s">
        <v>133</v>
      </c>
      <c r="D111" s="47">
        <v>1908895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295652</v>
      </c>
      <c r="K111" s="47">
        <v>0</v>
      </c>
      <c r="L111" s="47">
        <v>0</v>
      </c>
      <c r="M111" s="47">
        <v>0</v>
      </c>
      <c r="N111" s="47">
        <f t="shared" si="14"/>
        <v>2204547</v>
      </c>
      <c r="O111" s="48">
        <f t="shared" si="15"/>
        <v>15.454779347330787</v>
      </c>
      <c r="P111" s="9"/>
    </row>
    <row r="112" spans="1:16" ht="15.75">
      <c r="A112" s="29" t="s">
        <v>74</v>
      </c>
      <c r="B112" s="30"/>
      <c r="C112" s="31"/>
      <c r="D112" s="32">
        <f t="shared" ref="D112:M112" si="16">SUM(D113:D115)</f>
        <v>8477753</v>
      </c>
      <c r="E112" s="32">
        <f t="shared" si="16"/>
        <v>8860804</v>
      </c>
      <c r="F112" s="32">
        <f t="shared" si="16"/>
        <v>4565400</v>
      </c>
      <c r="G112" s="32">
        <f t="shared" si="16"/>
        <v>40440827</v>
      </c>
      <c r="H112" s="32">
        <f t="shared" si="16"/>
        <v>0</v>
      </c>
      <c r="I112" s="32">
        <f t="shared" si="16"/>
        <v>6933389</v>
      </c>
      <c r="J112" s="32">
        <f t="shared" si="16"/>
        <v>0</v>
      </c>
      <c r="K112" s="32">
        <f t="shared" si="16"/>
        <v>0</v>
      </c>
      <c r="L112" s="32">
        <f t="shared" si="16"/>
        <v>0</v>
      </c>
      <c r="M112" s="32">
        <f t="shared" si="16"/>
        <v>0</v>
      </c>
      <c r="N112" s="32">
        <f>SUM(D112:M112)</f>
        <v>69278173</v>
      </c>
      <c r="O112" s="46">
        <f t="shared" si="15"/>
        <v>485.66842861649548</v>
      </c>
      <c r="P112" s="9"/>
    </row>
    <row r="113" spans="1:119">
      <c r="A113" s="12"/>
      <c r="B113" s="25">
        <v>381</v>
      </c>
      <c r="C113" s="20" t="s">
        <v>134</v>
      </c>
      <c r="D113" s="47">
        <v>6036428</v>
      </c>
      <c r="E113" s="47">
        <v>8373719</v>
      </c>
      <c r="F113" s="47">
        <v>4084422</v>
      </c>
      <c r="G113" s="47">
        <v>516955</v>
      </c>
      <c r="H113" s="47">
        <v>0</v>
      </c>
      <c r="I113" s="47">
        <v>42820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19054344</v>
      </c>
      <c r="O113" s="48">
        <f t="shared" si="15"/>
        <v>133.57877247712852</v>
      </c>
      <c r="P113" s="9"/>
    </row>
    <row r="114" spans="1:119">
      <c r="A114" s="12"/>
      <c r="B114" s="25">
        <v>384</v>
      </c>
      <c r="C114" s="20" t="s">
        <v>136</v>
      </c>
      <c r="D114" s="47">
        <v>2441325</v>
      </c>
      <c r="E114" s="47">
        <v>487085</v>
      </c>
      <c r="F114" s="47">
        <v>480978</v>
      </c>
      <c r="G114" s="47">
        <v>39923872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43333260</v>
      </c>
      <c r="O114" s="48">
        <f t="shared" si="15"/>
        <v>303.78393914963721</v>
      </c>
      <c r="P114" s="9"/>
    </row>
    <row r="115" spans="1:119" ht="15.75" thickBot="1">
      <c r="A115" s="12"/>
      <c r="B115" s="25">
        <v>389.4</v>
      </c>
      <c r="C115" s="20" t="s">
        <v>214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6890569</v>
      </c>
      <c r="J115" s="47">
        <v>0</v>
      </c>
      <c r="K115" s="47">
        <v>0</v>
      </c>
      <c r="L115" s="47">
        <v>0</v>
      </c>
      <c r="M115" s="47">
        <v>0</v>
      </c>
      <c r="N115" s="47">
        <f>SUM(D115:M115)</f>
        <v>6890569</v>
      </c>
      <c r="O115" s="48">
        <f t="shared" si="15"/>
        <v>48.305716989729746</v>
      </c>
      <c r="P115" s="9"/>
    </row>
    <row r="116" spans="1:119" ht="16.5" thickBot="1">
      <c r="A116" s="14" t="s">
        <v>100</v>
      </c>
      <c r="B116" s="23"/>
      <c r="C116" s="22"/>
      <c r="D116" s="15">
        <f t="shared" ref="D116:M116" si="17">SUM(D5,D14,D18,D56,D94,D99,D112)</f>
        <v>143026827</v>
      </c>
      <c r="E116" s="15">
        <f t="shared" si="17"/>
        <v>110810894</v>
      </c>
      <c r="F116" s="15">
        <f t="shared" si="17"/>
        <v>15821490</v>
      </c>
      <c r="G116" s="15">
        <f t="shared" si="17"/>
        <v>68644548</v>
      </c>
      <c r="H116" s="15">
        <f t="shared" si="17"/>
        <v>1638</v>
      </c>
      <c r="I116" s="15">
        <f t="shared" si="17"/>
        <v>61437059</v>
      </c>
      <c r="J116" s="15">
        <f t="shared" si="17"/>
        <v>14953796</v>
      </c>
      <c r="K116" s="15">
        <f t="shared" si="17"/>
        <v>0</v>
      </c>
      <c r="L116" s="15">
        <f t="shared" si="17"/>
        <v>144568</v>
      </c>
      <c r="M116" s="15">
        <f t="shared" si="17"/>
        <v>0</v>
      </c>
      <c r="N116" s="15">
        <f>SUM(D116:M116)</f>
        <v>414840820</v>
      </c>
      <c r="O116" s="38">
        <f t="shared" si="15"/>
        <v>2908.204423569</v>
      </c>
      <c r="P116" s="6"/>
      <c r="Q116" s="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1:119">
      <c r="A117" s="16"/>
      <c r="B117" s="18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9"/>
    </row>
    <row r="118" spans="1:119">
      <c r="A118" s="41"/>
      <c r="B118" s="42"/>
      <c r="C118" s="42"/>
      <c r="D118" s="43"/>
      <c r="E118" s="43"/>
      <c r="F118" s="43"/>
      <c r="G118" s="43"/>
      <c r="H118" s="43"/>
      <c r="I118" s="43"/>
      <c r="J118" s="43"/>
      <c r="K118" s="43"/>
      <c r="L118" s="49" t="s">
        <v>262</v>
      </c>
      <c r="M118" s="49"/>
      <c r="N118" s="49"/>
      <c r="O118" s="44">
        <v>142645</v>
      </c>
    </row>
    <row r="119" spans="1:119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2"/>
    </row>
    <row r="120" spans="1:119" ht="15.75" customHeight="1" thickBot="1">
      <c r="A120" s="53" t="s">
        <v>158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</row>
  </sheetData>
  <mergeCells count="10">
    <mergeCell ref="L118:N118"/>
    <mergeCell ref="A119:O119"/>
    <mergeCell ref="A120:O1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142</v>
      </c>
      <c r="B3" s="63"/>
      <c r="C3" s="64"/>
      <c r="D3" s="68" t="s">
        <v>68</v>
      </c>
      <c r="E3" s="69"/>
      <c r="F3" s="69"/>
      <c r="G3" s="69"/>
      <c r="H3" s="70"/>
      <c r="I3" s="68" t="s">
        <v>69</v>
      </c>
      <c r="J3" s="70"/>
      <c r="K3" s="68" t="s">
        <v>71</v>
      </c>
      <c r="L3" s="69"/>
      <c r="M3" s="70"/>
      <c r="N3" s="36"/>
      <c r="O3" s="37"/>
      <c r="P3" s="71" t="s">
        <v>282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283</v>
      </c>
      <c r="N4" s="35" t="s">
        <v>11</v>
      </c>
      <c r="O4" s="35" t="s">
        <v>284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285</v>
      </c>
      <c r="B5" s="26"/>
      <c r="C5" s="26"/>
      <c r="D5" s="27">
        <f t="shared" ref="D5:N5" si="0">SUM(D6:D12)</f>
        <v>129612952</v>
      </c>
      <c r="E5" s="27">
        <f t="shared" si="0"/>
        <v>74888837</v>
      </c>
      <c r="F5" s="27">
        <f t="shared" si="0"/>
        <v>0</v>
      </c>
      <c r="G5" s="27">
        <f t="shared" si="0"/>
        <v>26173250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230675039</v>
      </c>
      <c r="P5" s="33">
        <f t="shared" ref="P5:P36" si="1">(O5/P$140)</f>
        <v>1450.3029744802047</v>
      </c>
      <c r="Q5" s="6"/>
    </row>
    <row r="6" spans="1:134">
      <c r="A6" s="12"/>
      <c r="B6" s="25">
        <v>311</v>
      </c>
      <c r="C6" s="20" t="s">
        <v>3</v>
      </c>
      <c r="D6" s="47">
        <v>129125086</v>
      </c>
      <c r="E6" s="47">
        <v>70288273</v>
      </c>
      <c r="F6" s="47">
        <v>0</v>
      </c>
      <c r="G6" s="47">
        <v>18293712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217707071</v>
      </c>
      <c r="P6" s="48">
        <f t="shared" si="1"/>
        <v>1368.7706047669644</v>
      </c>
      <c r="Q6" s="9"/>
    </row>
    <row r="7" spans="1:134">
      <c r="A7" s="12"/>
      <c r="B7" s="25">
        <v>312.13</v>
      </c>
      <c r="C7" s="20" t="s">
        <v>286</v>
      </c>
      <c r="D7" s="47">
        <v>0</v>
      </c>
      <c r="E7" s="47">
        <v>3394719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3394719</v>
      </c>
      <c r="P7" s="48">
        <f t="shared" si="1"/>
        <v>21.343319522423343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878989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878989</v>
      </c>
      <c r="P8" s="48">
        <f t="shared" si="1"/>
        <v>5.5263905742111117</v>
      </c>
      <c r="Q8" s="9"/>
    </row>
    <row r="9" spans="1:134">
      <c r="A9" s="12"/>
      <c r="B9" s="25">
        <v>312.41000000000003</v>
      </c>
      <c r="C9" s="20" t="s">
        <v>287</v>
      </c>
      <c r="D9" s="47">
        <v>0</v>
      </c>
      <c r="E9" s="47">
        <v>0</v>
      </c>
      <c r="F9" s="47">
        <v>0</v>
      </c>
      <c r="G9" s="47">
        <v>4055151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4055151</v>
      </c>
      <c r="P9" s="48">
        <f t="shared" si="1"/>
        <v>25.495595807686747</v>
      </c>
      <c r="Q9" s="9"/>
    </row>
    <row r="10" spans="1:134">
      <c r="A10" s="12"/>
      <c r="B10" s="25">
        <v>312.42</v>
      </c>
      <c r="C10" s="20" t="s">
        <v>288</v>
      </c>
      <c r="D10" s="47">
        <v>0</v>
      </c>
      <c r="E10" s="47">
        <v>0</v>
      </c>
      <c r="F10" s="47">
        <v>0</v>
      </c>
      <c r="G10" s="47">
        <v>2945398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2945398</v>
      </c>
      <c r="P10" s="48">
        <f t="shared" si="1"/>
        <v>18.518342942289678</v>
      </c>
      <c r="Q10" s="9"/>
    </row>
    <row r="11" spans="1:134">
      <c r="A11" s="12"/>
      <c r="B11" s="25">
        <v>315.2</v>
      </c>
      <c r="C11" s="20" t="s">
        <v>289</v>
      </c>
      <c r="D11" s="47">
        <v>487866</v>
      </c>
      <c r="E11" s="47">
        <v>975732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1463598</v>
      </c>
      <c r="P11" s="48">
        <f t="shared" si="1"/>
        <v>9.2019515507409473</v>
      </c>
      <c r="Q11" s="9"/>
    </row>
    <row r="12" spans="1:134">
      <c r="A12" s="12"/>
      <c r="B12" s="25">
        <v>316</v>
      </c>
      <c r="C12" s="20" t="s">
        <v>184</v>
      </c>
      <c r="D12" s="47">
        <v>0</v>
      </c>
      <c r="E12" s="47">
        <v>230113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230113</v>
      </c>
      <c r="P12" s="48">
        <f t="shared" si="1"/>
        <v>1.4467693158884145</v>
      </c>
      <c r="Q12" s="9"/>
    </row>
    <row r="13" spans="1:134" ht="15.75">
      <c r="A13" s="29" t="s">
        <v>19</v>
      </c>
      <c r="B13" s="30"/>
      <c r="C13" s="31"/>
      <c r="D13" s="32">
        <f t="shared" ref="D13:N13" si="3">SUM(D14:D26)</f>
        <v>1113608</v>
      </c>
      <c r="E13" s="32">
        <f t="shared" si="3"/>
        <v>21588831</v>
      </c>
      <c r="F13" s="32">
        <f t="shared" si="3"/>
        <v>102386</v>
      </c>
      <c r="G13" s="32">
        <f t="shared" si="3"/>
        <v>978131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5">
        <f>SUM(D13:N13)</f>
        <v>23782956</v>
      </c>
      <c r="P13" s="46">
        <f t="shared" si="1"/>
        <v>149.52849679037806</v>
      </c>
      <c r="Q13" s="10"/>
    </row>
    <row r="14" spans="1:134">
      <c r="A14" s="12"/>
      <c r="B14" s="25">
        <v>322</v>
      </c>
      <c r="C14" s="20" t="s">
        <v>290</v>
      </c>
      <c r="D14" s="47">
        <v>0</v>
      </c>
      <c r="E14" s="47">
        <v>5959032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5959032</v>
      </c>
      <c r="P14" s="48">
        <f t="shared" si="1"/>
        <v>37.4657001125411</v>
      </c>
      <c r="Q14" s="9"/>
    </row>
    <row r="15" spans="1:134">
      <c r="A15" s="12"/>
      <c r="B15" s="25">
        <v>323.10000000000002</v>
      </c>
      <c r="C15" s="20" t="s">
        <v>264</v>
      </c>
      <c r="D15" s="47">
        <v>0</v>
      </c>
      <c r="E15" s="47">
        <v>9082047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26" si="4">SUM(D15:N15)</f>
        <v>9082047</v>
      </c>
      <c r="P15" s="48">
        <f t="shared" si="1"/>
        <v>57.100758866541341</v>
      </c>
      <c r="Q15" s="9"/>
    </row>
    <row r="16" spans="1:134">
      <c r="A16" s="12"/>
      <c r="B16" s="25">
        <v>323.7</v>
      </c>
      <c r="C16" s="20" t="s">
        <v>20</v>
      </c>
      <c r="D16" s="47">
        <v>1113608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1113608</v>
      </c>
      <c r="P16" s="48">
        <f t="shared" si="1"/>
        <v>7.0014900693479536</v>
      </c>
      <c r="Q16" s="9"/>
    </row>
    <row r="17" spans="1:17">
      <c r="A17" s="12"/>
      <c r="B17" s="25">
        <v>324.11</v>
      </c>
      <c r="C17" s="20" t="s">
        <v>21</v>
      </c>
      <c r="D17" s="47">
        <v>0</v>
      </c>
      <c r="E17" s="47">
        <v>902804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902804</v>
      </c>
      <c r="P17" s="48">
        <f t="shared" si="1"/>
        <v>5.6761205384368729</v>
      </c>
      <c r="Q17" s="9"/>
    </row>
    <row r="18" spans="1:17">
      <c r="A18" s="12"/>
      <c r="B18" s="25">
        <v>324.12</v>
      </c>
      <c r="C18" s="20" t="s">
        <v>22</v>
      </c>
      <c r="D18" s="47">
        <v>0</v>
      </c>
      <c r="E18" s="47">
        <v>31110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31110</v>
      </c>
      <c r="P18" s="48">
        <f t="shared" si="1"/>
        <v>0.19559517896550208</v>
      </c>
      <c r="Q18" s="9"/>
    </row>
    <row r="19" spans="1:17">
      <c r="A19" s="12"/>
      <c r="B19" s="25">
        <v>324.31</v>
      </c>
      <c r="C19" s="20" t="s">
        <v>23</v>
      </c>
      <c r="D19" s="47">
        <v>0</v>
      </c>
      <c r="E19" s="47">
        <v>2249324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2249324</v>
      </c>
      <c r="P19" s="48">
        <f t="shared" si="1"/>
        <v>14.141977831288941</v>
      </c>
      <c r="Q19" s="9"/>
    </row>
    <row r="20" spans="1:17">
      <c r="A20" s="12"/>
      <c r="B20" s="25">
        <v>324.32</v>
      </c>
      <c r="C20" s="20" t="s">
        <v>24</v>
      </c>
      <c r="D20" s="47">
        <v>0</v>
      </c>
      <c r="E20" s="47">
        <v>210234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210234</v>
      </c>
      <c r="P20" s="48">
        <f t="shared" si="1"/>
        <v>1.3217858198210659</v>
      </c>
      <c r="Q20" s="9"/>
    </row>
    <row r="21" spans="1:17">
      <c r="A21" s="12"/>
      <c r="B21" s="25">
        <v>324.61</v>
      </c>
      <c r="C21" s="20" t="s">
        <v>25</v>
      </c>
      <c r="D21" s="47">
        <v>0</v>
      </c>
      <c r="E21" s="47">
        <v>2292297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2292297</v>
      </c>
      <c r="P21" s="48">
        <f t="shared" si="1"/>
        <v>14.412158211413805</v>
      </c>
      <c r="Q21" s="9"/>
    </row>
    <row r="22" spans="1:17">
      <c r="A22" s="12"/>
      <c r="B22" s="25">
        <v>324.91000000000003</v>
      </c>
      <c r="C22" s="20" t="s">
        <v>27</v>
      </c>
      <c r="D22" s="47">
        <v>0</v>
      </c>
      <c r="E22" s="47">
        <v>645108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645108</v>
      </c>
      <c r="P22" s="48">
        <f t="shared" si="1"/>
        <v>4.0559310418539729</v>
      </c>
      <c r="Q22" s="9"/>
    </row>
    <row r="23" spans="1:17">
      <c r="A23" s="12"/>
      <c r="B23" s="25">
        <v>324.92</v>
      </c>
      <c r="C23" s="20" t="s">
        <v>28</v>
      </c>
      <c r="D23" s="47">
        <v>0</v>
      </c>
      <c r="E23" s="47">
        <v>29919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29919</v>
      </c>
      <c r="P23" s="48">
        <f t="shared" si="1"/>
        <v>0.18810710895110436</v>
      </c>
      <c r="Q23" s="9"/>
    </row>
    <row r="24" spans="1:17">
      <c r="A24" s="12"/>
      <c r="B24" s="25">
        <v>325.10000000000002</v>
      </c>
      <c r="C24" s="20" t="s">
        <v>29</v>
      </c>
      <c r="D24" s="47">
        <v>0</v>
      </c>
      <c r="E24" s="47">
        <v>71977</v>
      </c>
      <c r="F24" s="47">
        <v>102386</v>
      </c>
      <c r="G24" s="47">
        <v>605274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779637</v>
      </c>
      <c r="P24" s="48">
        <f t="shared" si="1"/>
        <v>4.90174344400923</v>
      </c>
      <c r="Q24" s="9"/>
    </row>
    <row r="25" spans="1:17">
      <c r="A25" s="12"/>
      <c r="B25" s="25">
        <v>329.4</v>
      </c>
      <c r="C25" s="20" t="s">
        <v>291</v>
      </c>
      <c r="D25" s="47">
        <v>0</v>
      </c>
      <c r="E25" s="47">
        <v>71179</v>
      </c>
      <c r="F25" s="47">
        <v>0</v>
      </c>
      <c r="G25" s="47">
        <v>213538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284717</v>
      </c>
      <c r="P25" s="48">
        <f t="shared" si="1"/>
        <v>1.7900762638868806</v>
      </c>
      <c r="Q25" s="9"/>
    </row>
    <row r="26" spans="1:17">
      <c r="A26" s="12"/>
      <c r="B26" s="25">
        <v>329.5</v>
      </c>
      <c r="C26" s="20" t="s">
        <v>292</v>
      </c>
      <c r="D26" s="47">
        <v>0</v>
      </c>
      <c r="E26" s="47">
        <v>43800</v>
      </c>
      <c r="F26" s="47">
        <v>0</v>
      </c>
      <c r="G26" s="47">
        <v>159319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203119</v>
      </c>
      <c r="P26" s="48">
        <f t="shared" si="1"/>
        <v>1.277052303320277</v>
      </c>
      <c r="Q26" s="9"/>
    </row>
    <row r="27" spans="1:17" ht="15.75">
      <c r="A27" s="29" t="s">
        <v>293</v>
      </c>
      <c r="B27" s="30"/>
      <c r="C27" s="31"/>
      <c r="D27" s="32">
        <f t="shared" ref="D27:N27" si="5">SUM(D28:D63)</f>
        <v>21196799</v>
      </c>
      <c r="E27" s="32">
        <f t="shared" si="5"/>
        <v>43164225</v>
      </c>
      <c r="F27" s="32">
        <f t="shared" si="5"/>
        <v>2400378</v>
      </c>
      <c r="G27" s="32">
        <f t="shared" si="5"/>
        <v>10063928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5">
        <f>SUM(D27:N27)</f>
        <v>76825330</v>
      </c>
      <c r="P27" s="46">
        <f t="shared" si="1"/>
        <v>483.01717037716986</v>
      </c>
      <c r="Q27" s="10"/>
    </row>
    <row r="28" spans="1:17">
      <c r="A28" s="12"/>
      <c r="B28" s="25">
        <v>331.1</v>
      </c>
      <c r="C28" s="20" t="s">
        <v>31</v>
      </c>
      <c r="D28" s="47">
        <v>4959</v>
      </c>
      <c r="E28" s="47">
        <v>523866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>SUM(D28:N28)</f>
        <v>528825</v>
      </c>
      <c r="P28" s="48">
        <f t="shared" si="1"/>
        <v>3.3248351178537972</v>
      </c>
      <c r="Q28" s="9"/>
    </row>
    <row r="29" spans="1:17">
      <c r="A29" s="12"/>
      <c r="B29" s="25">
        <v>331.2</v>
      </c>
      <c r="C29" s="20" t="s">
        <v>32</v>
      </c>
      <c r="D29" s="47">
        <v>125920</v>
      </c>
      <c r="E29" s="47">
        <v>860188</v>
      </c>
      <c r="F29" s="47">
        <v>0</v>
      </c>
      <c r="G29" s="47">
        <v>26699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1012807</v>
      </c>
      <c r="P29" s="48">
        <f t="shared" si="1"/>
        <v>6.3677327683225089</v>
      </c>
      <c r="Q29" s="9"/>
    </row>
    <row r="30" spans="1:17">
      <c r="A30" s="12"/>
      <c r="B30" s="25">
        <v>331.39</v>
      </c>
      <c r="C30" s="20" t="s">
        <v>39</v>
      </c>
      <c r="D30" s="47">
        <v>0</v>
      </c>
      <c r="E30" s="47">
        <v>394301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ref="O30:O54" si="6">SUM(D30:N30)</f>
        <v>394301</v>
      </c>
      <c r="P30" s="48">
        <f t="shared" si="1"/>
        <v>2.4790541517607338</v>
      </c>
      <c r="Q30" s="9"/>
    </row>
    <row r="31" spans="1:17">
      <c r="A31" s="12"/>
      <c r="B31" s="25">
        <v>331.42</v>
      </c>
      <c r="C31" s="20" t="s">
        <v>40</v>
      </c>
      <c r="D31" s="47">
        <v>0</v>
      </c>
      <c r="E31" s="47">
        <v>1756116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1756116</v>
      </c>
      <c r="P31" s="48">
        <f t="shared" si="1"/>
        <v>11.041074358861511</v>
      </c>
      <c r="Q31" s="9"/>
    </row>
    <row r="32" spans="1:17">
      <c r="A32" s="12"/>
      <c r="B32" s="25">
        <v>331.49</v>
      </c>
      <c r="C32" s="20" t="s">
        <v>41</v>
      </c>
      <c r="D32" s="47">
        <v>0</v>
      </c>
      <c r="E32" s="47">
        <v>4919214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4919214</v>
      </c>
      <c r="P32" s="48">
        <f t="shared" si="1"/>
        <v>30.928143449038998</v>
      </c>
      <c r="Q32" s="9"/>
    </row>
    <row r="33" spans="1:17">
      <c r="A33" s="12"/>
      <c r="B33" s="25">
        <v>331.5</v>
      </c>
      <c r="C33" s="20" t="s">
        <v>34</v>
      </c>
      <c r="D33" s="47">
        <v>0</v>
      </c>
      <c r="E33" s="47">
        <v>327979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327979</v>
      </c>
      <c r="P33" s="48">
        <f t="shared" si="1"/>
        <v>2.0620736484065061</v>
      </c>
      <c r="Q33" s="9"/>
    </row>
    <row r="34" spans="1:17">
      <c r="A34" s="12"/>
      <c r="B34" s="25">
        <v>331.62</v>
      </c>
      <c r="C34" s="20" t="s">
        <v>42</v>
      </c>
      <c r="D34" s="47">
        <v>26454</v>
      </c>
      <c r="E34" s="47">
        <v>-33700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-7246</v>
      </c>
      <c r="P34" s="48">
        <f t="shared" si="1"/>
        <v>-4.5557141330248407E-2</v>
      </c>
      <c r="Q34" s="9"/>
    </row>
    <row r="35" spans="1:17">
      <c r="A35" s="12"/>
      <c r="B35" s="25">
        <v>331.65</v>
      </c>
      <c r="C35" s="20" t="s">
        <v>151</v>
      </c>
      <c r="D35" s="47">
        <v>89403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89403</v>
      </c>
      <c r="P35" s="48">
        <f t="shared" si="1"/>
        <v>0.56209565365004122</v>
      </c>
      <c r="Q35" s="9"/>
    </row>
    <row r="36" spans="1:17">
      <c r="A36" s="12"/>
      <c r="B36" s="25">
        <v>331.69</v>
      </c>
      <c r="C36" s="20" t="s">
        <v>43</v>
      </c>
      <c r="D36" s="47">
        <v>0</v>
      </c>
      <c r="E36" s="47">
        <v>685642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685642</v>
      </c>
      <c r="P36" s="48">
        <f t="shared" si="1"/>
        <v>4.3107769108410405</v>
      </c>
      <c r="Q36" s="9"/>
    </row>
    <row r="37" spans="1:17">
      <c r="A37" s="12"/>
      <c r="B37" s="25">
        <v>331.9</v>
      </c>
      <c r="C37" s="20" t="s">
        <v>36</v>
      </c>
      <c r="D37" s="47">
        <v>0</v>
      </c>
      <c r="E37" s="47">
        <v>402686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402686</v>
      </c>
      <c r="P37" s="48">
        <f t="shared" ref="P37:P68" si="7">(O37/P$140)</f>
        <v>2.5317724280585718</v>
      </c>
      <c r="Q37" s="9"/>
    </row>
    <row r="38" spans="1:17">
      <c r="A38" s="12"/>
      <c r="B38" s="25">
        <v>332</v>
      </c>
      <c r="C38" s="20" t="s">
        <v>280</v>
      </c>
      <c r="D38" s="47">
        <v>0</v>
      </c>
      <c r="E38" s="47">
        <v>23070818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23070818</v>
      </c>
      <c r="P38" s="48">
        <f t="shared" si="7"/>
        <v>145.05113389876331</v>
      </c>
      <c r="Q38" s="9"/>
    </row>
    <row r="39" spans="1:17">
      <c r="A39" s="12"/>
      <c r="B39" s="25">
        <v>333</v>
      </c>
      <c r="C39" s="20" t="s">
        <v>4</v>
      </c>
      <c r="D39" s="47">
        <v>83428</v>
      </c>
      <c r="E39" s="47">
        <v>29089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112517</v>
      </c>
      <c r="P39" s="48">
        <f t="shared" si="7"/>
        <v>0.70741828195632905</v>
      </c>
      <c r="Q39" s="9"/>
    </row>
    <row r="40" spans="1:17">
      <c r="A40" s="12"/>
      <c r="B40" s="25">
        <v>334.1</v>
      </c>
      <c r="C40" s="20" t="s">
        <v>37</v>
      </c>
      <c r="D40" s="47">
        <v>0</v>
      </c>
      <c r="E40" s="47">
        <v>18334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18334</v>
      </c>
      <c r="P40" s="48">
        <f t="shared" si="7"/>
        <v>0.11526975284967904</v>
      </c>
      <c r="Q40" s="9"/>
    </row>
    <row r="41" spans="1:17">
      <c r="A41" s="12"/>
      <c r="B41" s="25">
        <v>334.2</v>
      </c>
      <c r="C41" s="20" t="s">
        <v>38</v>
      </c>
      <c r="D41" s="47">
        <v>14051</v>
      </c>
      <c r="E41" s="47">
        <v>261816</v>
      </c>
      <c r="F41" s="47">
        <v>0</v>
      </c>
      <c r="G41" s="47">
        <v>1483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277350</v>
      </c>
      <c r="P41" s="48">
        <f t="shared" si="7"/>
        <v>1.7437583698515589</v>
      </c>
      <c r="Q41" s="9"/>
    </row>
    <row r="42" spans="1:17">
      <c r="A42" s="12"/>
      <c r="B42" s="25">
        <v>334.39</v>
      </c>
      <c r="C42" s="20" t="s">
        <v>45</v>
      </c>
      <c r="D42" s="47">
        <v>632667</v>
      </c>
      <c r="E42" s="47">
        <v>394860</v>
      </c>
      <c r="F42" s="47">
        <v>0</v>
      </c>
      <c r="G42" s="47">
        <v>7046113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8073640</v>
      </c>
      <c r="P42" s="48">
        <f t="shared" si="7"/>
        <v>50.760689832948763</v>
      </c>
      <c r="Q42" s="9"/>
    </row>
    <row r="43" spans="1:17">
      <c r="A43" s="12"/>
      <c r="B43" s="25">
        <v>334.42</v>
      </c>
      <c r="C43" s="20" t="s">
        <v>179</v>
      </c>
      <c r="D43" s="47">
        <v>0</v>
      </c>
      <c r="E43" s="47">
        <v>791059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791059</v>
      </c>
      <c r="P43" s="48">
        <f t="shared" si="7"/>
        <v>4.9735559844831601</v>
      </c>
      <c r="Q43" s="9"/>
    </row>
    <row r="44" spans="1:17">
      <c r="A44" s="12"/>
      <c r="B44" s="25">
        <v>334.49</v>
      </c>
      <c r="C44" s="20" t="s">
        <v>46</v>
      </c>
      <c r="D44" s="47">
        <v>0</v>
      </c>
      <c r="E44" s="47">
        <v>461629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461629</v>
      </c>
      <c r="P44" s="48">
        <f t="shared" si="7"/>
        <v>2.9023595908282145</v>
      </c>
      <c r="Q44" s="9"/>
    </row>
    <row r="45" spans="1:17">
      <c r="A45" s="12"/>
      <c r="B45" s="25">
        <v>334.69</v>
      </c>
      <c r="C45" s="20" t="s">
        <v>48</v>
      </c>
      <c r="D45" s="47">
        <v>0</v>
      </c>
      <c r="E45" s="47">
        <v>385880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385880</v>
      </c>
      <c r="P45" s="48">
        <f t="shared" si="7"/>
        <v>2.4261095358151055</v>
      </c>
      <c r="Q45" s="9"/>
    </row>
    <row r="46" spans="1:17">
      <c r="A46" s="12"/>
      <c r="B46" s="25">
        <v>334.7</v>
      </c>
      <c r="C46" s="20" t="s">
        <v>49</v>
      </c>
      <c r="D46" s="47">
        <v>0</v>
      </c>
      <c r="E46" s="47">
        <v>76343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76343</v>
      </c>
      <c r="P46" s="48">
        <f t="shared" si="7"/>
        <v>0.47998465920164979</v>
      </c>
      <c r="Q46" s="9"/>
    </row>
    <row r="47" spans="1:17">
      <c r="A47" s="12"/>
      <c r="B47" s="25">
        <v>334.89</v>
      </c>
      <c r="C47" s="20" t="s">
        <v>265</v>
      </c>
      <c r="D47" s="47">
        <v>159328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159328</v>
      </c>
      <c r="P47" s="48">
        <f t="shared" si="7"/>
        <v>1.0017289834206209</v>
      </c>
      <c r="Q47" s="9"/>
    </row>
    <row r="48" spans="1:17">
      <c r="A48" s="12"/>
      <c r="B48" s="25">
        <v>335.12099999999998</v>
      </c>
      <c r="C48" s="20" t="s">
        <v>294</v>
      </c>
      <c r="D48" s="47">
        <v>2583347</v>
      </c>
      <c r="E48" s="47">
        <v>2475025</v>
      </c>
      <c r="F48" s="47">
        <v>257361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5315733</v>
      </c>
      <c r="P48" s="48">
        <f t="shared" si="7"/>
        <v>33.421142637988595</v>
      </c>
      <c r="Q48" s="9"/>
    </row>
    <row r="49" spans="1:17">
      <c r="A49" s="12"/>
      <c r="B49" s="25">
        <v>335.13</v>
      </c>
      <c r="C49" s="20" t="s">
        <v>186</v>
      </c>
      <c r="D49" s="47">
        <v>77972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77972</v>
      </c>
      <c r="P49" s="48">
        <f t="shared" si="7"/>
        <v>0.49022652826416352</v>
      </c>
      <c r="Q49" s="9"/>
    </row>
    <row r="50" spans="1:17">
      <c r="A50" s="12"/>
      <c r="B50" s="25">
        <v>335.14</v>
      </c>
      <c r="C50" s="20" t="s">
        <v>187</v>
      </c>
      <c r="D50" s="47">
        <v>0</v>
      </c>
      <c r="E50" s="47">
        <v>62416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62416</v>
      </c>
      <c r="P50" s="48">
        <f t="shared" si="7"/>
        <v>0.39242265156897388</v>
      </c>
      <c r="Q50" s="9"/>
    </row>
    <row r="51" spans="1:17">
      <c r="A51" s="12"/>
      <c r="B51" s="25">
        <v>335.15</v>
      </c>
      <c r="C51" s="20" t="s">
        <v>188</v>
      </c>
      <c r="D51" s="47">
        <v>78794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78794</v>
      </c>
      <c r="P51" s="48">
        <f t="shared" si="7"/>
        <v>0.49539461688871006</v>
      </c>
      <c r="Q51" s="9"/>
    </row>
    <row r="52" spans="1:17">
      <c r="A52" s="12"/>
      <c r="B52" s="25">
        <v>335.16</v>
      </c>
      <c r="C52" s="20" t="s">
        <v>295</v>
      </c>
      <c r="D52" s="47">
        <v>223250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223250</v>
      </c>
      <c r="P52" s="48">
        <f t="shared" si="7"/>
        <v>1.4036201769221581</v>
      </c>
      <c r="Q52" s="9"/>
    </row>
    <row r="53" spans="1:17">
      <c r="A53" s="12"/>
      <c r="B53" s="25">
        <v>335.18</v>
      </c>
      <c r="C53" s="20" t="s">
        <v>296</v>
      </c>
      <c r="D53" s="47">
        <v>17095112</v>
      </c>
      <c r="E53" s="47">
        <v>0</v>
      </c>
      <c r="F53" s="47">
        <v>2143017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19238129</v>
      </c>
      <c r="P53" s="48">
        <f t="shared" si="7"/>
        <v>120.95420394459708</v>
      </c>
      <c r="Q53" s="9"/>
    </row>
    <row r="54" spans="1:17">
      <c r="A54" s="12"/>
      <c r="B54" s="25">
        <v>335.21</v>
      </c>
      <c r="C54" s="20" t="s">
        <v>56</v>
      </c>
      <c r="D54" s="47">
        <v>0</v>
      </c>
      <c r="E54" s="47">
        <v>135681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135681</v>
      </c>
      <c r="P54" s="48">
        <f t="shared" si="7"/>
        <v>0.85305527088454791</v>
      </c>
      <c r="Q54" s="9"/>
    </row>
    <row r="55" spans="1:17">
      <c r="A55" s="12"/>
      <c r="B55" s="25">
        <v>335.38</v>
      </c>
      <c r="C55" s="20" t="s">
        <v>57</v>
      </c>
      <c r="D55" s="47">
        <v>0</v>
      </c>
      <c r="E55" s="47">
        <v>0</v>
      </c>
      <c r="F55" s="47">
        <v>0</v>
      </c>
      <c r="G55" s="47">
        <v>124152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ref="O55:O63" si="8">SUM(D55:N55)</f>
        <v>124152</v>
      </c>
      <c r="P55" s="48">
        <f t="shared" si="7"/>
        <v>0.78056999867968535</v>
      </c>
      <c r="Q55" s="9"/>
    </row>
    <row r="56" spans="1:17">
      <c r="A56" s="12"/>
      <c r="B56" s="25">
        <v>335.43</v>
      </c>
      <c r="C56" s="20" t="s">
        <v>297</v>
      </c>
      <c r="D56" s="47">
        <v>0</v>
      </c>
      <c r="E56" s="47">
        <v>0</v>
      </c>
      <c r="F56" s="47">
        <v>0</v>
      </c>
      <c r="G56" s="47">
        <v>1970020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8"/>
        <v>1970020</v>
      </c>
      <c r="P56" s="48">
        <f t="shared" si="7"/>
        <v>12.385934248332317</v>
      </c>
      <c r="Q56" s="9"/>
    </row>
    <row r="57" spans="1:17">
      <c r="A57" s="12"/>
      <c r="B57" s="25">
        <v>335.48</v>
      </c>
      <c r="C57" s="20" t="s">
        <v>59</v>
      </c>
      <c r="D57" s="47">
        <v>0</v>
      </c>
      <c r="E57" s="47">
        <v>0</v>
      </c>
      <c r="F57" s="47">
        <v>0</v>
      </c>
      <c r="G57" s="47">
        <v>895461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895461</v>
      </c>
      <c r="P57" s="48">
        <f t="shared" si="7"/>
        <v>5.6299535375000787</v>
      </c>
      <c r="Q57" s="9"/>
    </row>
    <row r="58" spans="1:17">
      <c r="A58" s="12"/>
      <c r="B58" s="25">
        <v>335.62</v>
      </c>
      <c r="C58" s="20" t="s">
        <v>60</v>
      </c>
      <c r="D58" s="47">
        <v>2114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2114</v>
      </c>
      <c r="P58" s="48">
        <f t="shared" si="7"/>
        <v>1.3291167095244982E-2</v>
      </c>
      <c r="Q58" s="9"/>
    </row>
    <row r="59" spans="1:17">
      <c r="A59" s="12"/>
      <c r="B59" s="25">
        <v>337.2</v>
      </c>
      <c r="C59" s="20" t="s">
        <v>63</v>
      </c>
      <c r="D59" s="47">
        <v>0</v>
      </c>
      <c r="E59" s="47">
        <v>281738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281738</v>
      </c>
      <c r="P59" s="48">
        <f t="shared" si="7"/>
        <v>1.7713466580322283</v>
      </c>
      <c r="Q59" s="9"/>
    </row>
    <row r="60" spans="1:17">
      <c r="A60" s="12"/>
      <c r="B60" s="25">
        <v>337.3</v>
      </c>
      <c r="C60" s="20" t="s">
        <v>64</v>
      </c>
      <c r="D60" s="47">
        <v>0</v>
      </c>
      <c r="E60" s="47">
        <v>-249000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-249000</v>
      </c>
      <c r="P60" s="48">
        <f t="shared" si="7"/>
        <v>-1.565515897216651</v>
      </c>
      <c r="Q60" s="9"/>
    </row>
    <row r="61" spans="1:17">
      <c r="A61" s="12"/>
      <c r="B61" s="25">
        <v>337.6</v>
      </c>
      <c r="C61" s="20" t="s">
        <v>66</v>
      </c>
      <c r="D61" s="47">
        <v>0</v>
      </c>
      <c r="E61" s="47">
        <v>51674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8"/>
        <v>51674</v>
      </c>
      <c r="P61" s="48">
        <f t="shared" si="7"/>
        <v>0.32488541555330613</v>
      </c>
      <c r="Q61" s="9"/>
    </row>
    <row r="62" spans="1:17">
      <c r="A62" s="12"/>
      <c r="B62" s="25">
        <v>337.7</v>
      </c>
      <c r="C62" s="20" t="s">
        <v>67</v>
      </c>
      <c r="D62" s="47">
        <v>0</v>
      </c>
      <c r="E62" s="47">
        <v>615723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8"/>
        <v>615723</v>
      </c>
      <c r="P62" s="48">
        <f t="shared" si="7"/>
        <v>3.8711813043450927</v>
      </c>
      <c r="Q62" s="9"/>
    </row>
    <row r="63" spans="1:17">
      <c r="A63" s="12"/>
      <c r="B63" s="25">
        <v>338</v>
      </c>
      <c r="C63" s="20" t="s">
        <v>180</v>
      </c>
      <c r="D63" s="47">
        <v>0</v>
      </c>
      <c r="E63" s="47">
        <v>4464848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8"/>
        <v>4464848</v>
      </c>
      <c r="P63" s="48">
        <f t="shared" si="7"/>
        <v>28.071447882152491</v>
      </c>
      <c r="Q63" s="9"/>
    </row>
    <row r="64" spans="1:17" ht="15.75">
      <c r="A64" s="29" t="s">
        <v>72</v>
      </c>
      <c r="B64" s="30"/>
      <c r="C64" s="31"/>
      <c r="D64" s="32">
        <f t="shared" ref="D64:N64" si="9">SUM(D65:D105)</f>
        <v>15035196</v>
      </c>
      <c r="E64" s="32">
        <f t="shared" si="9"/>
        <v>12328502</v>
      </c>
      <c r="F64" s="32">
        <f t="shared" si="9"/>
        <v>0</v>
      </c>
      <c r="G64" s="32">
        <f t="shared" si="9"/>
        <v>730124</v>
      </c>
      <c r="H64" s="32">
        <f t="shared" si="9"/>
        <v>0</v>
      </c>
      <c r="I64" s="32">
        <f t="shared" si="9"/>
        <v>64730201</v>
      </c>
      <c r="J64" s="32">
        <f t="shared" si="9"/>
        <v>39699285</v>
      </c>
      <c r="K64" s="32">
        <f t="shared" si="9"/>
        <v>0</v>
      </c>
      <c r="L64" s="32">
        <f t="shared" si="9"/>
        <v>0</v>
      </c>
      <c r="M64" s="32">
        <f t="shared" si="9"/>
        <v>0</v>
      </c>
      <c r="N64" s="32">
        <f t="shared" si="9"/>
        <v>0</v>
      </c>
      <c r="O64" s="32">
        <f>SUM(D64:N64)</f>
        <v>132523308</v>
      </c>
      <c r="P64" s="46">
        <f t="shared" si="7"/>
        <v>833.20219046481361</v>
      </c>
      <c r="Q64" s="10"/>
    </row>
    <row r="65" spans="1:17">
      <c r="A65" s="12"/>
      <c r="B65" s="25">
        <v>341.1</v>
      </c>
      <c r="C65" s="20" t="s">
        <v>191</v>
      </c>
      <c r="D65" s="47">
        <v>1083060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>SUM(D65:N65)</f>
        <v>1083060</v>
      </c>
      <c r="P65" s="48">
        <f t="shared" si="7"/>
        <v>6.8094283037729566</v>
      </c>
      <c r="Q65" s="9"/>
    </row>
    <row r="66" spans="1:17">
      <c r="A66" s="12"/>
      <c r="B66" s="25">
        <v>341.15</v>
      </c>
      <c r="C66" s="20" t="s">
        <v>192</v>
      </c>
      <c r="D66" s="47">
        <v>0</v>
      </c>
      <c r="E66" s="47">
        <v>637029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ref="O66:O105" si="10">SUM(D66:N66)</f>
        <v>637029</v>
      </c>
      <c r="P66" s="48">
        <f t="shared" si="7"/>
        <v>4.0051366525623537</v>
      </c>
      <c r="Q66" s="9"/>
    </row>
    <row r="67" spans="1:17">
      <c r="A67" s="12"/>
      <c r="B67" s="25">
        <v>341.16</v>
      </c>
      <c r="C67" s="20" t="s">
        <v>193</v>
      </c>
      <c r="D67" s="47">
        <v>0</v>
      </c>
      <c r="E67" s="47">
        <v>504519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504519</v>
      </c>
      <c r="P67" s="48">
        <f t="shared" si="7"/>
        <v>3.1720181323206731</v>
      </c>
      <c r="Q67" s="9"/>
    </row>
    <row r="68" spans="1:17">
      <c r="A68" s="12"/>
      <c r="B68" s="25">
        <v>341.2</v>
      </c>
      <c r="C68" s="20" t="s">
        <v>194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39699285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39699285</v>
      </c>
      <c r="P68" s="48">
        <f t="shared" si="7"/>
        <v>249.5978384563636</v>
      </c>
      <c r="Q68" s="9"/>
    </row>
    <row r="69" spans="1:17">
      <c r="A69" s="12"/>
      <c r="B69" s="25">
        <v>341.52</v>
      </c>
      <c r="C69" s="20" t="s">
        <v>195</v>
      </c>
      <c r="D69" s="47">
        <v>113275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113275</v>
      </c>
      <c r="P69" s="48">
        <f t="shared" ref="P69:P100" si="11">(O69/P$140)</f>
        <v>0.71218398898480384</v>
      </c>
      <c r="Q69" s="9"/>
    </row>
    <row r="70" spans="1:17">
      <c r="A70" s="12"/>
      <c r="B70" s="25">
        <v>341.55</v>
      </c>
      <c r="C70" s="20" t="s">
        <v>196</v>
      </c>
      <c r="D70" s="47">
        <v>93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93</v>
      </c>
      <c r="P70" s="48">
        <f t="shared" si="11"/>
        <v>5.8471075679176121E-4</v>
      </c>
      <c r="Q70" s="9"/>
    </row>
    <row r="71" spans="1:17">
      <c r="A71" s="12"/>
      <c r="B71" s="25">
        <v>341.8</v>
      </c>
      <c r="C71" s="20" t="s">
        <v>197</v>
      </c>
      <c r="D71" s="47">
        <v>4187892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4187892</v>
      </c>
      <c r="P71" s="48">
        <f t="shared" si="11"/>
        <v>26.330166674001749</v>
      </c>
      <c r="Q71" s="9"/>
    </row>
    <row r="72" spans="1:17">
      <c r="A72" s="12"/>
      <c r="B72" s="25">
        <v>341.9</v>
      </c>
      <c r="C72" s="20" t="s">
        <v>198</v>
      </c>
      <c r="D72" s="47">
        <v>522020</v>
      </c>
      <c r="E72" s="47">
        <v>706704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1228724</v>
      </c>
      <c r="P72" s="48">
        <f t="shared" si="11"/>
        <v>7.7252488164322584</v>
      </c>
      <c r="Q72" s="9"/>
    </row>
    <row r="73" spans="1:17">
      <c r="A73" s="12"/>
      <c r="B73" s="25">
        <v>342.1</v>
      </c>
      <c r="C73" s="20" t="s">
        <v>82</v>
      </c>
      <c r="D73" s="47">
        <v>3468825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3468825</v>
      </c>
      <c r="P73" s="48">
        <f t="shared" si="11"/>
        <v>21.809239687399799</v>
      </c>
      <c r="Q73" s="9"/>
    </row>
    <row r="74" spans="1:17">
      <c r="A74" s="12"/>
      <c r="B74" s="25">
        <v>342.2</v>
      </c>
      <c r="C74" s="20" t="s">
        <v>83</v>
      </c>
      <c r="D74" s="47">
        <v>0</v>
      </c>
      <c r="E74" s="47">
        <v>787101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787101</v>
      </c>
      <c r="P74" s="48">
        <f t="shared" si="11"/>
        <v>4.9486711976510973</v>
      </c>
      <c r="Q74" s="9"/>
    </row>
    <row r="75" spans="1:17">
      <c r="A75" s="12"/>
      <c r="B75" s="25">
        <v>342.5</v>
      </c>
      <c r="C75" s="20" t="s">
        <v>84</v>
      </c>
      <c r="D75" s="47">
        <v>0</v>
      </c>
      <c r="E75" s="47">
        <v>147868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147868</v>
      </c>
      <c r="P75" s="48">
        <f t="shared" si="11"/>
        <v>0.92967752887402311</v>
      </c>
      <c r="Q75" s="9"/>
    </row>
    <row r="76" spans="1:17">
      <c r="A76" s="12"/>
      <c r="B76" s="25">
        <v>342.6</v>
      </c>
      <c r="C76" s="20" t="s">
        <v>85</v>
      </c>
      <c r="D76" s="47">
        <v>0</v>
      </c>
      <c r="E76" s="47">
        <v>6872040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6872040</v>
      </c>
      <c r="P76" s="48">
        <f t="shared" si="11"/>
        <v>43.205975366701665</v>
      </c>
      <c r="Q76" s="9"/>
    </row>
    <row r="77" spans="1:17">
      <c r="A77" s="12"/>
      <c r="B77" s="25">
        <v>342.9</v>
      </c>
      <c r="C77" s="20" t="s">
        <v>86</v>
      </c>
      <c r="D77" s="47">
        <v>1053449</v>
      </c>
      <c r="E77" s="47">
        <v>806775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1860224</v>
      </c>
      <c r="P77" s="48">
        <f t="shared" si="11"/>
        <v>11.695623471421476</v>
      </c>
      <c r="Q77" s="9"/>
    </row>
    <row r="78" spans="1:17">
      <c r="A78" s="12"/>
      <c r="B78" s="25">
        <v>343.4</v>
      </c>
      <c r="C78" s="20" t="s">
        <v>87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24322357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24322357</v>
      </c>
      <c r="P78" s="48">
        <f t="shared" si="11"/>
        <v>152.9198254669827</v>
      </c>
      <c r="Q78" s="9"/>
    </row>
    <row r="79" spans="1:17">
      <c r="A79" s="12"/>
      <c r="B79" s="25">
        <v>343.6</v>
      </c>
      <c r="C79" s="20" t="s">
        <v>88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37392853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37392853</v>
      </c>
      <c r="P79" s="48">
        <f t="shared" si="11"/>
        <v>235.09681049712989</v>
      </c>
      <c r="Q79" s="9"/>
    </row>
    <row r="80" spans="1:17">
      <c r="A80" s="12"/>
      <c r="B80" s="25">
        <v>344.3</v>
      </c>
      <c r="C80" s="20" t="s">
        <v>276</v>
      </c>
      <c r="D80" s="47">
        <v>13468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13468</v>
      </c>
      <c r="P80" s="48">
        <f t="shared" si="11"/>
        <v>8.4676177123348823E-2</v>
      </c>
      <c r="Q80" s="9"/>
    </row>
    <row r="81" spans="1:17">
      <c r="A81" s="12"/>
      <c r="B81" s="25">
        <v>344.9</v>
      </c>
      <c r="C81" s="20" t="s">
        <v>199</v>
      </c>
      <c r="D81" s="47">
        <v>0</v>
      </c>
      <c r="E81" s="47">
        <v>0</v>
      </c>
      <c r="F81" s="47">
        <v>0</v>
      </c>
      <c r="G81" s="47">
        <v>730124</v>
      </c>
      <c r="H81" s="47">
        <v>0</v>
      </c>
      <c r="I81" s="47">
        <v>837546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1567670</v>
      </c>
      <c r="P81" s="48">
        <f t="shared" si="11"/>
        <v>9.8562743236531212</v>
      </c>
      <c r="Q81" s="9"/>
    </row>
    <row r="82" spans="1:17">
      <c r="A82" s="12"/>
      <c r="B82" s="25">
        <v>346.4</v>
      </c>
      <c r="C82" s="20" t="s">
        <v>91</v>
      </c>
      <c r="D82" s="47">
        <v>212695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212695</v>
      </c>
      <c r="P82" s="48">
        <f t="shared" si="11"/>
        <v>1.3372586496325125</v>
      </c>
      <c r="Q82" s="9"/>
    </row>
    <row r="83" spans="1:17">
      <c r="A83" s="12"/>
      <c r="B83" s="25">
        <v>347.2</v>
      </c>
      <c r="C83" s="20" t="s">
        <v>93</v>
      </c>
      <c r="D83" s="47">
        <v>648375</v>
      </c>
      <c r="E83" s="47">
        <v>321375</v>
      </c>
      <c r="F83" s="47">
        <v>0</v>
      </c>
      <c r="G83" s="47">
        <v>0</v>
      </c>
      <c r="H83" s="47">
        <v>0</v>
      </c>
      <c r="I83" s="47">
        <v>24123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0"/>
        <v>993873</v>
      </c>
      <c r="P83" s="48">
        <f t="shared" si="11"/>
        <v>6.2486906880096571</v>
      </c>
      <c r="Q83" s="9"/>
    </row>
    <row r="84" spans="1:17">
      <c r="A84" s="12"/>
      <c r="B84" s="25">
        <v>347.5</v>
      </c>
      <c r="C84" s="20" t="s">
        <v>154</v>
      </c>
      <c r="D84" s="47">
        <v>1158201</v>
      </c>
      <c r="E84" s="47">
        <v>0</v>
      </c>
      <c r="F84" s="47">
        <v>0</v>
      </c>
      <c r="G84" s="47">
        <v>0</v>
      </c>
      <c r="H84" s="47">
        <v>0</v>
      </c>
      <c r="I84" s="47">
        <v>574669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0"/>
        <v>1732870</v>
      </c>
      <c r="P84" s="48">
        <f t="shared" si="11"/>
        <v>10.894921818513327</v>
      </c>
      <c r="Q84" s="9"/>
    </row>
    <row r="85" spans="1:17">
      <c r="A85" s="12"/>
      <c r="B85" s="25">
        <v>348.11</v>
      </c>
      <c r="C85" s="20" t="s">
        <v>220</v>
      </c>
      <c r="D85" s="47">
        <v>9020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>SUM(D85:N85)</f>
        <v>9020</v>
      </c>
      <c r="P85" s="48">
        <f t="shared" si="11"/>
        <v>5.6710656196362216E-2</v>
      </c>
      <c r="Q85" s="9"/>
    </row>
    <row r="86" spans="1:17">
      <c r="A86" s="12"/>
      <c r="B86" s="25">
        <v>348.12</v>
      </c>
      <c r="C86" s="20" t="s">
        <v>221</v>
      </c>
      <c r="D86" s="47">
        <v>71402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ref="O86:O99" si="12">SUM(D86:N86)</f>
        <v>71402</v>
      </c>
      <c r="P86" s="48">
        <f t="shared" si="11"/>
        <v>0.44891954254242294</v>
      </c>
      <c r="Q86" s="9"/>
    </row>
    <row r="87" spans="1:17">
      <c r="A87" s="12"/>
      <c r="B87" s="25">
        <v>348.13</v>
      </c>
      <c r="C87" s="20" t="s">
        <v>222</v>
      </c>
      <c r="D87" s="47">
        <v>107438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107438</v>
      </c>
      <c r="P87" s="48">
        <f t="shared" si="11"/>
        <v>0.67548552998057254</v>
      </c>
      <c r="Q87" s="9"/>
    </row>
    <row r="88" spans="1:17">
      <c r="A88" s="12"/>
      <c r="B88" s="25">
        <v>348.22</v>
      </c>
      <c r="C88" s="20" t="s">
        <v>223</v>
      </c>
      <c r="D88" s="47">
        <v>11832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11832</v>
      </c>
      <c r="P88" s="48">
        <f t="shared" si="11"/>
        <v>7.4390297573764724E-2</v>
      </c>
      <c r="Q88" s="9"/>
    </row>
    <row r="89" spans="1:17">
      <c r="A89" s="12"/>
      <c r="B89" s="25">
        <v>348.23</v>
      </c>
      <c r="C89" s="20" t="s">
        <v>224</v>
      </c>
      <c r="D89" s="47">
        <v>170970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170970</v>
      </c>
      <c r="P89" s="48">
        <f t="shared" si="11"/>
        <v>1.0749247106310476</v>
      </c>
      <c r="Q89" s="9"/>
    </row>
    <row r="90" spans="1:17">
      <c r="A90" s="12"/>
      <c r="B90" s="25">
        <v>348.31</v>
      </c>
      <c r="C90" s="20" t="s">
        <v>225</v>
      </c>
      <c r="D90" s="47">
        <v>509640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509640</v>
      </c>
      <c r="P90" s="48">
        <f t="shared" si="11"/>
        <v>3.2042149472188517</v>
      </c>
      <c r="Q90" s="9"/>
    </row>
    <row r="91" spans="1:17">
      <c r="A91" s="12"/>
      <c r="B91" s="25">
        <v>348.32</v>
      </c>
      <c r="C91" s="20" t="s">
        <v>226</v>
      </c>
      <c r="D91" s="47">
        <v>11703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11703</v>
      </c>
      <c r="P91" s="48">
        <f t="shared" si="11"/>
        <v>7.3579247169182599E-2</v>
      </c>
      <c r="Q91" s="9"/>
    </row>
    <row r="92" spans="1:17">
      <c r="A92" s="12"/>
      <c r="B92" s="25">
        <v>348.41</v>
      </c>
      <c r="C92" s="20" t="s">
        <v>227</v>
      </c>
      <c r="D92" s="47">
        <v>413607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413607</v>
      </c>
      <c r="P92" s="48">
        <f t="shared" si="11"/>
        <v>2.6004350751007528</v>
      </c>
      <c r="Q92" s="9"/>
    </row>
    <row r="93" spans="1:17">
      <c r="A93" s="12"/>
      <c r="B93" s="25">
        <v>348.42</v>
      </c>
      <c r="C93" s="20" t="s">
        <v>228</v>
      </c>
      <c r="D93" s="47">
        <v>140771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140771</v>
      </c>
      <c r="P93" s="48">
        <f t="shared" si="11"/>
        <v>0.88505718219712926</v>
      </c>
      <c r="Q93" s="9"/>
    </row>
    <row r="94" spans="1:17">
      <c r="A94" s="12"/>
      <c r="B94" s="25">
        <v>348.48</v>
      </c>
      <c r="C94" s="20" t="s">
        <v>229</v>
      </c>
      <c r="D94" s="47">
        <v>17804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17804</v>
      </c>
      <c r="P94" s="48">
        <f t="shared" si="11"/>
        <v>0.11193753025720986</v>
      </c>
      <c r="Q94" s="9"/>
    </row>
    <row r="95" spans="1:17">
      <c r="A95" s="12"/>
      <c r="B95" s="25">
        <v>348.52</v>
      </c>
      <c r="C95" s="20" t="s">
        <v>298</v>
      </c>
      <c r="D95" s="47">
        <v>113728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113728</v>
      </c>
      <c r="P95" s="48">
        <f t="shared" si="11"/>
        <v>0.71503209621949915</v>
      </c>
      <c r="Q95" s="9"/>
    </row>
    <row r="96" spans="1:17">
      <c r="A96" s="12"/>
      <c r="B96" s="25">
        <v>348.53</v>
      </c>
      <c r="C96" s="20" t="s">
        <v>299</v>
      </c>
      <c r="D96" s="47">
        <v>346733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346733</v>
      </c>
      <c r="P96" s="48">
        <f t="shared" si="11"/>
        <v>2.1799840304804059</v>
      </c>
      <c r="Q96" s="9"/>
    </row>
    <row r="97" spans="1:17">
      <c r="A97" s="12"/>
      <c r="B97" s="25">
        <v>348.62</v>
      </c>
      <c r="C97" s="20" t="s">
        <v>232</v>
      </c>
      <c r="D97" s="47">
        <v>228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2"/>
        <v>228</v>
      </c>
      <c r="P97" s="48">
        <f t="shared" si="11"/>
        <v>1.4334844360056082E-3</v>
      </c>
      <c r="Q97" s="9"/>
    </row>
    <row r="98" spans="1:17">
      <c r="A98" s="12"/>
      <c r="B98" s="25">
        <v>348.71</v>
      </c>
      <c r="C98" s="20" t="s">
        <v>233</v>
      </c>
      <c r="D98" s="47">
        <v>200768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2"/>
        <v>200768</v>
      </c>
      <c r="P98" s="48">
        <f t="shared" si="11"/>
        <v>1.2622710668770787</v>
      </c>
      <c r="Q98" s="9"/>
    </row>
    <row r="99" spans="1:17">
      <c r="A99" s="12"/>
      <c r="B99" s="25">
        <v>348.72</v>
      </c>
      <c r="C99" s="20" t="s">
        <v>234</v>
      </c>
      <c r="D99" s="47">
        <v>24208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2"/>
        <v>24208</v>
      </c>
      <c r="P99" s="48">
        <f t="shared" si="11"/>
        <v>0.15220083871413931</v>
      </c>
      <c r="Q99" s="9"/>
    </row>
    <row r="100" spans="1:17">
      <c r="A100" s="12"/>
      <c r="B100" s="25">
        <v>348.92099999999999</v>
      </c>
      <c r="C100" s="20" t="s">
        <v>200</v>
      </c>
      <c r="D100" s="47">
        <v>0</v>
      </c>
      <c r="E100" s="47">
        <v>49512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>SUM(D100:N100)</f>
        <v>49512</v>
      </c>
      <c r="P100" s="48">
        <f t="shared" si="11"/>
        <v>0.31129246226100732</v>
      </c>
      <c r="Q100" s="9"/>
    </row>
    <row r="101" spans="1:17">
      <c r="A101" s="12"/>
      <c r="B101" s="25">
        <v>348.92200000000003</v>
      </c>
      <c r="C101" s="20" t="s">
        <v>201</v>
      </c>
      <c r="D101" s="47">
        <v>0</v>
      </c>
      <c r="E101" s="47">
        <v>49517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>SUM(D101:N101)</f>
        <v>49517</v>
      </c>
      <c r="P101" s="48">
        <f t="shared" ref="P101:P132" si="13">(O101/P$140)</f>
        <v>0.31132389832320045</v>
      </c>
      <c r="Q101" s="9"/>
    </row>
    <row r="102" spans="1:17">
      <c r="A102" s="12"/>
      <c r="B102" s="25">
        <v>348.923</v>
      </c>
      <c r="C102" s="20" t="s">
        <v>202</v>
      </c>
      <c r="D102" s="47">
        <v>0</v>
      </c>
      <c r="E102" s="47">
        <v>49521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>SUM(D102:N102)</f>
        <v>49521</v>
      </c>
      <c r="P102" s="48">
        <f t="shared" si="13"/>
        <v>0.31134904717295492</v>
      </c>
      <c r="Q102" s="9"/>
    </row>
    <row r="103" spans="1:17">
      <c r="A103" s="12"/>
      <c r="B103" s="25">
        <v>348.92399999999998</v>
      </c>
      <c r="C103" s="20" t="s">
        <v>203</v>
      </c>
      <c r="D103" s="47">
        <v>0</v>
      </c>
      <c r="E103" s="47">
        <v>49549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>SUM(D103:N103)</f>
        <v>49549</v>
      </c>
      <c r="P103" s="48">
        <f t="shared" si="13"/>
        <v>0.31152508912123633</v>
      </c>
      <c r="Q103" s="9"/>
    </row>
    <row r="104" spans="1:17">
      <c r="A104" s="12"/>
      <c r="B104" s="25">
        <v>348.93</v>
      </c>
      <c r="C104" s="20" t="s">
        <v>204</v>
      </c>
      <c r="D104" s="47">
        <v>0</v>
      </c>
      <c r="E104" s="47">
        <v>394377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>SUM(D104:N104)</f>
        <v>394377</v>
      </c>
      <c r="P104" s="48">
        <f t="shared" si="13"/>
        <v>2.4795319799060689</v>
      </c>
      <c r="Q104" s="9"/>
    </row>
    <row r="105" spans="1:17">
      <c r="A105" s="12"/>
      <c r="B105" s="25">
        <v>349</v>
      </c>
      <c r="C105" s="20" t="s">
        <v>300</v>
      </c>
      <c r="D105" s="47">
        <v>423991</v>
      </c>
      <c r="E105" s="47">
        <v>952615</v>
      </c>
      <c r="F105" s="47">
        <v>0</v>
      </c>
      <c r="G105" s="47">
        <v>0</v>
      </c>
      <c r="H105" s="47">
        <v>0</v>
      </c>
      <c r="I105" s="47">
        <v>1578653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0"/>
        <v>2955259</v>
      </c>
      <c r="P105" s="48">
        <f t="shared" si="13"/>
        <v>18.580341144146921</v>
      </c>
      <c r="Q105" s="9"/>
    </row>
    <row r="106" spans="1:17" ht="15.75">
      <c r="A106" s="29" t="s">
        <v>73</v>
      </c>
      <c r="B106" s="30"/>
      <c r="C106" s="31"/>
      <c r="D106" s="32">
        <f t="shared" ref="D106:N106" si="14">SUM(D107:D117)</f>
        <v>1317585</v>
      </c>
      <c r="E106" s="32">
        <f t="shared" si="14"/>
        <v>560963</v>
      </c>
      <c r="F106" s="32">
        <f t="shared" si="14"/>
        <v>0</v>
      </c>
      <c r="G106" s="32">
        <f t="shared" si="14"/>
        <v>121788</v>
      </c>
      <c r="H106" s="32">
        <f t="shared" si="14"/>
        <v>0</v>
      </c>
      <c r="I106" s="32">
        <f t="shared" si="14"/>
        <v>0</v>
      </c>
      <c r="J106" s="32">
        <f t="shared" si="14"/>
        <v>0</v>
      </c>
      <c r="K106" s="32">
        <f t="shared" si="14"/>
        <v>0</v>
      </c>
      <c r="L106" s="32">
        <f t="shared" si="14"/>
        <v>63301</v>
      </c>
      <c r="M106" s="32">
        <f t="shared" si="14"/>
        <v>0</v>
      </c>
      <c r="N106" s="32">
        <f t="shared" si="14"/>
        <v>0</v>
      </c>
      <c r="O106" s="32">
        <f>SUM(D106:N106)</f>
        <v>2063637</v>
      </c>
      <c r="P106" s="46">
        <f t="shared" si="13"/>
        <v>12.974524215198707</v>
      </c>
      <c r="Q106" s="10"/>
    </row>
    <row r="107" spans="1:17">
      <c r="A107" s="13"/>
      <c r="B107" s="40">
        <v>351.1</v>
      </c>
      <c r="C107" s="21" t="s">
        <v>116</v>
      </c>
      <c r="D107" s="47">
        <v>182891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>SUM(D107:N107)</f>
        <v>182891</v>
      </c>
      <c r="P107" s="48">
        <f t="shared" si="13"/>
        <v>1.1498745701118496</v>
      </c>
      <c r="Q107" s="9"/>
    </row>
    <row r="108" spans="1:17">
      <c r="A108" s="13"/>
      <c r="B108" s="40">
        <v>351.2</v>
      </c>
      <c r="C108" s="21" t="s">
        <v>118</v>
      </c>
      <c r="D108" s="47">
        <v>122726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ref="O108:O117" si="15">SUM(D108:N108)</f>
        <v>122726</v>
      </c>
      <c r="P108" s="48">
        <f t="shared" si="13"/>
        <v>0.77160443374221177</v>
      </c>
      <c r="Q108" s="9"/>
    </row>
    <row r="109" spans="1:17">
      <c r="A109" s="13"/>
      <c r="B109" s="40">
        <v>351.4</v>
      </c>
      <c r="C109" s="21" t="s">
        <v>235</v>
      </c>
      <c r="D109" s="47">
        <v>291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5"/>
        <v>291</v>
      </c>
      <c r="P109" s="48">
        <f t="shared" si="13"/>
        <v>1.8295788196387368E-3</v>
      </c>
      <c r="Q109" s="9"/>
    </row>
    <row r="110" spans="1:17">
      <c r="A110" s="13"/>
      <c r="B110" s="40">
        <v>351.5</v>
      </c>
      <c r="C110" s="21" t="s">
        <v>119</v>
      </c>
      <c r="D110" s="47">
        <v>818673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63301</v>
      </c>
      <c r="M110" s="47">
        <v>0</v>
      </c>
      <c r="N110" s="47">
        <v>0</v>
      </c>
      <c r="O110" s="47">
        <f t="shared" si="15"/>
        <v>881974</v>
      </c>
      <c r="P110" s="48">
        <f t="shared" si="13"/>
        <v>5.5451579033403959</v>
      </c>
      <c r="Q110" s="9"/>
    </row>
    <row r="111" spans="1:17">
      <c r="A111" s="13"/>
      <c r="B111" s="40">
        <v>351.6</v>
      </c>
      <c r="C111" s="21" t="s">
        <v>120</v>
      </c>
      <c r="D111" s="47">
        <v>265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5"/>
        <v>265</v>
      </c>
      <c r="P111" s="48">
        <f t="shared" si="13"/>
        <v>1.6661112962345886E-3</v>
      </c>
      <c r="Q111" s="9"/>
    </row>
    <row r="112" spans="1:17">
      <c r="A112" s="13"/>
      <c r="B112" s="40">
        <v>351.7</v>
      </c>
      <c r="C112" s="21" t="s">
        <v>205</v>
      </c>
      <c r="D112" s="47">
        <v>0</v>
      </c>
      <c r="E112" s="47">
        <v>0</v>
      </c>
      <c r="F112" s="47">
        <v>0</v>
      </c>
      <c r="G112" s="47">
        <v>121788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5"/>
        <v>121788</v>
      </c>
      <c r="P112" s="48">
        <f t="shared" si="13"/>
        <v>0.76570702847478511</v>
      </c>
      <c r="Q112" s="9"/>
    </row>
    <row r="113" spans="1:17">
      <c r="A113" s="13"/>
      <c r="B113" s="40">
        <v>351.8</v>
      </c>
      <c r="C113" s="21" t="s">
        <v>206</v>
      </c>
      <c r="D113" s="47">
        <v>156286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5"/>
        <v>156286</v>
      </c>
      <c r="P113" s="48">
        <f t="shared" si="13"/>
        <v>0.98260328318233547</v>
      </c>
      <c r="Q113" s="9"/>
    </row>
    <row r="114" spans="1:17">
      <c r="A114" s="13"/>
      <c r="B114" s="40">
        <v>351.9</v>
      </c>
      <c r="C114" s="21" t="s">
        <v>301</v>
      </c>
      <c r="D114" s="47">
        <v>0</v>
      </c>
      <c r="E114" s="47">
        <v>90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5"/>
        <v>90</v>
      </c>
      <c r="P114" s="48">
        <f t="shared" si="13"/>
        <v>5.6584911947589792E-4</v>
      </c>
      <c r="Q114" s="9"/>
    </row>
    <row r="115" spans="1:17">
      <c r="A115" s="13"/>
      <c r="B115" s="40">
        <v>352</v>
      </c>
      <c r="C115" s="21" t="s">
        <v>121</v>
      </c>
      <c r="D115" s="47">
        <v>34659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5"/>
        <v>34659</v>
      </c>
      <c r="P115" s="48">
        <f t="shared" si="13"/>
        <v>0.21790849591016831</v>
      </c>
      <c r="Q115" s="9"/>
    </row>
    <row r="116" spans="1:17">
      <c r="A116" s="13"/>
      <c r="B116" s="40">
        <v>354</v>
      </c>
      <c r="C116" s="21" t="s">
        <v>122</v>
      </c>
      <c r="D116" s="47">
        <v>184</v>
      </c>
      <c r="E116" s="47">
        <v>500769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5"/>
        <v>500953</v>
      </c>
      <c r="P116" s="48">
        <f t="shared" si="13"/>
        <v>3.14959793276455</v>
      </c>
      <c r="Q116" s="9"/>
    </row>
    <row r="117" spans="1:17">
      <c r="A117" s="13"/>
      <c r="B117" s="40">
        <v>359</v>
      </c>
      <c r="C117" s="21" t="s">
        <v>124</v>
      </c>
      <c r="D117" s="47">
        <v>1610</v>
      </c>
      <c r="E117" s="47">
        <v>60104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5"/>
        <v>61714</v>
      </c>
      <c r="P117" s="48">
        <f t="shared" si="13"/>
        <v>0.38800902843706186</v>
      </c>
      <c r="Q117" s="9"/>
    </row>
    <row r="118" spans="1:17" ht="15.75">
      <c r="A118" s="29" t="s">
        <v>5</v>
      </c>
      <c r="B118" s="30"/>
      <c r="C118" s="31"/>
      <c r="D118" s="32">
        <f t="shared" ref="D118:N118" si="16">SUM(D119:D126)</f>
        <v>7232127</v>
      </c>
      <c r="E118" s="32">
        <f t="shared" si="16"/>
        <v>1527205</v>
      </c>
      <c r="F118" s="32">
        <f t="shared" si="16"/>
        <v>100447</v>
      </c>
      <c r="G118" s="32">
        <f t="shared" si="16"/>
        <v>1020976</v>
      </c>
      <c r="H118" s="32">
        <f t="shared" si="16"/>
        <v>116</v>
      </c>
      <c r="I118" s="32">
        <f t="shared" si="16"/>
        <v>2250988</v>
      </c>
      <c r="J118" s="32">
        <f t="shared" si="16"/>
        <v>4351077</v>
      </c>
      <c r="K118" s="32">
        <f t="shared" si="16"/>
        <v>0</v>
      </c>
      <c r="L118" s="32">
        <f t="shared" si="16"/>
        <v>1329</v>
      </c>
      <c r="M118" s="32">
        <f t="shared" si="16"/>
        <v>0</v>
      </c>
      <c r="N118" s="32">
        <f t="shared" si="16"/>
        <v>0</v>
      </c>
      <c r="O118" s="32">
        <f>SUM(D118:N118)</f>
        <v>16484265</v>
      </c>
      <c r="P118" s="46">
        <f t="shared" si="13"/>
        <v>103.64007594952626</v>
      </c>
      <c r="Q118" s="10"/>
    </row>
    <row r="119" spans="1:17">
      <c r="A119" s="12"/>
      <c r="B119" s="25">
        <v>361.1</v>
      </c>
      <c r="C119" s="20" t="s">
        <v>126</v>
      </c>
      <c r="D119" s="47">
        <v>230369</v>
      </c>
      <c r="E119" s="47">
        <v>325488</v>
      </c>
      <c r="F119" s="47">
        <v>100447</v>
      </c>
      <c r="G119" s="47">
        <v>289368</v>
      </c>
      <c r="H119" s="47">
        <v>116</v>
      </c>
      <c r="I119" s="47">
        <v>0</v>
      </c>
      <c r="J119" s="47">
        <v>20539</v>
      </c>
      <c r="K119" s="47">
        <v>0</v>
      </c>
      <c r="L119" s="47">
        <v>1329</v>
      </c>
      <c r="M119" s="47">
        <v>0</v>
      </c>
      <c r="N119" s="47">
        <v>0</v>
      </c>
      <c r="O119" s="47">
        <f>SUM(D119:N119)</f>
        <v>967656</v>
      </c>
      <c r="P119" s="48">
        <f t="shared" si="13"/>
        <v>6.0838588395063278</v>
      </c>
      <c r="Q119" s="9"/>
    </row>
    <row r="120" spans="1:17">
      <c r="A120" s="12"/>
      <c r="B120" s="25">
        <v>361.3</v>
      </c>
      <c r="C120" s="20" t="s">
        <v>236</v>
      </c>
      <c r="D120" s="47">
        <v>0</v>
      </c>
      <c r="E120" s="47">
        <v>610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ref="O120:O126" si="17">SUM(D120:N120)</f>
        <v>610</v>
      </c>
      <c r="P120" s="48">
        <f t="shared" si="13"/>
        <v>3.835199587558864E-3</v>
      </c>
      <c r="Q120" s="9"/>
    </row>
    <row r="121" spans="1:17">
      <c r="A121" s="12"/>
      <c r="B121" s="25">
        <v>362</v>
      </c>
      <c r="C121" s="20" t="s">
        <v>127</v>
      </c>
      <c r="D121" s="47">
        <v>507464</v>
      </c>
      <c r="E121" s="47">
        <v>0</v>
      </c>
      <c r="F121" s="47">
        <v>0</v>
      </c>
      <c r="G121" s="47">
        <v>133633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7"/>
        <v>641097</v>
      </c>
      <c r="P121" s="48">
        <f t="shared" si="13"/>
        <v>4.0307130327626641</v>
      </c>
      <c r="Q121" s="9"/>
    </row>
    <row r="122" spans="1:17">
      <c r="A122" s="12"/>
      <c r="B122" s="25">
        <v>364</v>
      </c>
      <c r="C122" s="20" t="s">
        <v>209</v>
      </c>
      <c r="D122" s="47">
        <v>39483</v>
      </c>
      <c r="E122" s="47">
        <v>63850</v>
      </c>
      <c r="F122" s="47">
        <v>0</v>
      </c>
      <c r="G122" s="47">
        <v>4069</v>
      </c>
      <c r="H122" s="47">
        <v>0</v>
      </c>
      <c r="I122" s="47">
        <v>77021</v>
      </c>
      <c r="J122" s="47">
        <v>249204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7"/>
        <v>433627</v>
      </c>
      <c r="P122" s="48">
        <f t="shared" si="13"/>
        <v>2.7263050681219467</v>
      </c>
      <c r="Q122" s="9"/>
    </row>
    <row r="123" spans="1:17">
      <c r="A123" s="12"/>
      <c r="B123" s="25">
        <v>365</v>
      </c>
      <c r="C123" s="20" t="s">
        <v>210</v>
      </c>
      <c r="D123" s="47">
        <v>47664</v>
      </c>
      <c r="E123" s="47">
        <v>7383</v>
      </c>
      <c r="F123" s="47">
        <v>0</v>
      </c>
      <c r="G123" s="47">
        <v>988</v>
      </c>
      <c r="H123" s="47">
        <v>0</v>
      </c>
      <c r="I123" s="47">
        <v>19427</v>
      </c>
      <c r="J123" s="47">
        <v>220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7"/>
        <v>75682</v>
      </c>
      <c r="P123" s="48">
        <f t="shared" si="13"/>
        <v>0.47582881177972125</v>
      </c>
      <c r="Q123" s="9"/>
    </row>
    <row r="124" spans="1:17">
      <c r="A124" s="12"/>
      <c r="B124" s="25">
        <v>366</v>
      </c>
      <c r="C124" s="20" t="s">
        <v>130</v>
      </c>
      <c r="D124" s="47">
        <v>90930</v>
      </c>
      <c r="E124" s="47">
        <v>217003</v>
      </c>
      <c r="F124" s="47">
        <v>0</v>
      </c>
      <c r="G124" s="47">
        <v>545006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7"/>
        <v>852939</v>
      </c>
      <c r="P124" s="48">
        <f t="shared" si="13"/>
        <v>5.3626086901850325</v>
      </c>
      <c r="Q124" s="9"/>
    </row>
    <row r="125" spans="1:17">
      <c r="A125" s="12"/>
      <c r="B125" s="25">
        <v>367</v>
      </c>
      <c r="C125" s="20" t="s">
        <v>131</v>
      </c>
      <c r="D125" s="47">
        <v>0</v>
      </c>
      <c r="E125" s="47">
        <v>80920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7"/>
        <v>80920</v>
      </c>
      <c r="P125" s="48">
        <f t="shared" si="13"/>
        <v>0.50876123053321853</v>
      </c>
      <c r="Q125" s="9"/>
    </row>
    <row r="126" spans="1:17">
      <c r="A126" s="12"/>
      <c r="B126" s="25">
        <v>369.9</v>
      </c>
      <c r="C126" s="20" t="s">
        <v>133</v>
      </c>
      <c r="D126" s="47">
        <v>6316217</v>
      </c>
      <c r="E126" s="47">
        <v>831951</v>
      </c>
      <c r="F126" s="47">
        <v>0</v>
      </c>
      <c r="G126" s="47">
        <v>47912</v>
      </c>
      <c r="H126" s="47">
        <v>0</v>
      </c>
      <c r="I126" s="47">
        <v>2154540</v>
      </c>
      <c r="J126" s="47">
        <v>4081114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17"/>
        <v>13431734</v>
      </c>
      <c r="P126" s="48">
        <f t="shared" si="13"/>
        <v>84.448165077049794</v>
      </c>
      <c r="Q126" s="9"/>
    </row>
    <row r="127" spans="1:17" ht="15.75">
      <c r="A127" s="29" t="s">
        <v>74</v>
      </c>
      <c r="B127" s="30"/>
      <c r="C127" s="31"/>
      <c r="D127" s="32">
        <f t="shared" ref="D127:N127" si="18">SUM(D128:D137)</f>
        <v>30722233</v>
      </c>
      <c r="E127" s="32">
        <f t="shared" si="18"/>
        <v>6758980</v>
      </c>
      <c r="F127" s="32">
        <f t="shared" si="18"/>
        <v>7278037</v>
      </c>
      <c r="G127" s="32">
        <f t="shared" si="18"/>
        <v>2056088</v>
      </c>
      <c r="H127" s="32">
        <f t="shared" si="18"/>
        <v>0</v>
      </c>
      <c r="I127" s="32">
        <f t="shared" si="18"/>
        <v>12488569</v>
      </c>
      <c r="J127" s="32">
        <f t="shared" si="18"/>
        <v>0</v>
      </c>
      <c r="K127" s="32">
        <f t="shared" si="18"/>
        <v>0</v>
      </c>
      <c r="L127" s="32">
        <f t="shared" si="18"/>
        <v>0</v>
      </c>
      <c r="M127" s="32">
        <f t="shared" si="18"/>
        <v>0</v>
      </c>
      <c r="N127" s="32">
        <f t="shared" si="18"/>
        <v>0</v>
      </c>
      <c r="O127" s="32">
        <f>SUM(D127:N127)</f>
        <v>59303907</v>
      </c>
      <c r="P127" s="46">
        <f t="shared" si="13"/>
        <v>372.85626174922822</v>
      </c>
      <c r="Q127" s="9"/>
    </row>
    <row r="128" spans="1:17">
      <c r="A128" s="12"/>
      <c r="B128" s="25">
        <v>381</v>
      </c>
      <c r="C128" s="20" t="s">
        <v>134</v>
      </c>
      <c r="D128" s="47">
        <v>25709382</v>
      </c>
      <c r="E128" s="47">
        <v>6758980</v>
      </c>
      <c r="F128" s="47">
        <v>7278037</v>
      </c>
      <c r="G128" s="47">
        <v>2056088</v>
      </c>
      <c r="H128" s="47">
        <v>0</v>
      </c>
      <c r="I128" s="47">
        <v>1060000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>SUM(D128:N128)</f>
        <v>42862487</v>
      </c>
      <c r="P128" s="48">
        <f t="shared" si="13"/>
        <v>269.48556141663471</v>
      </c>
      <c r="Q128" s="9"/>
    </row>
    <row r="129" spans="1:120">
      <c r="A129" s="12"/>
      <c r="B129" s="25">
        <v>384</v>
      </c>
      <c r="C129" s="20" t="s">
        <v>136</v>
      </c>
      <c r="D129" s="47">
        <v>5012851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ref="O129:O137" si="19">SUM(D129:N129)</f>
        <v>5012851</v>
      </c>
      <c r="P129" s="48">
        <f t="shared" si="13"/>
        <v>31.516859160154162</v>
      </c>
      <c r="Q129" s="9"/>
    </row>
    <row r="130" spans="1:120">
      <c r="A130" s="12"/>
      <c r="B130" s="25">
        <v>389.1</v>
      </c>
      <c r="C130" s="20" t="s">
        <v>302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910004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19"/>
        <v>910004</v>
      </c>
      <c r="P130" s="48">
        <f t="shared" si="13"/>
        <v>5.7213884679949452</v>
      </c>
      <c r="Q130" s="9"/>
    </row>
    <row r="131" spans="1:120">
      <c r="A131" s="12"/>
      <c r="B131" s="25">
        <v>389.2</v>
      </c>
      <c r="C131" s="20" t="s">
        <v>138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209661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19"/>
        <v>209661</v>
      </c>
      <c r="P131" s="48">
        <f t="shared" si="13"/>
        <v>1.318183247093736</v>
      </c>
      <c r="Q131" s="9"/>
    </row>
    <row r="132" spans="1:120">
      <c r="A132" s="12"/>
      <c r="B132" s="25">
        <v>389.3</v>
      </c>
      <c r="C132" s="20" t="s">
        <v>139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2018891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19"/>
        <v>2018891</v>
      </c>
      <c r="P132" s="48">
        <f t="shared" si="13"/>
        <v>12.693196607420168</v>
      </c>
      <c r="Q132" s="9"/>
    </row>
    <row r="133" spans="1:120">
      <c r="A133" s="12"/>
      <c r="B133" s="25">
        <v>389.4</v>
      </c>
      <c r="C133" s="20" t="s">
        <v>140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150000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19"/>
        <v>150000</v>
      </c>
      <c r="P133" s="48">
        <f t="shared" ref="P133:P138" si="20">(O133/P$140)</f>
        <v>0.94308186579316333</v>
      </c>
      <c r="Q133" s="9"/>
    </row>
    <row r="134" spans="1:120">
      <c r="A134" s="12"/>
      <c r="B134" s="25">
        <v>389.5</v>
      </c>
      <c r="C134" s="20" t="s">
        <v>156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1257534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19"/>
        <v>1257534</v>
      </c>
      <c r="P134" s="48">
        <f t="shared" si="20"/>
        <v>7.9063834067889323</v>
      </c>
      <c r="Q134" s="9"/>
    </row>
    <row r="135" spans="1:120">
      <c r="A135" s="12"/>
      <c r="B135" s="25">
        <v>389.6</v>
      </c>
      <c r="C135" s="20" t="s">
        <v>141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1213609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si="19"/>
        <v>1213609</v>
      </c>
      <c r="P135" s="48">
        <f t="shared" si="20"/>
        <v>7.6302176004225011</v>
      </c>
      <c r="Q135" s="9"/>
    </row>
    <row r="136" spans="1:120">
      <c r="A136" s="12"/>
      <c r="B136" s="25">
        <v>389.7</v>
      </c>
      <c r="C136" s="20" t="s">
        <v>162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22342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19"/>
        <v>22342</v>
      </c>
      <c r="P136" s="48">
        <f t="shared" si="20"/>
        <v>0.14046890030367237</v>
      </c>
      <c r="Q136" s="9"/>
    </row>
    <row r="137" spans="1:120" ht="15.75" thickBot="1">
      <c r="A137" s="12"/>
      <c r="B137" s="25">
        <v>389.8</v>
      </c>
      <c r="C137" s="20" t="s">
        <v>303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5646528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si="19"/>
        <v>5646528</v>
      </c>
      <c r="P137" s="48">
        <f t="shared" si="20"/>
        <v>35.500921076622255</v>
      </c>
      <c r="Q137" s="9"/>
    </row>
    <row r="138" spans="1:120" ht="16.5" thickBot="1">
      <c r="A138" s="14" t="s">
        <v>100</v>
      </c>
      <c r="B138" s="23"/>
      <c r="C138" s="22"/>
      <c r="D138" s="15">
        <f t="shared" ref="D138:N138" si="21">SUM(D5,D13,D27,D64,D106,D118,D127)</f>
        <v>206230500</v>
      </c>
      <c r="E138" s="15">
        <f t="shared" si="21"/>
        <v>160817543</v>
      </c>
      <c r="F138" s="15">
        <f t="shared" si="21"/>
        <v>9881248</v>
      </c>
      <c r="G138" s="15">
        <f t="shared" si="21"/>
        <v>41144285</v>
      </c>
      <c r="H138" s="15">
        <f t="shared" si="21"/>
        <v>116</v>
      </c>
      <c r="I138" s="15">
        <f t="shared" si="21"/>
        <v>79469758</v>
      </c>
      <c r="J138" s="15">
        <f t="shared" si="21"/>
        <v>44050362</v>
      </c>
      <c r="K138" s="15">
        <f t="shared" si="21"/>
        <v>0</v>
      </c>
      <c r="L138" s="15">
        <f t="shared" si="21"/>
        <v>64630</v>
      </c>
      <c r="M138" s="15">
        <f t="shared" si="21"/>
        <v>0</v>
      </c>
      <c r="N138" s="15">
        <f t="shared" si="21"/>
        <v>0</v>
      </c>
      <c r="O138" s="15">
        <f>SUM(D138:N138)</f>
        <v>541658442</v>
      </c>
      <c r="P138" s="38">
        <f t="shared" si="20"/>
        <v>3405.5216940265195</v>
      </c>
      <c r="Q138" s="6"/>
      <c r="R138" s="2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</row>
    <row r="139" spans="1:120">
      <c r="A139" s="16"/>
      <c r="B139" s="18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9"/>
    </row>
    <row r="140" spans="1:120">
      <c r="A140" s="41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9" t="s">
        <v>281</v>
      </c>
      <c r="N140" s="49"/>
      <c r="O140" s="49"/>
      <c r="P140" s="44">
        <v>159053</v>
      </c>
    </row>
    <row r="141" spans="1:120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2"/>
    </row>
    <row r="142" spans="1:120" ht="15.75" customHeight="1" thickBot="1">
      <c r="A142" s="53" t="s">
        <v>158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5"/>
    </row>
  </sheetData>
  <mergeCells count="10">
    <mergeCell ref="M140:O140"/>
    <mergeCell ref="A141:P141"/>
    <mergeCell ref="A142:P1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68</v>
      </c>
      <c r="E3" s="69"/>
      <c r="F3" s="69"/>
      <c r="G3" s="69"/>
      <c r="H3" s="70"/>
      <c r="I3" s="68" t="s">
        <v>69</v>
      </c>
      <c r="J3" s="70"/>
      <c r="K3" s="68" t="s">
        <v>71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70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118112071</v>
      </c>
      <c r="E5" s="27">
        <f t="shared" si="0"/>
        <v>71992598</v>
      </c>
      <c r="F5" s="27">
        <f t="shared" si="0"/>
        <v>0</v>
      </c>
      <c r="G5" s="27">
        <f t="shared" si="0"/>
        <v>28510761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218615430</v>
      </c>
      <c r="O5" s="33">
        <f t="shared" ref="O5:O36" si="1">(N5/O$136)</f>
        <v>1355.3259434225454</v>
      </c>
      <c r="P5" s="6"/>
    </row>
    <row r="6" spans="1:133">
      <c r="A6" s="12"/>
      <c r="B6" s="25">
        <v>311</v>
      </c>
      <c r="C6" s="20" t="s">
        <v>3</v>
      </c>
      <c r="D6" s="47">
        <v>117678950</v>
      </c>
      <c r="E6" s="47">
        <v>68169309</v>
      </c>
      <c r="F6" s="47">
        <v>0</v>
      </c>
      <c r="G6" s="47">
        <v>20620261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206468520</v>
      </c>
      <c r="O6" s="48">
        <f t="shared" si="1"/>
        <v>1280.0200866702623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2501856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2501856</v>
      </c>
      <c r="O7" s="48">
        <f t="shared" si="1"/>
        <v>15.510480406197109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875670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875670</v>
      </c>
      <c r="O8" s="48">
        <f t="shared" si="1"/>
        <v>5.4287946137965664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0</v>
      </c>
      <c r="F9" s="47">
        <v>0</v>
      </c>
      <c r="G9" s="47">
        <v>4038909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4038909</v>
      </c>
      <c r="O9" s="48">
        <f t="shared" si="1"/>
        <v>25.03957817992449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2975921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2975921</v>
      </c>
      <c r="O10" s="48">
        <f t="shared" si="1"/>
        <v>18.449488843838537</v>
      </c>
      <c r="P10" s="9"/>
    </row>
    <row r="11" spans="1:133">
      <c r="A11" s="12"/>
      <c r="B11" s="25">
        <v>315</v>
      </c>
      <c r="C11" s="20" t="s">
        <v>183</v>
      </c>
      <c r="D11" s="47">
        <v>433121</v>
      </c>
      <c r="E11" s="47">
        <v>1072112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1505233</v>
      </c>
      <c r="O11" s="48">
        <f t="shared" si="1"/>
        <v>9.3318268330636513</v>
      </c>
      <c r="P11" s="9"/>
    </row>
    <row r="12" spans="1:133">
      <c r="A12" s="12"/>
      <c r="B12" s="25">
        <v>316</v>
      </c>
      <c r="C12" s="20" t="s">
        <v>184</v>
      </c>
      <c r="D12" s="47">
        <v>0</v>
      </c>
      <c r="E12" s="47">
        <v>249321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249321</v>
      </c>
      <c r="O12" s="48">
        <f t="shared" si="1"/>
        <v>1.5456878754626444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SUM(D14:D25)</f>
        <v>1282162</v>
      </c>
      <c r="E13" s="32">
        <f t="shared" si="3"/>
        <v>18079356</v>
      </c>
      <c r="F13" s="32">
        <f t="shared" si="3"/>
        <v>188736</v>
      </c>
      <c r="G13" s="32">
        <f t="shared" si="3"/>
        <v>829077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20379331</v>
      </c>
      <c r="O13" s="46">
        <f t="shared" si="1"/>
        <v>126.34348826107711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4748414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4748414</v>
      </c>
      <c r="O14" s="48">
        <f t="shared" si="1"/>
        <v>29.438217989969065</v>
      </c>
      <c r="P14" s="9"/>
    </row>
    <row r="15" spans="1:133">
      <c r="A15" s="12"/>
      <c r="B15" s="25">
        <v>323.10000000000002</v>
      </c>
      <c r="C15" s="20" t="s">
        <v>264</v>
      </c>
      <c r="D15" s="47">
        <v>0</v>
      </c>
      <c r="E15" s="47">
        <v>8591882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8591882</v>
      </c>
      <c r="O15" s="48">
        <f t="shared" si="1"/>
        <v>53.266142181387593</v>
      </c>
      <c r="P15" s="9"/>
    </row>
    <row r="16" spans="1:133">
      <c r="A16" s="12"/>
      <c r="B16" s="25">
        <v>323.7</v>
      </c>
      <c r="C16" s="20" t="s">
        <v>20</v>
      </c>
      <c r="D16" s="47">
        <v>1282162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1282162</v>
      </c>
      <c r="O16" s="48">
        <f t="shared" si="1"/>
        <v>7.9488781842642018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541231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541231</v>
      </c>
      <c r="O17" s="48">
        <f t="shared" si="1"/>
        <v>3.3554100718532434</v>
      </c>
      <c r="P17" s="9"/>
    </row>
    <row r="18" spans="1:16">
      <c r="A18" s="12"/>
      <c r="B18" s="25">
        <v>324.12</v>
      </c>
      <c r="C18" s="20" t="s">
        <v>22</v>
      </c>
      <c r="D18" s="47">
        <v>0</v>
      </c>
      <c r="E18" s="47">
        <v>121069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121069</v>
      </c>
      <c r="O18" s="48">
        <f t="shared" si="1"/>
        <v>0.75057811172900357</v>
      </c>
      <c r="P18" s="9"/>
    </row>
    <row r="19" spans="1:16">
      <c r="A19" s="12"/>
      <c r="B19" s="25">
        <v>324.31</v>
      </c>
      <c r="C19" s="20" t="s">
        <v>23</v>
      </c>
      <c r="D19" s="47">
        <v>0</v>
      </c>
      <c r="E19" s="47">
        <v>2027630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2027630</v>
      </c>
      <c r="O19" s="48">
        <f t="shared" si="1"/>
        <v>12.570473834632148</v>
      </c>
      <c r="P19" s="9"/>
    </row>
    <row r="20" spans="1:16">
      <c r="A20" s="12"/>
      <c r="B20" s="25">
        <v>324.32</v>
      </c>
      <c r="C20" s="20" t="s">
        <v>24</v>
      </c>
      <c r="D20" s="47">
        <v>0</v>
      </c>
      <c r="E20" s="47">
        <v>163194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163194</v>
      </c>
      <c r="O20" s="48">
        <f t="shared" si="1"/>
        <v>1.0117358230885116</v>
      </c>
      <c r="P20" s="9"/>
    </row>
    <row r="21" spans="1:16">
      <c r="A21" s="12"/>
      <c r="B21" s="25">
        <v>324.61</v>
      </c>
      <c r="C21" s="20" t="s">
        <v>25</v>
      </c>
      <c r="D21" s="47">
        <v>0</v>
      </c>
      <c r="E21" s="47">
        <v>1244593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1244593</v>
      </c>
      <c r="O21" s="48">
        <f t="shared" si="1"/>
        <v>7.7159658030638374</v>
      </c>
      <c r="P21" s="9"/>
    </row>
    <row r="22" spans="1:16">
      <c r="A22" s="12"/>
      <c r="B22" s="25">
        <v>324.91000000000003</v>
      </c>
      <c r="C22" s="20" t="s">
        <v>27</v>
      </c>
      <c r="D22" s="47">
        <v>0</v>
      </c>
      <c r="E22" s="47">
        <v>386832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386832</v>
      </c>
      <c r="O22" s="48">
        <f t="shared" si="1"/>
        <v>2.3981996391838862</v>
      </c>
      <c r="P22" s="9"/>
    </row>
    <row r="23" spans="1:16">
      <c r="A23" s="12"/>
      <c r="B23" s="25">
        <v>324.92</v>
      </c>
      <c r="C23" s="20" t="s">
        <v>28</v>
      </c>
      <c r="D23" s="47">
        <v>0</v>
      </c>
      <c r="E23" s="47">
        <v>61324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61324</v>
      </c>
      <c r="O23" s="48">
        <f t="shared" si="1"/>
        <v>0.38018363184357196</v>
      </c>
      <c r="P23" s="9"/>
    </row>
    <row r="24" spans="1:16">
      <c r="A24" s="12"/>
      <c r="B24" s="25">
        <v>325.10000000000002</v>
      </c>
      <c r="C24" s="20" t="s">
        <v>29</v>
      </c>
      <c r="D24" s="47">
        <v>0</v>
      </c>
      <c r="E24" s="47">
        <v>71269</v>
      </c>
      <c r="F24" s="47">
        <v>188736</v>
      </c>
      <c r="G24" s="47">
        <v>477680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737685</v>
      </c>
      <c r="O24" s="48">
        <f t="shared" si="1"/>
        <v>4.5733442446110066</v>
      </c>
      <c r="P24" s="9"/>
    </row>
    <row r="25" spans="1:16">
      <c r="A25" s="12"/>
      <c r="B25" s="25">
        <v>329</v>
      </c>
      <c r="C25" s="20" t="s">
        <v>30</v>
      </c>
      <c r="D25" s="47">
        <v>0</v>
      </c>
      <c r="E25" s="47">
        <v>121918</v>
      </c>
      <c r="F25" s="47">
        <v>0</v>
      </c>
      <c r="G25" s="47">
        <v>351397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473315</v>
      </c>
      <c r="O25" s="48">
        <f t="shared" si="1"/>
        <v>2.9343587454510511</v>
      </c>
      <c r="P25" s="9"/>
    </row>
    <row r="26" spans="1:16" ht="15.75">
      <c r="A26" s="29" t="s">
        <v>33</v>
      </c>
      <c r="B26" s="30"/>
      <c r="C26" s="31"/>
      <c r="D26" s="32">
        <f t="shared" ref="D26:M26" si="5">SUM(D27:D62)</f>
        <v>25229940</v>
      </c>
      <c r="E26" s="32">
        <f t="shared" si="5"/>
        <v>21997281</v>
      </c>
      <c r="F26" s="32">
        <f t="shared" si="5"/>
        <v>2374170</v>
      </c>
      <c r="G26" s="32">
        <f t="shared" si="5"/>
        <v>5607215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55208606</v>
      </c>
      <c r="O26" s="46">
        <f t="shared" si="1"/>
        <v>342.27069887973414</v>
      </c>
      <c r="P26" s="10"/>
    </row>
    <row r="27" spans="1:16">
      <c r="A27" s="12"/>
      <c r="B27" s="25">
        <v>331.1</v>
      </c>
      <c r="C27" s="20" t="s">
        <v>31</v>
      </c>
      <c r="D27" s="47">
        <v>46383</v>
      </c>
      <c r="E27" s="47">
        <v>909300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955683</v>
      </c>
      <c r="O27" s="48">
        <f t="shared" si="1"/>
        <v>5.9248423754347463</v>
      </c>
      <c r="P27" s="9"/>
    </row>
    <row r="28" spans="1:16">
      <c r="A28" s="12"/>
      <c r="B28" s="25">
        <v>331.2</v>
      </c>
      <c r="C28" s="20" t="s">
        <v>32</v>
      </c>
      <c r="D28" s="47">
        <v>6821175</v>
      </c>
      <c r="E28" s="47">
        <v>6307811</v>
      </c>
      <c r="F28" s="47">
        <v>0</v>
      </c>
      <c r="G28" s="47">
        <v>450591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13579577</v>
      </c>
      <c r="O28" s="48">
        <f t="shared" si="1"/>
        <v>84.187804167364121</v>
      </c>
      <c r="P28" s="9"/>
    </row>
    <row r="29" spans="1:16">
      <c r="A29" s="12"/>
      <c r="B29" s="25">
        <v>331.39</v>
      </c>
      <c r="C29" s="20" t="s">
        <v>39</v>
      </c>
      <c r="D29" s="47">
        <v>0</v>
      </c>
      <c r="E29" s="47">
        <v>1453671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9" si="6">SUM(D29:M29)</f>
        <v>1453671</v>
      </c>
      <c r="O29" s="48">
        <f t="shared" si="1"/>
        <v>9.0121635947700263</v>
      </c>
      <c r="P29" s="9"/>
    </row>
    <row r="30" spans="1:16">
      <c r="A30" s="12"/>
      <c r="B30" s="25">
        <v>331.42</v>
      </c>
      <c r="C30" s="20" t="s">
        <v>40</v>
      </c>
      <c r="D30" s="47">
        <v>0</v>
      </c>
      <c r="E30" s="47">
        <v>1456443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1456443</v>
      </c>
      <c r="O30" s="48">
        <f t="shared" si="1"/>
        <v>9.0293488571056599</v>
      </c>
      <c r="P30" s="9"/>
    </row>
    <row r="31" spans="1:16">
      <c r="A31" s="12"/>
      <c r="B31" s="25">
        <v>331.49</v>
      </c>
      <c r="C31" s="20" t="s">
        <v>41</v>
      </c>
      <c r="D31" s="47">
        <v>0</v>
      </c>
      <c r="E31" s="47">
        <v>-22367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-22367</v>
      </c>
      <c r="O31" s="48">
        <f t="shared" si="1"/>
        <v>-0.13866622029621639</v>
      </c>
      <c r="P31" s="9"/>
    </row>
    <row r="32" spans="1:16">
      <c r="A32" s="12"/>
      <c r="B32" s="25">
        <v>331.5</v>
      </c>
      <c r="C32" s="20" t="s">
        <v>34</v>
      </c>
      <c r="D32" s="47">
        <v>0</v>
      </c>
      <c r="E32" s="47">
        <v>30720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30720</v>
      </c>
      <c r="O32" s="48">
        <f t="shared" si="1"/>
        <v>0.19045139211784179</v>
      </c>
      <c r="P32" s="9"/>
    </row>
    <row r="33" spans="1:16">
      <c r="A33" s="12"/>
      <c r="B33" s="25">
        <v>331.62</v>
      </c>
      <c r="C33" s="20" t="s">
        <v>42</v>
      </c>
      <c r="D33" s="47">
        <v>74385</v>
      </c>
      <c r="E33" s="47">
        <v>638330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712715</v>
      </c>
      <c r="O33" s="48">
        <f t="shared" si="1"/>
        <v>4.418540492619389</v>
      </c>
      <c r="P33" s="9"/>
    </row>
    <row r="34" spans="1:16">
      <c r="A34" s="12"/>
      <c r="B34" s="25">
        <v>331.65</v>
      </c>
      <c r="C34" s="20" t="s">
        <v>151</v>
      </c>
      <c r="D34" s="47">
        <v>133065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133065</v>
      </c>
      <c r="O34" s="48">
        <f t="shared" si="1"/>
        <v>0.82494838841668683</v>
      </c>
      <c r="P34" s="9"/>
    </row>
    <row r="35" spans="1:16">
      <c r="A35" s="12"/>
      <c r="B35" s="25">
        <v>331.69</v>
      </c>
      <c r="C35" s="20" t="s">
        <v>43</v>
      </c>
      <c r="D35" s="47">
        <v>0</v>
      </c>
      <c r="E35" s="47">
        <v>615916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615916</v>
      </c>
      <c r="O35" s="48">
        <f t="shared" si="1"/>
        <v>3.8184264201709848</v>
      </c>
      <c r="P35" s="9"/>
    </row>
    <row r="36" spans="1:16">
      <c r="A36" s="12"/>
      <c r="B36" s="25">
        <v>331.9</v>
      </c>
      <c r="C36" s="20" t="s">
        <v>36</v>
      </c>
      <c r="D36" s="47">
        <v>0</v>
      </c>
      <c r="E36" s="47">
        <v>467980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467980</v>
      </c>
      <c r="O36" s="48">
        <f t="shared" si="1"/>
        <v>2.9012839350035029</v>
      </c>
      <c r="P36" s="9"/>
    </row>
    <row r="37" spans="1:16">
      <c r="A37" s="12"/>
      <c r="B37" s="25">
        <v>333</v>
      </c>
      <c r="C37" s="20" t="s">
        <v>4</v>
      </c>
      <c r="D37" s="47">
        <v>87526</v>
      </c>
      <c r="E37" s="47">
        <v>29207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116733</v>
      </c>
      <c r="O37" s="48">
        <f t="shared" ref="O37:O68" si="7">(N37/O$136)</f>
        <v>0.72369669127903735</v>
      </c>
      <c r="P37" s="9"/>
    </row>
    <row r="38" spans="1:16">
      <c r="A38" s="12"/>
      <c r="B38" s="25">
        <v>334.1</v>
      </c>
      <c r="C38" s="20" t="s">
        <v>37</v>
      </c>
      <c r="D38" s="47">
        <v>0</v>
      </c>
      <c r="E38" s="47">
        <v>20075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20075</v>
      </c>
      <c r="O38" s="48">
        <f t="shared" si="7"/>
        <v>0.12445676096242429</v>
      </c>
      <c r="P38" s="9"/>
    </row>
    <row r="39" spans="1:16">
      <c r="A39" s="12"/>
      <c r="B39" s="25">
        <v>334.2</v>
      </c>
      <c r="C39" s="20" t="s">
        <v>38</v>
      </c>
      <c r="D39" s="47">
        <v>675236</v>
      </c>
      <c r="E39" s="47">
        <v>381423</v>
      </c>
      <c r="F39" s="47">
        <v>0</v>
      </c>
      <c r="G39" s="47">
        <v>63419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1120078</v>
      </c>
      <c r="O39" s="48">
        <f t="shared" si="7"/>
        <v>6.9440239056174482</v>
      </c>
      <c r="P39" s="9"/>
    </row>
    <row r="40" spans="1:16">
      <c r="A40" s="12"/>
      <c r="B40" s="25">
        <v>334.39</v>
      </c>
      <c r="C40" s="20" t="s">
        <v>45</v>
      </c>
      <c r="D40" s="47">
        <v>246443</v>
      </c>
      <c r="E40" s="47">
        <v>75000</v>
      </c>
      <c r="F40" s="47">
        <v>0</v>
      </c>
      <c r="G40" s="47">
        <v>2318976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7" si="8">SUM(D40:M40)</f>
        <v>2640419</v>
      </c>
      <c r="O40" s="48">
        <f t="shared" si="7"/>
        <v>16.369514138164053</v>
      </c>
      <c r="P40" s="9"/>
    </row>
    <row r="41" spans="1:16">
      <c r="A41" s="12"/>
      <c r="B41" s="25">
        <v>334.42</v>
      </c>
      <c r="C41" s="20" t="s">
        <v>179</v>
      </c>
      <c r="D41" s="47">
        <v>0</v>
      </c>
      <c r="E41" s="47">
        <v>677381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677381</v>
      </c>
      <c r="O41" s="48">
        <f t="shared" si="7"/>
        <v>4.1994841941463479</v>
      </c>
      <c r="P41" s="9"/>
    </row>
    <row r="42" spans="1:16">
      <c r="A42" s="12"/>
      <c r="B42" s="25">
        <v>334.49</v>
      </c>
      <c r="C42" s="20" t="s">
        <v>46</v>
      </c>
      <c r="D42" s="47">
        <v>0</v>
      </c>
      <c r="E42" s="47">
        <v>651040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651040</v>
      </c>
      <c r="O42" s="48">
        <f t="shared" si="7"/>
        <v>4.0361808048307202</v>
      </c>
      <c r="P42" s="9"/>
    </row>
    <row r="43" spans="1:16">
      <c r="A43" s="12"/>
      <c r="B43" s="25">
        <v>334.5</v>
      </c>
      <c r="C43" s="20" t="s">
        <v>47</v>
      </c>
      <c r="D43" s="47">
        <v>0</v>
      </c>
      <c r="E43" s="47">
        <v>360476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360476</v>
      </c>
      <c r="O43" s="48">
        <f t="shared" si="7"/>
        <v>2.2348032560244513</v>
      </c>
      <c r="P43" s="9"/>
    </row>
    <row r="44" spans="1:16">
      <c r="A44" s="12"/>
      <c r="B44" s="25">
        <v>334.69</v>
      </c>
      <c r="C44" s="20" t="s">
        <v>48</v>
      </c>
      <c r="D44" s="47">
        <v>0</v>
      </c>
      <c r="E44" s="47">
        <v>426768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426768</v>
      </c>
      <c r="O44" s="48">
        <f t="shared" si="7"/>
        <v>2.6457864489370801</v>
      </c>
      <c r="P44" s="9"/>
    </row>
    <row r="45" spans="1:16">
      <c r="A45" s="12"/>
      <c r="B45" s="25">
        <v>334.7</v>
      </c>
      <c r="C45" s="20" t="s">
        <v>49</v>
      </c>
      <c r="D45" s="47">
        <v>0</v>
      </c>
      <c r="E45" s="47">
        <v>108188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108188</v>
      </c>
      <c r="O45" s="48">
        <f t="shared" si="7"/>
        <v>0.67072119825667542</v>
      </c>
      <c r="P45" s="9"/>
    </row>
    <row r="46" spans="1:16">
      <c r="A46" s="12"/>
      <c r="B46" s="25">
        <v>334.82</v>
      </c>
      <c r="C46" s="20" t="s">
        <v>218</v>
      </c>
      <c r="D46" s="47">
        <v>85136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85136</v>
      </c>
      <c r="O46" s="48">
        <f t="shared" si="7"/>
        <v>0.52780825909324802</v>
      </c>
      <c r="P46" s="9"/>
    </row>
    <row r="47" spans="1:16">
      <c r="A47" s="12"/>
      <c r="B47" s="25">
        <v>334.89</v>
      </c>
      <c r="C47" s="20" t="s">
        <v>265</v>
      </c>
      <c r="D47" s="47">
        <v>160182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160182</v>
      </c>
      <c r="O47" s="48">
        <f t="shared" si="7"/>
        <v>0.99306265925195747</v>
      </c>
      <c r="P47" s="9"/>
    </row>
    <row r="48" spans="1:16">
      <c r="A48" s="12"/>
      <c r="B48" s="25">
        <v>335.12</v>
      </c>
      <c r="C48" s="20" t="s">
        <v>185</v>
      </c>
      <c r="D48" s="47">
        <v>2700683</v>
      </c>
      <c r="E48" s="47">
        <v>1623125</v>
      </c>
      <c r="F48" s="47">
        <v>230739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4554547</v>
      </c>
      <c r="O48" s="48">
        <f t="shared" si="7"/>
        <v>28.236322155473307</v>
      </c>
      <c r="P48" s="9"/>
    </row>
    <row r="49" spans="1:16">
      <c r="A49" s="12"/>
      <c r="B49" s="25">
        <v>335.13</v>
      </c>
      <c r="C49" s="20" t="s">
        <v>186</v>
      </c>
      <c r="D49" s="47">
        <v>71837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71837</v>
      </c>
      <c r="O49" s="48">
        <f t="shared" si="7"/>
        <v>0.44535991717348311</v>
      </c>
      <c r="P49" s="9"/>
    </row>
    <row r="50" spans="1:16">
      <c r="A50" s="12"/>
      <c r="B50" s="25">
        <v>335.14</v>
      </c>
      <c r="C50" s="20" t="s">
        <v>187</v>
      </c>
      <c r="D50" s="47">
        <v>0</v>
      </c>
      <c r="E50" s="47">
        <v>56976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56976</v>
      </c>
      <c r="O50" s="48">
        <f t="shared" si="7"/>
        <v>0.35322781631855971</v>
      </c>
      <c r="P50" s="9"/>
    </row>
    <row r="51" spans="1:16">
      <c r="A51" s="12"/>
      <c r="B51" s="25">
        <v>335.15</v>
      </c>
      <c r="C51" s="20" t="s">
        <v>188</v>
      </c>
      <c r="D51" s="47">
        <v>78945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78945</v>
      </c>
      <c r="O51" s="48">
        <f t="shared" si="7"/>
        <v>0.48942659995908272</v>
      </c>
      <c r="P51" s="9"/>
    </row>
    <row r="52" spans="1:16">
      <c r="A52" s="12"/>
      <c r="B52" s="25">
        <v>335.16</v>
      </c>
      <c r="C52" s="20" t="s">
        <v>189</v>
      </c>
      <c r="D52" s="47">
        <v>223250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223250</v>
      </c>
      <c r="O52" s="48">
        <f t="shared" si="7"/>
        <v>1.3840583753355529</v>
      </c>
      <c r="P52" s="9"/>
    </row>
    <row r="53" spans="1:16">
      <c r="A53" s="12"/>
      <c r="B53" s="25">
        <v>335.18</v>
      </c>
      <c r="C53" s="20" t="s">
        <v>190</v>
      </c>
      <c r="D53" s="47">
        <v>13824748</v>
      </c>
      <c r="E53" s="47">
        <v>0</v>
      </c>
      <c r="F53" s="47">
        <v>2143431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15968179</v>
      </c>
      <c r="O53" s="48">
        <f t="shared" si="7"/>
        <v>98.996156254455954</v>
      </c>
      <c r="P53" s="9"/>
    </row>
    <row r="54" spans="1:16">
      <c r="A54" s="12"/>
      <c r="B54" s="25">
        <v>335.21</v>
      </c>
      <c r="C54" s="20" t="s">
        <v>56</v>
      </c>
      <c r="D54" s="47">
        <v>0</v>
      </c>
      <c r="E54" s="47">
        <v>83288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83288</v>
      </c>
      <c r="O54" s="48">
        <f t="shared" si="7"/>
        <v>0.5163514175361591</v>
      </c>
      <c r="P54" s="9"/>
    </row>
    <row r="55" spans="1:16">
      <c r="A55" s="12"/>
      <c r="B55" s="25">
        <v>335.39</v>
      </c>
      <c r="C55" s="20" t="s">
        <v>57</v>
      </c>
      <c r="D55" s="47">
        <v>0</v>
      </c>
      <c r="E55" s="47">
        <v>0</v>
      </c>
      <c r="F55" s="47">
        <v>0</v>
      </c>
      <c r="G55" s="47">
        <v>130851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130851</v>
      </c>
      <c r="O55" s="48">
        <f t="shared" si="7"/>
        <v>0.81122249707069394</v>
      </c>
      <c r="P55" s="9"/>
    </row>
    <row r="56" spans="1:16">
      <c r="A56" s="12"/>
      <c r="B56" s="25">
        <v>335.49</v>
      </c>
      <c r="C56" s="20" t="s">
        <v>59</v>
      </c>
      <c r="D56" s="47">
        <v>0</v>
      </c>
      <c r="E56" s="47">
        <v>0</v>
      </c>
      <c r="F56" s="47">
        <v>0</v>
      </c>
      <c r="G56" s="47">
        <v>2643378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2643378</v>
      </c>
      <c r="O56" s="48">
        <f t="shared" si="7"/>
        <v>16.387858723752487</v>
      </c>
      <c r="P56" s="9"/>
    </row>
    <row r="57" spans="1:16">
      <c r="A57" s="12"/>
      <c r="B57" s="25">
        <v>335.62</v>
      </c>
      <c r="C57" s="20" t="s">
        <v>60</v>
      </c>
      <c r="D57" s="47">
        <v>946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946</v>
      </c>
      <c r="O57" s="48">
        <f t="shared" si="7"/>
        <v>5.8648117494621852E-3</v>
      </c>
      <c r="P57" s="9"/>
    </row>
    <row r="58" spans="1:16">
      <c r="A58" s="12"/>
      <c r="B58" s="25">
        <v>337.2</v>
      </c>
      <c r="C58" s="20" t="s">
        <v>63</v>
      </c>
      <c r="D58" s="47">
        <v>0</v>
      </c>
      <c r="E58" s="47">
        <v>307991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64" si="9">SUM(D58:M58)</f>
        <v>307991</v>
      </c>
      <c r="O58" s="48">
        <f t="shared" si="7"/>
        <v>1.9094177965418688</v>
      </c>
      <c r="P58" s="9"/>
    </row>
    <row r="59" spans="1:16">
      <c r="A59" s="12"/>
      <c r="B59" s="25">
        <v>337.3</v>
      </c>
      <c r="C59" s="20" t="s">
        <v>64</v>
      </c>
      <c r="D59" s="47">
        <v>0</v>
      </c>
      <c r="E59" s="47">
        <v>765533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765533</v>
      </c>
      <c r="O59" s="48">
        <f t="shared" si="7"/>
        <v>4.7459904154344983</v>
      </c>
      <c r="P59" s="9"/>
    </row>
    <row r="60" spans="1:16">
      <c r="A60" s="12"/>
      <c r="B60" s="25">
        <v>337.6</v>
      </c>
      <c r="C60" s="20" t="s">
        <v>66</v>
      </c>
      <c r="D60" s="47">
        <v>0</v>
      </c>
      <c r="E60" s="47">
        <v>48545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48545</v>
      </c>
      <c r="O60" s="48">
        <f t="shared" si="7"/>
        <v>0.30095907650913511</v>
      </c>
      <c r="P60" s="9"/>
    </row>
    <row r="61" spans="1:16">
      <c r="A61" s="12"/>
      <c r="B61" s="25">
        <v>337.7</v>
      </c>
      <c r="C61" s="20" t="s">
        <v>67</v>
      </c>
      <c r="D61" s="47">
        <v>0</v>
      </c>
      <c r="E61" s="47">
        <v>613525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613525</v>
      </c>
      <c r="O61" s="48">
        <f t="shared" si="7"/>
        <v>3.803603201468063</v>
      </c>
      <c r="P61" s="9"/>
    </row>
    <row r="62" spans="1:16">
      <c r="A62" s="12"/>
      <c r="B62" s="25">
        <v>338</v>
      </c>
      <c r="C62" s="20" t="s">
        <v>180</v>
      </c>
      <c r="D62" s="47">
        <v>0</v>
      </c>
      <c r="E62" s="47">
        <v>3910936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3910936</v>
      </c>
      <c r="O62" s="48">
        <f t="shared" si="7"/>
        <v>24.246198101685668</v>
      </c>
      <c r="P62" s="9"/>
    </row>
    <row r="63" spans="1:16" ht="15.75">
      <c r="A63" s="29" t="s">
        <v>72</v>
      </c>
      <c r="B63" s="30"/>
      <c r="C63" s="31"/>
      <c r="D63" s="32">
        <f t="shared" ref="D63:M63" si="10">SUM(D64:D105)</f>
        <v>13665072</v>
      </c>
      <c r="E63" s="32">
        <f t="shared" si="10"/>
        <v>11882874</v>
      </c>
      <c r="F63" s="32">
        <f t="shared" si="10"/>
        <v>0</v>
      </c>
      <c r="G63" s="32">
        <f t="shared" si="10"/>
        <v>691507</v>
      </c>
      <c r="H63" s="32">
        <f t="shared" si="10"/>
        <v>0</v>
      </c>
      <c r="I63" s="32">
        <f t="shared" si="10"/>
        <v>61209090</v>
      </c>
      <c r="J63" s="32">
        <f t="shared" si="10"/>
        <v>37264769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si="9"/>
        <v>124713312</v>
      </c>
      <c r="O63" s="46">
        <f t="shared" si="7"/>
        <v>773.17135045659973</v>
      </c>
      <c r="P63" s="10"/>
    </row>
    <row r="64" spans="1:16">
      <c r="A64" s="12"/>
      <c r="B64" s="25">
        <v>341.1</v>
      </c>
      <c r="C64" s="20" t="s">
        <v>191</v>
      </c>
      <c r="D64" s="47">
        <v>832976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832976</v>
      </c>
      <c r="O64" s="48">
        <f t="shared" si="7"/>
        <v>5.1641093359619594</v>
      </c>
      <c r="P64" s="9"/>
    </row>
    <row r="65" spans="1:16">
      <c r="A65" s="12"/>
      <c r="B65" s="25">
        <v>341.15</v>
      </c>
      <c r="C65" s="20" t="s">
        <v>192</v>
      </c>
      <c r="D65" s="47">
        <v>0</v>
      </c>
      <c r="E65" s="47">
        <v>487035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105" si="11">SUM(D65:M65)</f>
        <v>487035</v>
      </c>
      <c r="O65" s="48">
        <f t="shared" si="7"/>
        <v>3.0194171145870143</v>
      </c>
      <c r="P65" s="9"/>
    </row>
    <row r="66" spans="1:16">
      <c r="A66" s="12"/>
      <c r="B66" s="25">
        <v>341.16</v>
      </c>
      <c r="C66" s="20" t="s">
        <v>193</v>
      </c>
      <c r="D66" s="47">
        <v>0</v>
      </c>
      <c r="E66" s="47">
        <v>384259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384259</v>
      </c>
      <c r="O66" s="48">
        <f t="shared" si="7"/>
        <v>2.3822480951760991</v>
      </c>
      <c r="P66" s="9"/>
    </row>
    <row r="67" spans="1:16">
      <c r="A67" s="12"/>
      <c r="B67" s="25">
        <v>341.2</v>
      </c>
      <c r="C67" s="20" t="s">
        <v>194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37264769</v>
      </c>
      <c r="K67" s="47">
        <v>0</v>
      </c>
      <c r="L67" s="47">
        <v>0</v>
      </c>
      <c r="M67" s="47">
        <v>0</v>
      </c>
      <c r="N67" s="47">
        <f t="shared" si="11"/>
        <v>37264769</v>
      </c>
      <c r="O67" s="48">
        <f t="shared" si="7"/>
        <v>231.02627386067041</v>
      </c>
      <c r="P67" s="9"/>
    </row>
    <row r="68" spans="1:16">
      <c r="A68" s="12"/>
      <c r="B68" s="25">
        <v>341.52</v>
      </c>
      <c r="C68" s="20" t="s">
        <v>195</v>
      </c>
      <c r="D68" s="47">
        <v>125827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125827</v>
      </c>
      <c r="O68" s="48">
        <f t="shared" si="7"/>
        <v>0.78007575898475523</v>
      </c>
      <c r="P68" s="9"/>
    </row>
    <row r="69" spans="1:16">
      <c r="A69" s="12"/>
      <c r="B69" s="25">
        <v>341.55</v>
      </c>
      <c r="C69" s="20" t="s">
        <v>196</v>
      </c>
      <c r="D69" s="47">
        <v>2383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2383</v>
      </c>
      <c r="O69" s="48">
        <f t="shared" ref="O69:O100" si="12">(N69/O$136)</f>
        <v>1.4773621986224512E-2</v>
      </c>
      <c r="P69" s="9"/>
    </row>
    <row r="70" spans="1:16">
      <c r="A70" s="12"/>
      <c r="B70" s="25">
        <v>341.8</v>
      </c>
      <c r="C70" s="20" t="s">
        <v>197</v>
      </c>
      <c r="D70" s="47">
        <v>4197555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4197555</v>
      </c>
      <c r="O70" s="48">
        <f t="shared" si="12"/>
        <v>26.023118269570553</v>
      </c>
      <c r="P70" s="9"/>
    </row>
    <row r="71" spans="1:16">
      <c r="A71" s="12"/>
      <c r="B71" s="25">
        <v>341.9</v>
      </c>
      <c r="C71" s="20" t="s">
        <v>198</v>
      </c>
      <c r="D71" s="47">
        <v>402893</v>
      </c>
      <c r="E71" s="47">
        <v>635236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1038129</v>
      </c>
      <c r="O71" s="48">
        <f t="shared" si="12"/>
        <v>6.4359737385385092</v>
      </c>
      <c r="P71" s="9"/>
    </row>
    <row r="72" spans="1:16">
      <c r="A72" s="12"/>
      <c r="B72" s="25">
        <v>342.1</v>
      </c>
      <c r="C72" s="20" t="s">
        <v>82</v>
      </c>
      <c r="D72" s="47">
        <v>3626262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3626262</v>
      </c>
      <c r="O72" s="48">
        <f t="shared" si="12"/>
        <v>22.481336135547828</v>
      </c>
      <c r="P72" s="9"/>
    </row>
    <row r="73" spans="1:16">
      <c r="A73" s="12"/>
      <c r="B73" s="25">
        <v>342.2</v>
      </c>
      <c r="C73" s="20" t="s">
        <v>83</v>
      </c>
      <c r="D73" s="47">
        <v>0</v>
      </c>
      <c r="E73" s="47">
        <v>783051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783051</v>
      </c>
      <c r="O73" s="48">
        <f t="shared" si="12"/>
        <v>4.8545948258225309</v>
      </c>
      <c r="P73" s="9"/>
    </row>
    <row r="74" spans="1:16">
      <c r="A74" s="12"/>
      <c r="B74" s="25">
        <v>342.5</v>
      </c>
      <c r="C74" s="20" t="s">
        <v>84</v>
      </c>
      <c r="D74" s="47">
        <v>0</v>
      </c>
      <c r="E74" s="47">
        <v>146236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146236</v>
      </c>
      <c r="O74" s="48">
        <f t="shared" si="12"/>
        <v>0.90660318286929409</v>
      </c>
      <c r="P74" s="9"/>
    </row>
    <row r="75" spans="1:16">
      <c r="A75" s="12"/>
      <c r="B75" s="25">
        <v>342.6</v>
      </c>
      <c r="C75" s="20" t="s">
        <v>85</v>
      </c>
      <c r="D75" s="47">
        <v>0</v>
      </c>
      <c r="E75" s="47">
        <v>6784467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6784467</v>
      </c>
      <c r="O75" s="48">
        <f t="shared" si="12"/>
        <v>42.060910967693935</v>
      </c>
      <c r="P75" s="9"/>
    </row>
    <row r="76" spans="1:16">
      <c r="A76" s="12"/>
      <c r="B76" s="25">
        <v>342.9</v>
      </c>
      <c r="C76" s="20" t="s">
        <v>86</v>
      </c>
      <c r="D76" s="47">
        <v>1024748</v>
      </c>
      <c r="E76" s="47">
        <v>883195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1907943</v>
      </c>
      <c r="O76" s="48">
        <f t="shared" si="12"/>
        <v>11.828463555712611</v>
      </c>
      <c r="P76" s="9"/>
    </row>
    <row r="77" spans="1:16">
      <c r="A77" s="12"/>
      <c r="B77" s="25">
        <v>343.4</v>
      </c>
      <c r="C77" s="20" t="s">
        <v>87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22996139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22996139</v>
      </c>
      <c r="O77" s="48">
        <f t="shared" si="12"/>
        <v>142.56662388949852</v>
      </c>
      <c r="P77" s="9"/>
    </row>
    <row r="78" spans="1:16">
      <c r="A78" s="12"/>
      <c r="B78" s="25">
        <v>343.6</v>
      </c>
      <c r="C78" s="20" t="s">
        <v>88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35446371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35446371</v>
      </c>
      <c r="O78" s="48">
        <f t="shared" si="12"/>
        <v>219.75295255454088</v>
      </c>
      <c r="P78" s="9"/>
    </row>
    <row r="79" spans="1:16">
      <c r="A79" s="12"/>
      <c r="B79" s="25">
        <v>344.3</v>
      </c>
      <c r="C79" s="20" t="s">
        <v>276</v>
      </c>
      <c r="D79" s="47">
        <v>1206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1206</v>
      </c>
      <c r="O79" s="48">
        <f t="shared" si="12"/>
        <v>7.4767050421262115E-3</v>
      </c>
      <c r="P79" s="9"/>
    </row>
    <row r="80" spans="1:16">
      <c r="A80" s="12"/>
      <c r="B80" s="25">
        <v>344.9</v>
      </c>
      <c r="C80" s="20" t="s">
        <v>199</v>
      </c>
      <c r="D80" s="47">
        <v>0</v>
      </c>
      <c r="E80" s="47">
        <v>0</v>
      </c>
      <c r="F80" s="47">
        <v>0</v>
      </c>
      <c r="G80" s="47">
        <v>691507</v>
      </c>
      <c r="H80" s="47">
        <v>0</v>
      </c>
      <c r="I80" s="47">
        <v>713920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1405427</v>
      </c>
      <c r="O80" s="48">
        <f t="shared" si="12"/>
        <v>8.7130705947266289</v>
      </c>
      <c r="P80" s="9"/>
    </row>
    <row r="81" spans="1:16">
      <c r="A81" s="12"/>
      <c r="B81" s="25">
        <v>346.4</v>
      </c>
      <c r="C81" s="20" t="s">
        <v>91</v>
      </c>
      <c r="D81" s="47">
        <v>209224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209224</v>
      </c>
      <c r="O81" s="48">
        <f t="shared" si="12"/>
        <v>1.2971029317859157</v>
      </c>
      <c r="P81" s="9"/>
    </row>
    <row r="82" spans="1:16">
      <c r="A82" s="12"/>
      <c r="B82" s="25">
        <v>347.2</v>
      </c>
      <c r="C82" s="20" t="s">
        <v>93</v>
      </c>
      <c r="D82" s="47">
        <v>514778</v>
      </c>
      <c r="E82" s="47">
        <v>198383</v>
      </c>
      <c r="F82" s="47">
        <v>0</v>
      </c>
      <c r="G82" s="47">
        <v>0</v>
      </c>
      <c r="H82" s="47">
        <v>0</v>
      </c>
      <c r="I82" s="47">
        <v>5155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718316</v>
      </c>
      <c r="O82" s="48">
        <f t="shared" si="12"/>
        <v>4.4532643938971237</v>
      </c>
      <c r="P82" s="9"/>
    </row>
    <row r="83" spans="1:16">
      <c r="A83" s="12"/>
      <c r="B83" s="25">
        <v>347.5</v>
      </c>
      <c r="C83" s="20" t="s">
        <v>154</v>
      </c>
      <c r="D83" s="47">
        <v>492294</v>
      </c>
      <c r="E83" s="47">
        <v>0</v>
      </c>
      <c r="F83" s="47">
        <v>0</v>
      </c>
      <c r="G83" s="47">
        <v>0</v>
      </c>
      <c r="H83" s="47">
        <v>0</v>
      </c>
      <c r="I83" s="47">
        <v>410007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902301</v>
      </c>
      <c r="O83" s="48">
        <f t="shared" si="12"/>
        <v>5.5938958840924728</v>
      </c>
      <c r="P83" s="9"/>
    </row>
    <row r="84" spans="1:16">
      <c r="A84" s="12"/>
      <c r="B84" s="25">
        <v>348.11</v>
      </c>
      <c r="C84" s="20" t="s">
        <v>220</v>
      </c>
      <c r="D84" s="47">
        <v>6570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6570</v>
      </c>
      <c r="O84" s="48">
        <f t="shared" si="12"/>
        <v>4.0731303587702494E-2</v>
      </c>
      <c r="P84" s="9"/>
    </row>
    <row r="85" spans="1:16">
      <c r="A85" s="12"/>
      <c r="B85" s="25">
        <v>348.12</v>
      </c>
      <c r="C85" s="20" t="s">
        <v>221</v>
      </c>
      <c r="D85" s="47">
        <v>70735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8" si="13">SUM(D85:M85)</f>
        <v>70735</v>
      </c>
      <c r="O85" s="48">
        <f t="shared" si="12"/>
        <v>0.43852796944842254</v>
      </c>
      <c r="P85" s="9"/>
    </row>
    <row r="86" spans="1:16">
      <c r="A86" s="12"/>
      <c r="B86" s="25">
        <v>348.13</v>
      </c>
      <c r="C86" s="20" t="s">
        <v>222</v>
      </c>
      <c r="D86" s="47">
        <v>95857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95857</v>
      </c>
      <c r="O86" s="48">
        <f t="shared" si="12"/>
        <v>0.59427405905729036</v>
      </c>
      <c r="P86" s="9"/>
    </row>
    <row r="87" spans="1:16">
      <c r="A87" s="12"/>
      <c r="B87" s="25">
        <v>348.22</v>
      </c>
      <c r="C87" s="20" t="s">
        <v>223</v>
      </c>
      <c r="D87" s="47">
        <v>9776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9776</v>
      </c>
      <c r="O87" s="48">
        <f t="shared" si="12"/>
        <v>6.0607187804167365E-2</v>
      </c>
      <c r="P87" s="9"/>
    </row>
    <row r="88" spans="1:16">
      <c r="A88" s="12"/>
      <c r="B88" s="25">
        <v>348.23</v>
      </c>
      <c r="C88" s="20" t="s">
        <v>224</v>
      </c>
      <c r="D88" s="47">
        <v>83204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83204</v>
      </c>
      <c r="O88" s="48">
        <f t="shared" si="12"/>
        <v>0.51583065201083689</v>
      </c>
      <c r="P88" s="9"/>
    </row>
    <row r="89" spans="1:16">
      <c r="A89" s="12"/>
      <c r="B89" s="25">
        <v>348.31</v>
      </c>
      <c r="C89" s="20" t="s">
        <v>225</v>
      </c>
      <c r="D89" s="47">
        <v>430642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430642</v>
      </c>
      <c r="O89" s="48">
        <f t="shared" si="12"/>
        <v>2.6698036589977745</v>
      </c>
      <c r="P89" s="9"/>
    </row>
    <row r="90" spans="1:16">
      <c r="A90" s="12"/>
      <c r="B90" s="25">
        <v>348.32</v>
      </c>
      <c r="C90" s="20" t="s">
        <v>226</v>
      </c>
      <c r="D90" s="47">
        <v>9059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9059</v>
      </c>
      <c r="O90" s="48">
        <f t="shared" si="12"/>
        <v>5.6162082070166958E-2</v>
      </c>
      <c r="P90" s="9"/>
    </row>
    <row r="91" spans="1:16">
      <c r="A91" s="12"/>
      <c r="B91" s="25">
        <v>348.41</v>
      </c>
      <c r="C91" s="20" t="s">
        <v>227</v>
      </c>
      <c r="D91" s="47">
        <v>398690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398690</v>
      </c>
      <c r="O91" s="48">
        <f t="shared" si="12"/>
        <v>2.47171437250854</v>
      </c>
      <c r="P91" s="9"/>
    </row>
    <row r="92" spans="1:16">
      <c r="A92" s="12"/>
      <c r="B92" s="25">
        <v>348.42</v>
      </c>
      <c r="C92" s="20" t="s">
        <v>228</v>
      </c>
      <c r="D92" s="47">
        <v>63258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63258</v>
      </c>
      <c r="O92" s="48">
        <f t="shared" si="12"/>
        <v>0.39217363810515743</v>
      </c>
      <c r="P92" s="9"/>
    </row>
    <row r="93" spans="1:16">
      <c r="A93" s="12"/>
      <c r="B93" s="25">
        <v>348.48</v>
      </c>
      <c r="C93" s="20" t="s">
        <v>229</v>
      </c>
      <c r="D93" s="47">
        <v>17545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17545</v>
      </c>
      <c r="O93" s="48">
        <f t="shared" si="12"/>
        <v>0.10877179930688588</v>
      </c>
      <c r="P93" s="9"/>
    </row>
    <row r="94" spans="1:16">
      <c r="A94" s="12"/>
      <c r="B94" s="25">
        <v>348.52</v>
      </c>
      <c r="C94" s="20" t="s">
        <v>230</v>
      </c>
      <c r="D94" s="47">
        <v>115678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115678</v>
      </c>
      <c r="O94" s="48">
        <f t="shared" si="12"/>
        <v>0.71715612426457365</v>
      </c>
      <c r="P94" s="9"/>
    </row>
    <row r="95" spans="1:16">
      <c r="A95" s="12"/>
      <c r="B95" s="25">
        <v>348.53</v>
      </c>
      <c r="C95" s="20" t="s">
        <v>231</v>
      </c>
      <c r="D95" s="47">
        <v>392367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392367</v>
      </c>
      <c r="O95" s="48">
        <f t="shared" si="12"/>
        <v>2.4325143675488681</v>
      </c>
      <c r="P95" s="9"/>
    </row>
    <row r="96" spans="1:16">
      <c r="A96" s="12"/>
      <c r="B96" s="25">
        <v>348.62</v>
      </c>
      <c r="C96" s="20" t="s">
        <v>232</v>
      </c>
      <c r="D96" s="47">
        <v>220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220</v>
      </c>
      <c r="O96" s="48">
        <f t="shared" si="12"/>
        <v>1.3639097091772525E-3</v>
      </c>
      <c r="P96" s="9"/>
    </row>
    <row r="97" spans="1:16">
      <c r="A97" s="12"/>
      <c r="B97" s="25">
        <v>348.71</v>
      </c>
      <c r="C97" s="20" t="s">
        <v>233</v>
      </c>
      <c r="D97" s="47">
        <v>166599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166599</v>
      </c>
      <c r="O97" s="48">
        <f t="shared" si="12"/>
        <v>1.032845425632823</v>
      </c>
      <c r="P97" s="9"/>
    </row>
    <row r="98" spans="1:16">
      <c r="A98" s="12"/>
      <c r="B98" s="25">
        <v>348.72</v>
      </c>
      <c r="C98" s="20" t="s">
        <v>234</v>
      </c>
      <c r="D98" s="47">
        <v>24051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24051</v>
      </c>
      <c r="O98" s="48">
        <f t="shared" si="12"/>
        <v>0.14910632916100955</v>
      </c>
      <c r="P98" s="9"/>
    </row>
    <row r="99" spans="1:16">
      <c r="A99" s="12"/>
      <c r="B99" s="25">
        <v>348.87</v>
      </c>
      <c r="C99" s="20" t="s">
        <v>277</v>
      </c>
      <c r="D99" s="47">
        <v>300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300</v>
      </c>
      <c r="O99" s="48">
        <f t="shared" si="12"/>
        <v>1.8598768761507987E-3</v>
      </c>
      <c r="P99" s="9"/>
    </row>
    <row r="100" spans="1:16">
      <c r="A100" s="12"/>
      <c r="B100" s="25">
        <v>348.92099999999999</v>
      </c>
      <c r="C100" s="20" t="s">
        <v>200</v>
      </c>
      <c r="D100" s="47">
        <v>0</v>
      </c>
      <c r="E100" s="47">
        <v>39624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39624</v>
      </c>
      <c r="O100" s="48">
        <f t="shared" si="12"/>
        <v>0.2456525378019975</v>
      </c>
      <c r="P100" s="9"/>
    </row>
    <row r="101" spans="1:16">
      <c r="A101" s="12"/>
      <c r="B101" s="25">
        <v>348.92200000000003</v>
      </c>
      <c r="C101" s="20" t="s">
        <v>201</v>
      </c>
      <c r="D101" s="47">
        <v>0</v>
      </c>
      <c r="E101" s="47">
        <v>39608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39608</v>
      </c>
      <c r="O101" s="48">
        <f t="shared" ref="O101:O132" si="14">(N101/O$136)</f>
        <v>0.24555334436860279</v>
      </c>
      <c r="P101" s="9"/>
    </row>
    <row r="102" spans="1:16">
      <c r="A102" s="12"/>
      <c r="B102" s="25">
        <v>348.923</v>
      </c>
      <c r="C102" s="20" t="s">
        <v>202</v>
      </c>
      <c r="D102" s="47">
        <v>0</v>
      </c>
      <c r="E102" s="47">
        <v>39608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39608</v>
      </c>
      <c r="O102" s="48">
        <f t="shared" si="14"/>
        <v>0.24555334436860279</v>
      </c>
      <c r="P102" s="9"/>
    </row>
    <row r="103" spans="1:16">
      <c r="A103" s="12"/>
      <c r="B103" s="25">
        <v>348.92399999999998</v>
      </c>
      <c r="C103" s="20" t="s">
        <v>203</v>
      </c>
      <c r="D103" s="47">
        <v>0</v>
      </c>
      <c r="E103" s="47">
        <v>39633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39633</v>
      </c>
      <c r="O103" s="48">
        <f t="shared" si="14"/>
        <v>0.24570833410828202</v>
      </c>
      <c r="P103" s="9"/>
    </row>
    <row r="104" spans="1:16">
      <c r="A104" s="12"/>
      <c r="B104" s="25">
        <v>348.93</v>
      </c>
      <c r="C104" s="20" t="s">
        <v>204</v>
      </c>
      <c r="D104" s="47">
        <v>0</v>
      </c>
      <c r="E104" s="47">
        <v>440683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440683</v>
      </c>
      <c r="O104" s="48">
        <f t="shared" si="14"/>
        <v>2.7320537380425414</v>
      </c>
      <c r="P104" s="9"/>
    </row>
    <row r="105" spans="1:16">
      <c r="A105" s="12"/>
      <c r="B105" s="25">
        <v>349</v>
      </c>
      <c r="C105" s="20" t="s">
        <v>1</v>
      </c>
      <c r="D105" s="47">
        <v>350375</v>
      </c>
      <c r="E105" s="47">
        <v>981856</v>
      </c>
      <c r="F105" s="47">
        <v>0</v>
      </c>
      <c r="G105" s="47">
        <v>0</v>
      </c>
      <c r="H105" s="47">
        <v>0</v>
      </c>
      <c r="I105" s="47">
        <v>1637498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2969729</v>
      </c>
      <c r="O105" s="48">
        <f t="shared" si="14"/>
        <v>18.411100985114786</v>
      </c>
      <c r="P105" s="9"/>
    </row>
    <row r="106" spans="1:16" ht="15.75">
      <c r="A106" s="29" t="s">
        <v>73</v>
      </c>
      <c r="B106" s="30"/>
      <c r="C106" s="31"/>
      <c r="D106" s="32">
        <f t="shared" ref="D106:M106" si="15">SUM(D107:D116)</f>
        <v>1256539</v>
      </c>
      <c r="E106" s="32">
        <f t="shared" si="15"/>
        <v>445977</v>
      </c>
      <c r="F106" s="32">
        <f t="shared" si="15"/>
        <v>0</v>
      </c>
      <c r="G106" s="32">
        <f t="shared" si="15"/>
        <v>140055</v>
      </c>
      <c r="H106" s="32">
        <f t="shared" si="15"/>
        <v>0</v>
      </c>
      <c r="I106" s="32">
        <f t="shared" si="15"/>
        <v>0</v>
      </c>
      <c r="J106" s="32">
        <f t="shared" si="15"/>
        <v>0</v>
      </c>
      <c r="K106" s="32">
        <f t="shared" si="15"/>
        <v>0</v>
      </c>
      <c r="L106" s="32">
        <f t="shared" si="15"/>
        <v>71421</v>
      </c>
      <c r="M106" s="32">
        <f t="shared" si="15"/>
        <v>0</v>
      </c>
      <c r="N106" s="32">
        <f>SUM(D106:M106)</f>
        <v>1913992</v>
      </c>
      <c r="O106" s="46">
        <f t="shared" si="14"/>
        <v>11.865964873125399</v>
      </c>
      <c r="P106" s="10"/>
    </row>
    <row r="107" spans="1:16">
      <c r="A107" s="13"/>
      <c r="B107" s="40">
        <v>351.1</v>
      </c>
      <c r="C107" s="21" t="s">
        <v>116</v>
      </c>
      <c r="D107" s="47">
        <v>157588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157588</v>
      </c>
      <c r="O107" s="48">
        <f t="shared" si="14"/>
        <v>0.9769809238628403</v>
      </c>
      <c r="P107" s="9"/>
    </row>
    <row r="108" spans="1:16">
      <c r="A108" s="13"/>
      <c r="B108" s="40">
        <v>351.2</v>
      </c>
      <c r="C108" s="21" t="s">
        <v>118</v>
      </c>
      <c r="D108" s="47">
        <v>171669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6" si="16">SUM(D108:M108)</f>
        <v>171669</v>
      </c>
      <c r="O108" s="48">
        <f t="shared" si="14"/>
        <v>1.0642773448397715</v>
      </c>
      <c r="P108" s="9"/>
    </row>
    <row r="109" spans="1:16">
      <c r="A109" s="13"/>
      <c r="B109" s="40">
        <v>351.4</v>
      </c>
      <c r="C109" s="21" t="s">
        <v>235</v>
      </c>
      <c r="D109" s="47">
        <v>458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458</v>
      </c>
      <c r="O109" s="48">
        <f t="shared" si="14"/>
        <v>2.8394120309235527E-3</v>
      </c>
      <c r="P109" s="9"/>
    </row>
    <row r="110" spans="1:16">
      <c r="A110" s="13"/>
      <c r="B110" s="40">
        <v>351.5</v>
      </c>
      <c r="C110" s="21" t="s">
        <v>119</v>
      </c>
      <c r="D110" s="47">
        <v>744271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71421</v>
      </c>
      <c r="M110" s="47">
        <v>0</v>
      </c>
      <c r="N110" s="47">
        <f t="shared" si="16"/>
        <v>815692</v>
      </c>
      <c r="O110" s="48">
        <f t="shared" si="14"/>
        <v>5.0569556295373248</v>
      </c>
      <c r="P110" s="9"/>
    </row>
    <row r="111" spans="1:16">
      <c r="A111" s="13"/>
      <c r="B111" s="40">
        <v>351.6</v>
      </c>
      <c r="C111" s="21" t="s">
        <v>120</v>
      </c>
      <c r="D111" s="47">
        <v>344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344</v>
      </c>
      <c r="O111" s="48">
        <f t="shared" si="14"/>
        <v>2.1326588179862494E-3</v>
      </c>
      <c r="P111" s="9"/>
    </row>
    <row r="112" spans="1:16">
      <c r="A112" s="13"/>
      <c r="B112" s="40">
        <v>351.7</v>
      </c>
      <c r="C112" s="21" t="s">
        <v>205</v>
      </c>
      <c r="D112" s="47">
        <v>0</v>
      </c>
      <c r="E112" s="47">
        <v>0</v>
      </c>
      <c r="F112" s="47">
        <v>0</v>
      </c>
      <c r="G112" s="47">
        <v>140055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140055</v>
      </c>
      <c r="O112" s="48">
        <f t="shared" si="14"/>
        <v>0.86828351963100048</v>
      </c>
      <c r="P112" s="9"/>
    </row>
    <row r="113" spans="1:16">
      <c r="A113" s="13"/>
      <c r="B113" s="40">
        <v>351.8</v>
      </c>
      <c r="C113" s="21" t="s">
        <v>206</v>
      </c>
      <c r="D113" s="47">
        <v>153118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153118</v>
      </c>
      <c r="O113" s="48">
        <f t="shared" si="14"/>
        <v>0.94926875840819336</v>
      </c>
      <c r="P113" s="9"/>
    </row>
    <row r="114" spans="1:16">
      <c r="A114" s="13"/>
      <c r="B114" s="40">
        <v>352</v>
      </c>
      <c r="C114" s="21" t="s">
        <v>121</v>
      </c>
      <c r="D114" s="47">
        <v>27005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27005</v>
      </c>
      <c r="O114" s="48">
        <f t="shared" si="14"/>
        <v>0.16741991680150775</v>
      </c>
      <c r="P114" s="9"/>
    </row>
    <row r="115" spans="1:16">
      <c r="A115" s="13"/>
      <c r="B115" s="40">
        <v>354</v>
      </c>
      <c r="C115" s="21" t="s">
        <v>122</v>
      </c>
      <c r="D115" s="47">
        <v>334</v>
      </c>
      <c r="E115" s="47">
        <v>350594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350928</v>
      </c>
      <c r="O115" s="48">
        <f t="shared" si="14"/>
        <v>2.1756095746461583</v>
      </c>
      <c r="P115" s="9"/>
    </row>
    <row r="116" spans="1:16">
      <c r="A116" s="13"/>
      <c r="B116" s="40">
        <v>359</v>
      </c>
      <c r="C116" s="21" t="s">
        <v>124</v>
      </c>
      <c r="D116" s="47">
        <v>1752</v>
      </c>
      <c r="E116" s="47">
        <v>95383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97135</v>
      </c>
      <c r="O116" s="48">
        <f t="shared" si="14"/>
        <v>0.60219713454969281</v>
      </c>
      <c r="P116" s="9"/>
    </row>
    <row r="117" spans="1:16" ht="15.75">
      <c r="A117" s="29" t="s">
        <v>5</v>
      </c>
      <c r="B117" s="30"/>
      <c r="C117" s="31"/>
      <c r="D117" s="32">
        <f t="shared" ref="D117:M117" si="17">SUM(D118:D124)</f>
        <v>7269220</v>
      </c>
      <c r="E117" s="32">
        <f t="shared" si="17"/>
        <v>3463792</v>
      </c>
      <c r="F117" s="32">
        <f t="shared" si="17"/>
        <v>136304</v>
      </c>
      <c r="G117" s="32">
        <f t="shared" si="17"/>
        <v>2584305</v>
      </c>
      <c r="H117" s="32">
        <f t="shared" si="17"/>
        <v>662</v>
      </c>
      <c r="I117" s="32">
        <f t="shared" si="17"/>
        <v>2050891</v>
      </c>
      <c r="J117" s="32">
        <f t="shared" si="17"/>
        <v>4220014</v>
      </c>
      <c r="K117" s="32">
        <f t="shared" si="17"/>
        <v>0</v>
      </c>
      <c r="L117" s="32">
        <f t="shared" si="17"/>
        <v>7250</v>
      </c>
      <c r="M117" s="32">
        <f t="shared" si="17"/>
        <v>0</v>
      </c>
      <c r="N117" s="32">
        <f>SUM(D117:M117)</f>
        <v>19732438</v>
      </c>
      <c r="O117" s="46">
        <f t="shared" si="14"/>
        <v>122.33301715426438</v>
      </c>
      <c r="P117" s="10"/>
    </row>
    <row r="118" spans="1:16">
      <c r="A118" s="12"/>
      <c r="B118" s="25">
        <v>361.1</v>
      </c>
      <c r="C118" s="20" t="s">
        <v>126</v>
      </c>
      <c r="D118" s="47">
        <v>1161627</v>
      </c>
      <c r="E118" s="47">
        <v>1680059</v>
      </c>
      <c r="F118" s="47">
        <v>136304</v>
      </c>
      <c r="G118" s="47">
        <v>1626566</v>
      </c>
      <c r="H118" s="47">
        <v>662</v>
      </c>
      <c r="I118" s="47">
        <v>0</v>
      </c>
      <c r="J118" s="47">
        <v>139857</v>
      </c>
      <c r="K118" s="47">
        <v>0</v>
      </c>
      <c r="L118" s="47">
        <v>7250</v>
      </c>
      <c r="M118" s="47">
        <v>0</v>
      </c>
      <c r="N118" s="47">
        <f>SUM(D118:M118)</f>
        <v>4752325</v>
      </c>
      <c r="O118" s="48">
        <f t="shared" si="14"/>
        <v>29.462464584844483</v>
      </c>
      <c r="P118" s="9"/>
    </row>
    <row r="119" spans="1:16">
      <c r="A119" s="12"/>
      <c r="B119" s="25">
        <v>362</v>
      </c>
      <c r="C119" s="20" t="s">
        <v>127</v>
      </c>
      <c r="D119" s="47">
        <v>361208</v>
      </c>
      <c r="E119" s="47">
        <v>0</v>
      </c>
      <c r="F119" s="47">
        <v>0</v>
      </c>
      <c r="G119" s="47">
        <v>111755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ref="N119:N124" si="18">SUM(D119:M119)</f>
        <v>472963</v>
      </c>
      <c r="O119" s="48">
        <f t="shared" si="14"/>
        <v>2.9321764899163676</v>
      </c>
      <c r="P119" s="9"/>
    </row>
    <row r="120" spans="1:16">
      <c r="A120" s="12"/>
      <c r="B120" s="25">
        <v>364</v>
      </c>
      <c r="C120" s="20" t="s">
        <v>209</v>
      </c>
      <c r="D120" s="47">
        <v>42161</v>
      </c>
      <c r="E120" s="47">
        <v>18075</v>
      </c>
      <c r="F120" s="47">
        <v>0</v>
      </c>
      <c r="G120" s="47">
        <v>54021</v>
      </c>
      <c r="H120" s="47">
        <v>0</v>
      </c>
      <c r="I120" s="47">
        <v>111276</v>
      </c>
      <c r="J120" s="47">
        <v>152337</v>
      </c>
      <c r="K120" s="47">
        <v>0</v>
      </c>
      <c r="L120" s="47">
        <v>0</v>
      </c>
      <c r="M120" s="47">
        <v>0</v>
      </c>
      <c r="N120" s="47">
        <f t="shared" si="18"/>
        <v>377870</v>
      </c>
      <c r="O120" s="48">
        <f t="shared" si="14"/>
        <v>2.3426389173036744</v>
      </c>
      <c r="P120" s="9"/>
    </row>
    <row r="121" spans="1:16">
      <c r="A121" s="12"/>
      <c r="B121" s="25">
        <v>365</v>
      </c>
      <c r="C121" s="20" t="s">
        <v>210</v>
      </c>
      <c r="D121" s="47">
        <v>61265</v>
      </c>
      <c r="E121" s="47">
        <v>1398</v>
      </c>
      <c r="F121" s="47">
        <v>0</v>
      </c>
      <c r="G121" s="47">
        <v>0</v>
      </c>
      <c r="H121" s="47">
        <v>0</v>
      </c>
      <c r="I121" s="47">
        <v>0</v>
      </c>
      <c r="J121" s="47">
        <v>500</v>
      </c>
      <c r="K121" s="47">
        <v>0</v>
      </c>
      <c r="L121" s="47">
        <v>0</v>
      </c>
      <c r="M121" s="47">
        <v>0</v>
      </c>
      <c r="N121" s="47">
        <f t="shared" si="18"/>
        <v>63163</v>
      </c>
      <c r="O121" s="48">
        <f t="shared" si="14"/>
        <v>0.39158467709437633</v>
      </c>
      <c r="P121" s="9"/>
    </row>
    <row r="122" spans="1:16">
      <c r="A122" s="12"/>
      <c r="B122" s="25">
        <v>366</v>
      </c>
      <c r="C122" s="20" t="s">
        <v>130</v>
      </c>
      <c r="D122" s="47">
        <v>89501</v>
      </c>
      <c r="E122" s="47">
        <v>931660</v>
      </c>
      <c r="F122" s="47">
        <v>0</v>
      </c>
      <c r="G122" s="47">
        <v>36425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1057586</v>
      </c>
      <c r="O122" s="48">
        <f t="shared" si="14"/>
        <v>6.5565991531360623</v>
      </c>
      <c r="P122" s="9"/>
    </row>
    <row r="123" spans="1:16">
      <c r="A123" s="12"/>
      <c r="B123" s="25">
        <v>367</v>
      </c>
      <c r="C123" s="20" t="s">
        <v>131</v>
      </c>
      <c r="D123" s="47">
        <v>0</v>
      </c>
      <c r="E123" s="47">
        <v>117395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117395</v>
      </c>
      <c r="O123" s="48">
        <f t="shared" si="14"/>
        <v>0.72780081958574339</v>
      </c>
      <c r="P123" s="9"/>
    </row>
    <row r="124" spans="1:16">
      <c r="A124" s="12"/>
      <c r="B124" s="25">
        <v>369.9</v>
      </c>
      <c r="C124" s="20" t="s">
        <v>133</v>
      </c>
      <c r="D124" s="47">
        <v>5553458</v>
      </c>
      <c r="E124" s="47">
        <v>715205</v>
      </c>
      <c r="F124" s="47">
        <v>0</v>
      </c>
      <c r="G124" s="47">
        <v>755538</v>
      </c>
      <c r="H124" s="47">
        <v>0</v>
      </c>
      <c r="I124" s="47">
        <v>1939615</v>
      </c>
      <c r="J124" s="47">
        <v>3927320</v>
      </c>
      <c r="K124" s="47">
        <v>0</v>
      </c>
      <c r="L124" s="47">
        <v>0</v>
      </c>
      <c r="M124" s="47">
        <v>0</v>
      </c>
      <c r="N124" s="47">
        <f t="shared" si="18"/>
        <v>12891136</v>
      </c>
      <c r="O124" s="48">
        <f t="shared" si="14"/>
        <v>79.919752512383681</v>
      </c>
      <c r="P124" s="9"/>
    </row>
    <row r="125" spans="1:16" ht="15.75">
      <c r="A125" s="29" t="s">
        <v>74</v>
      </c>
      <c r="B125" s="30"/>
      <c r="C125" s="31"/>
      <c r="D125" s="32">
        <f t="shared" ref="D125:M125" si="19">SUM(D126:D133)</f>
        <v>5653315</v>
      </c>
      <c r="E125" s="32">
        <f t="shared" si="19"/>
        <v>5625704</v>
      </c>
      <c r="F125" s="32">
        <f t="shared" si="19"/>
        <v>7987538</v>
      </c>
      <c r="G125" s="32">
        <f t="shared" si="19"/>
        <v>1684126</v>
      </c>
      <c r="H125" s="32">
        <f t="shared" si="19"/>
        <v>0</v>
      </c>
      <c r="I125" s="32">
        <f t="shared" si="19"/>
        <v>11242246</v>
      </c>
      <c r="J125" s="32">
        <f t="shared" si="19"/>
        <v>1608830</v>
      </c>
      <c r="K125" s="32">
        <f t="shared" si="19"/>
        <v>0</v>
      </c>
      <c r="L125" s="32">
        <f t="shared" si="19"/>
        <v>0</v>
      </c>
      <c r="M125" s="32">
        <f t="shared" si="19"/>
        <v>0</v>
      </c>
      <c r="N125" s="32">
        <f>SUM(D125:M125)</f>
        <v>33801759</v>
      </c>
      <c r="O125" s="46">
        <f t="shared" si="14"/>
        <v>209.55703312440716</v>
      </c>
      <c r="P125" s="9"/>
    </row>
    <row r="126" spans="1:16">
      <c r="A126" s="12"/>
      <c r="B126" s="25">
        <v>381</v>
      </c>
      <c r="C126" s="20" t="s">
        <v>134</v>
      </c>
      <c r="D126" s="47">
        <v>1718236</v>
      </c>
      <c r="E126" s="47">
        <v>2625704</v>
      </c>
      <c r="F126" s="47">
        <v>7987538</v>
      </c>
      <c r="G126" s="47">
        <v>1684126</v>
      </c>
      <c r="H126" s="47">
        <v>0</v>
      </c>
      <c r="I126" s="47">
        <v>1326731</v>
      </c>
      <c r="J126" s="47">
        <v>1600000</v>
      </c>
      <c r="K126" s="47">
        <v>0</v>
      </c>
      <c r="L126" s="47">
        <v>0</v>
      </c>
      <c r="M126" s="47">
        <v>0</v>
      </c>
      <c r="N126" s="47">
        <f>SUM(D126:M126)</f>
        <v>16942335</v>
      </c>
      <c r="O126" s="48">
        <f t="shared" si="14"/>
        <v>105.03552364833448</v>
      </c>
      <c r="P126" s="9"/>
    </row>
    <row r="127" spans="1:16">
      <c r="A127" s="12"/>
      <c r="B127" s="25">
        <v>383</v>
      </c>
      <c r="C127" s="20" t="s">
        <v>135</v>
      </c>
      <c r="D127" s="47">
        <v>3935079</v>
      </c>
      <c r="E127" s="47">
        <v>3000000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ref="N127:N133" si="20">SUM(D127:M127)</f>
        <v>6935079</v>
      </c>
      <c r="O127" s="48">
        <f t="shared" si="14"/>
        <v>42.994643554596685</v>
      </c>
      <c r="P127" s="9"/>
    </row>
    <row r="128" spans="1:16">
      <c r="A128" s="12"/>
      <c r="B128" s="25">
        <v>389.1</v>
      </c>
      <c r="C128" s="20" t="s">
        <v>211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2047743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0"/>
        <v>2047743</v>
      </c>
      <c r="O128" s="48">
        <f t="shared" si="14"/>
        <v>12.695166179998884</v>
      </c>
      <c r="P128" s="9"/>
    </row>
    <row r="129" spans="1:119">
      <c r="A129" s="12"/>
      <c r="B129" s="25">
        <v>389.3</v>
      </c>
      <c r="C129" s="20" t="s">
        <v>213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58136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0"/>
        <v>58136</v>
      </c>
      <c r="O129" s="48">
        <f t="shared" si="14"/>
        <v>0.36041934023967614</v>
      </c>
      <c r="P129" s="9"/>
    </row>
    <row r="130" spans="1:119">
      <c r="A130" s="12"/>
      <c r="B130" s="25">
        <v>389.4</v>
      </c>
      <c r="C130" s="20" t="s">
        <v>214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6372796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20"/>
        <v>6372796</v>
      </c>
      <c r="O130" s="48">
        <f t="shared" si="14"/>
        <v>39.508719722754357</v>
      </c>
      <c r="P130" s="9"/>
    </row>
    <row r="131" spans="1:119">
      <c r="A131" s="12"/>
      <c r="B131" s="25">
        <v>389.5</v>
      </c>
      <c r="C131" s="20" t="s">
        <v>238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189728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20"/>
        <v>189728</v>
      </c>
      <c r="O131" s="48">
        <f t="shared" si="14"/>
        <v>1.1762357331944626</v>
      </c>
      <c r="P131" s="9"/>
    </row>
    <row r="132" spans="1:119">
      <c r="A132" s="12"/>
      <c r="B132" s="25">
        <v>389.6</v>
      </c>
      <c r="C132" s="20" t="s">
        <v>215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1241417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0"/>
        <v>1241417</v>
      </c>
      <c r="O132" s="48">
        <f t="shared" si="14"/>
        <v>7.6962759065349875</v>
      </c>
      <c r="P132" s="9"/>
    </row>
    <row r="133" spans="1:119" ht="15.75" thickBot="1">
      <c r="A133" s="12"/>
      <c r="B133" s="25">
        <v>389.7</v>
      </c>
      <c r="C133" s="20" t="s">
        <v>244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5695</v>
      </c>
      <c r="J133" s="47">
        <v>8830</v>
      </c>
      <c r="K133" s="47">
        <v>0</v>
      </c>
      <c r="L133" s="47">
        <v>0</v>
      </c>
      <c r="M133" s="47">
        <v>0</v>
      </c>
      <c r="N133" s="47">
        <f t="shared" si="20"/>
        <v>14525</v>
      </c>
      <c r="O133" s="48">
        <f>(N133/O$136)</f>
        <v>9.0049038753634514E-2</v>
      </c>
      <c r="P133" s="9"/>
    </row>
    <row r="134" spans="1:119" ht="16.5" thickBot="1">
      <c r="A134" s="14" t="s">
        <v>100</v>
      </c>
      <c r="B134" s="23"/>
      <c r="C134" s="22"/>
      <c r="D134" s="15">
        <f t="shared" ref="D134:M134" si="21">SUM(D5,D13,D26,D63,D106,D117,D125)</f>
        <v>172468319</v>
      </c>
      <c r="E134" s="15">
        <f t="shared" si="21"/>
        <v>133487582</v>
      </c>
      <c r="F134" s="15">
        <f t="shared" si="21"/>
        <v>10686748</v>
      </c>
      <c r="G134" s="15">
        <f t="shared" si="21"/>
        <v>40047046</v>
      </c>
      <c r="H134" s="15">
        <f t="shared" si="21"/>
        <v>662</v>
      </c>
      <c r="I134" s="15">
        <f t="shared" si="21"/>
        <v>74502227</v>
      </c>
      <c r="J134" s="15">
        <f t="shared" si="21"/>
        <v>43093613</v>
      </c>
      <c r="K134" s="15">
        <f t="shared" si="21"/>
        <v>0</v>
      </c>
      <c r="L134" s="15">
        <f t="shared" si="21"/>
        <v>78671</v>
      </c>
      <c r="M134" s="15">
        <f t="shared" si="21"/>
        <v>0</v>
      </c>
      <c r="N134" s="15">
        <f>SUM(D134:M134)</f>
        <v>474364868</v>
      </c>
      <c r="O134" s="38">
        <f>(N134/O$136)</f>
        <v>2940.8674961717534</v>
      </c>
      <c r="P134" s="6"/>
      <c r="Q134" s="2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</row>
    <row r="135" spans="1:119">
      <c r="A135" s="16"/>
      <c r="B135" s="18"/>
      <c r="C135" s="18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9"/>
    </row>
    <row r="136" spans="1:119">
      <c r="A136" s="41"/>
      <c r="B136" s="42"/>
      <c r="C136" s="42"/>
      <c r="D136" s="43"/>
      <c r="E136" s="43"/>
      <c r="F136" s="43"/>
      <c r="G136" s="43"/>
      <c r="H136" s="43"/>
      <c r="I136" s="43"/>
      <c r="J136" s="43"/>
      <c r="K136" s="43"/>
      <c r="L136" s="49" t="s">
        <v>278</v>
      </c>
      <c r="M136" s="49"/>
      <c r="N136" s="49"/>
      <c r="O136" s="44">
        <v>161301</v>
      </c>
    </row>
    <row r="137" spans="1:119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2"/>
    </row>
    <row r="138" spans="1:119" ht="15.75" customHeight="1" thickBot="1">
      <c r="A138" s="53" t="s">
        <v>158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5"/>
    </row>
  </sheetData>
  <mergeCells count="10">
    <mergeCell ref="L136:N136"/>
    <mergeCell ref="A137:O137"/>
    <mergeCell ref="A138:O1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68</v>
      </c>
      <c r="E3" s="69"/>
      <c r="F3" s="69"/>
      <c r="G3" s="69"/>
      <c r="H3" s="70"/>
      <c r="I3" s="68" t="s">
        <v>69</v>
      </c>
      <c r="J3" s="70"/>
      <c r="K3" s="68" t="s">
        <v>71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70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110886948</v>
      </c>
      <c r="E5" s="27">
        <f t="shared" si="0"/>
        <v>60604953</v>
      </c>
      <c r="F5" s="27">
        <f t="shared" si="0"/>
        <v>0</v>
      </c>
      <c r="G5" s="27">
        <f t="shared" si="0"/>
        <v>29603041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201094942</v>
      </c>
      <c r="O5" s="33">
        <f t="shared" ref="O5:O36" si="1">(N5/O$137)</f>
        <v>1267.9538329613235</v>
      </c>
      <c r="P5" s="6"/>
    </row>
    <row r="6" spans="1:133">
      <c r="A6" s="12"/>
      <c r="B6" s="25">
        <v>311</v>
      </c>
      <c r="C6" s="20" t="s">
        <v>3</v>
      </c>
      <c r="D6" s="47">
        <v>110331522</v>
      </c>
      <c r="E6" s="47">
        <v>56489885</v>
      </c>
      <c r="F6" s="47">
        <v>0</v>
      </c>
      <c r="G6" s="47">
        <v>21723278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188544685</v>
      </c>
      <c r="O6" s="48">
        <f t="shared" si="1"/>
        <v>1188.8213281378075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2829488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2829488</v>
      </c>
      <c r="O7" s="48">
        <f t="shared" si="1"/>
        <v>17.840628507295175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887094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887094</v>
      </c>
      <c r="O8" s="48">
        <f t="shared" si="1"/>
        <v>5.5933492225627059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0</v>
      </c>
      <c r="F9" s="47">
        <v>0</v>
      </c>
      <c r="G9" s="47">
        <v>4054578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4054578</v>
      </c>
      <c r="O9" s="48">
        <f t="shared" si="1"/>
        <v>25.565126924677486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2938091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2938091</v>
      </c>
      <c r="O10" s="48">
        <f t="shared" si="1"/>
        <v>18.525397545996796</v>
      </c>
      <c r="P10" s="9"/>
    </row>
    <row r="11" spans="1:133">
      <c r="A11" s="12"/>
      <c r="B11" s="25">
        <v>315</v>
      </c>
      <c r="C11" s="20" t="s">
        <v>183</v>
      </c>
      <c r="D11" s="47">
        <v>555426</v>
      </c>
      <c r="E11" s="47">
        <v>1026982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1582408</v>
      </c>
      <c r="O11" s="48">
        <f t="shared" si="1"/>
        <v>9.9774776478896321</v>
      </c>
      <c r="P11" s="9"/>
    </row>
    <row r="12" spans="1:133">
      <c r="A12" s="12"/>
      <c r="B12" s="25">
        <v>316</v>
      </c>
      <c r="C12" s="20" t="s">
        <v>184</v>
      </c>
      <c r="D12" s="47">
        <v>0</v>
      </c>
      <c r="E12" s="47">
        <v>258598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258598</v>
      </c>
      <c r="O12" s="48">
        <f t="shared" si="1"/>
        <v>1.6305249750942634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SUM(D14:D26)</f>
        <v>911911</v>
      </c>
      <c r="E13" s="32">
        <f t="shared" si="3"/>
        <v>20507236</v>
      </c>
      <c r="F13" s="32">
        <f t="shared" si="3"/>
        <v>840700</v>
      </c>
      <c r="G13" s="32">
        <f t="shared" si="3"/>
        <v>945081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23204928</v>
      </c>
      <c r="O13" s="46">
        <f t="shared" si="1"/>
        <v>146.31286649264177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4416376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4416376</v>
      </c>
      <c r="O14" s="48">
        <f t="shared" si="1"/>
        <v>27.846353674069029</v>
      </c>
      <c r="P14" s="9"/>
    </row>
    <row r="15" spans="1:133">
      <c r="A15" s="12"/>
      <c r="B15" s="25">
        <v>323.10000000000002</v>
      </c>
      <c r="C15" s="20" t="s">
        <v>264</v>
      </c>
      <c r="D15" s="47">
        <v>0</v>
      </c>
      <c r="E15" s="47">
        <v>8814784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8814784</v>
      </c>
      <c r="O15" s="48">
        <f t="shared" si="1"/>
        <v>55.579414620613122</v>
      </c>
      <c r="P15" s="9"/>
    </row>
    <row r="16" spans="1:133">
      <c r="A16" s="12"/>
      <c r="B16" s="25">
        <v>323.7</v>
      </c>
      <c r="C16" s="20" t="s">
        <v>20</v>
      </c>
      <c r="D16" s="47">
        <v>911911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911911</v>
      </c>
      <c r="O16" s="48">
        <f t="shared" si="1"/>
        <v>5.7498266056318492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711333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711333</v>
      </c>
      <c r="O17" s="48">
        <f t="shared" si="1"/>
        <v>4.4851322210872775</v>
      </c>
      <c r="P17" s="9"/>
    </row>
    <row r="18" spans="1:16">
      <c r="A18" s="12"/>
      <c r="B18" s="25">
        <v>324.12</v>
      </c>
      <c r="C18" s="20" t="s">
        <v>22</v>
      </c>
      <c r="D18" s="47">
        <v>0</v>
      </c>
      <c r="E18" s="47">
        <v>277068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277068</v>
      </c>
      <c r="O18" s="48">
        <f t="shared" si="1"/>
        <v>1.7469829379941739</v>
      </c>
      <c r="P18" s="9"/>
    </row>
    <row r="19" spans="1:16">
      <c r="A19" s="12"/>
      <c r="B19" s="25">
        <v>324.31</v>
      </c>
      <c r="C19" s="20" t="s">
        <v>23</v>
      </c>
      <c r="D19" s="47">
        <v>0</v>
      </c>
      <c r="E19" s="47">
        <v>2466415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2466415</v>
      </c>
      <c r="O19" s="48">
        <f t="shared" si="1"/>
        <v>15.551362564471178</v>
      </c>
      <c r="P19" s="9"/>
    </row>
    <row r="20" spans="1:16">
      <c r="A20" s="12"/>
      <c r="B20" s="25">
        <v>324.32</v>
      </c>
      <c r="C20" s="20" t="s">
        <v>24</v>
      </c>
      <c r="D20" s="47">
        <v>0</v>
      </c>
      <c r="E20" s="47">
        <v>1175090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1175090</v>
      </c>
      <c r="O20" s="48">
        <f t="shared" si="1"/>
        <v>7.4092359298351811</v>
      </c>
      <c r="P20" s="9"/>
    </row>
    <row r="21" spans="1:16">
      <c r="A21" s="12"/>
      <c r="B21" s="25">
        <v>324.61</v>
      </c>
      <c r="C21" s="20" t="s">
        <v>25</v>
      </c>
      <c r="D21" s="47">
        <v>0</v>
      </c>
      <c r="E21" s="47">
        <v>1672081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1672081</v>
      </c>
      <c r="O21" s="48">
        <f t="shared" si="1"/>
        <v>10.542888308805912</v>
      </c>
      <c r="P21" s="9"/>
    </row>
    <row r="22" spans="1:16">
      <c r="A22" s="12"/>
      <c r="B22" s="25">
        <v>324.70999999999998</v>
      </c>
      <c r="C22" s="20" t="s">
        <v>27</v>
      </c>
      <c r="D22" s="47">
        <v>0</v>
      </c>
      <c r="E22" s="47">
        <v>362301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362301</v>
      </c>
      <c r="O22" s="48">
        <f t="shared" si="1"/>
        <v>2.2843982900162674</v>
      </c>
      <c r="P22" s="9"/>
    </row>
    <row r="23" spans="1:16">
      <c r="A23" s="12"/>
      <c r="B23" s="25">
        <v>324.72000000000003</v>
      </c>
      <c r="C23" s="20" t="s">
        <v>28</v>
      </c>
      <c r="D23" s="47">
        <v>0</v>
      </c>
      <c r="E23" s="47">
        <v>154986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154986</v>
      </c>
      <c r="O23" s="48">
        <f t="shared" si="1"/>
        <v>0.97722543789959515</v>
      </c>
      <c r="P23" s="9"/>
    </row>
    <row r="24" spans="1:16">
      <c r="A24" s="12"/>
      <c r="B24" s="25">
        <v>325.10000000000002</v>
      </c>
      <c r="C24" s="20" t="s">
        <v>29</v>
      </c>
      <c r="D24" s="47">
        <v>0</v>
      </c>
      <c r="E24" s="47">
        <v>187941</v>
      </c>
      <c r="F24" s="47">
        <v>840700</v>
      </c>
      <c r="G24" s="47">
        <v>595939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1624580</v>
      </c>
      <c r="O24" s="48">
        <f t="shared" si="1"/>
        <v>10.243382640386386</v>
      </c>
      <c r="P24" s="9"/>
    </row>
    <row r="25" spans="1:16">
      <c r="A25" s="12"/>
      <c r="B25" s="25">
        <v>329</v>
      </c>
      <c r="C25" s="20" t="s">
        <v>30</v>
      </c>
      <c r="D25" s="47">
        <v>0</v>
      </c>
      <c r="E25" s="47">
        <v>125251</v>
      </c>
      <c r="F25" s="47">
        <v>0</v>
      </c>
      <c r="G25" s="47">
        <v>349142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474393</v>
      </c>
      <c r="O25" s="48">
        <f t="shared" si="1"/>
        <v>2.9911663450989292</v>
      </c>
      <c r="P25" s="9"/>
    </row>
    <row r="26" spans="1:16">
      <c r="A26" s="12"/>
      <c r="B26" s="25">
        <v>367</v>
      </c>
      <c r="C26" s="20" t="s">
        <v>131</v>
      </c>
      <c r="D26" s="47">
        <v>0</v>
      </c>
      <c r="E26" s="47">
        <v>143610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143610</v>
      </c>
      <c r="O26" s="48">
        <f t="shared" si="1"/>
        <v>0.9054969167328718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SUM(D28:D62)</f>
        <v>19060514</v>
      </c>
      <c r="E27" s="32">
        <f t="shared" si="5"/>
        <v>13865094</v>
      </c>
      <c r="F27" s="32">
        <f t="shared" si="5"/>
        <v>1387607</v>
      </c>
      <c r="G27" s="32">
        <f t="shared" si="5"/>
        <v>3188743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37501958</v>
      </c>
      <c r="O27" s="46">
        <f t="shared" si="1"/>
        <v>236.45921133936116</v>
      </c>
      <c r="P27" s="10"/>
    </row>
    <row r="28" spans="1:16">
      <c r="A28" s="12"/>
      <c r="B28" s="25">
        <v>331.1</v>
      </c>
      <c r="C28" s="20" t="s">
        <v>31</v>
      </c>
      <c r="D28" s="47">
        <v>67069</v>
      </c>
      <c r="E28" s="47">
        <v>536169</v>
      </c>
      <c r="F28" s="47">
        <v>0</v>
      </c>
      <c r="G28" s="47">
        <v>71982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675220</v>
      </c>
      <c r="O28" s="48">
        <f t="shared" si="1"/>
        <v>4.2574307368314859</v>
      </c>
      <c r="P28" s="9"/>
    </row>
    <row r="29" spans="1:16">
      <c r="A29" s="12"/>
      <c r="B29" s="25">
        <v>331.2</v>
      </c>
      <c r="C29" s="20" t="s">
        <v>32</v>
      </c>
      <c r="D29" s="47">
        <v>441066</v>
      </c>
      <c r="E29" s="47">
        <v>1310437</v>
      </c>
      <c r="F29" s="47">
        <v>0</v>
      </c>
      <c r="G29" s="47">
        <v>2938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1754441</v>
      </c>
      <c r="O29" s="48">
        <f t="shared" si="1"/>
        <v>11.062188678293547</v>
      </c>
      <c r="P29" s="9"/>
    </row>
    <row r="30" spans="1:16">
      <c r="A30" s="12"/>
      <c r="B30" s="25">
        <v>331.39</v>
      </c>
      <c r="C30" s="20" t="s">
        <v>39</v>
      </c>
      <c r="D30" s="47">
        <v>0</v>
      </c>
      <c r="E30" s="47">
        <v>224000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0" si="6">SUM(D30:M30)</f>
        <v>224000</v>
      </c>
      <c r="O30" s="48">
        <f t="shared" si="1"/>
        <v>1.4123759442111503</v>
      </c>
      <c r="P30" s="9"/>
    </row>
    <row r="31" spans="1:16">
      <c r="A31" s="12"/>
      <c r="B31" s="25">
        <v>331.42</v>
      </c>
      <c r="C31" s="20" t="s">
        <v>40</v>
      </c>
      <c r="D31" s="47">
        <v>0</v>
      </c>
      <c r="E31" s="47">
        <v>536146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536146</v>
      </c>
      <c r="O31" s="48">
        <f t="shared" si="1"/>
        <v>3.38053443296889</v>
      </c>
      <c r="P31" s="9"/>
    </row>
    <row r="32" spans="1:16">
      <c r="A32" s="12"/>
      <c r="B32" s="25">
        <v>331.49</v>
      </c>
      <c r="C32" s="20" t="s">
        <v>41</v>
      </c>
      <c r="D32" s="47">
        <v>0</v>
      </c>
      <c r="E32" s="47">
        <v>1024671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1024671</v>
      </c>
      <c r="O32" s="48">
        <f t="shared" si="1"/>
        <v>6.4608065675481408</v>
      </c>
      <c r="P32" s="9"/>
    </row>
    <row r="33" spans="1:16">
      <c r="A33" s="12"/>
      <c r="B33" s="25">
        <v>331.5</v>
      </c>
      <c r="C33" s="20" t="s">
        <v>34</v>
      </c>
      <c r="D33" s="47">
        <v>0</v>
      </c>
      <c r="E33" s="47">
        <v>84918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84918</v>
      </c>
      <c r="O33" s="48">
        <f t="shared" si="1"/>
        <v>0.5354291983505467</v>
      </c>
      <c r="P33" s="9"/>
    </row>
    <row r="34" spans="1:16">
      <c r="A34" s="12"/>
      <c r="B34" s="25">
        <v>331.65</v>
      </c>
      <c r="C34" s="20" t="s">
        <v>151</v>
      </c>
      <c r="D34" s="47">
        <v>283600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283600</v>
      </c>
      <c r="O34" s="48">
        <f t="shared" si="1"/>
        <v>1.7881688293673312</v>
      </c>
      <c r="P34" s="9"/>
    </row>
    <row r="35" spans="1:16">
      <c r="A35" s="12"/>
      <c r="B35" s="25">
        <v>331.69</v>
      </c>
      <c r="C35" s="20" t="s">
        <v>43</v>
      </c>
      <c r="D35" s="47">
        <v>0</v>
      </c>
      <c r="E35" s="47">
        <v>416710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416710</v>
      </c>
      <c r="O35" s="48">
        <f t="shared" si="1"/>
        <v>2.6274606237153053</v>
      </c>
      <c r="P35" s="9"/>
    </row>
    <row r="36" spans="1:16">
      <c r="A36" s="12"/>
      <c r="B36" s="25">
        <v>331.7</v>
      </c>
      <c r="C36" s="20" t="s">
        <v>35</v>
      </c>
      <c r="D36" s="47">
        <v>0</v>
      </c>
      <c r="E36" s="47">
        <v>37082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37082</v>
      </c>
      <c r="O36" s="48">
        <f t="shared" si="1"/>
        <v>0.23381127126445478</v>
      </c>
      <c r="P36" s="9"/>
    </row>
    <row r="37" spans="1:16">
      <c r="A37" s="12"/>
      <c r="B37" s="25">
        <v>331.9</v>
      </c>
      <c r="C37" s="20" t="s">
        <v>36</v>
      </c>
      <c r="D37" s="47">
        <v>0</v>
      </c>
      <c r="E37" s="47">
        <v>641442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641442</v>
      </c>
      <c r="O37" s="48">
        <f t="shared" ref="O37:O68" si="7">(N37/O$137)</f>
        <v>4.0444520107441457</v>
      </c>
      <c r="P37" s="9"/>
    </row>
    <row r="38" spans="1:16">
      <c r="A38" s="12"/>
      <c r="B38" s="25">
        <v>333</v>
      </c>
      <c r="C38" s="20" t="s">
        <v>4</v>
      </c>
      <c r="D38" s="47">
        <v>101328</v>
      </c>
      <c r="E38" s="47">
        <v>33198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134526</v>
      </c>
      <c r="O38" s="48">
        <f t="shared" si="7"/>
        <v>0.84822002799530893</v>
      </c>
      <c r="P38" s="9"/>
    </row>
    <row r="39" spans="1:16">
      <c r="A39" s="12"/>
      <c r="B39" s="25">
        <v>334.1</v>
      </c>
      <c r="C39" s="20" t="s">
        <v>37</v>
      </c>
      <c r="D39" s="47">
        <v>0</v>
      </c>
      <c r="E39" s="47">
        <v>4487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4487</v>
      </c>
      <c r="O39" s="48">
        <f t="shared" si="7"/>
        <v>2.8291655632479602E-2</v>
      </c>
      <c r="P39" s="9"/>
    </row>
    <row r="40" spans="1:16">
      <c r="A40" s="12"/>
      <c r="B40" s="25">
        <v>334.2</v>
      </c>
      <c r="C40" s="20" t="s">
        <v>38</v>
      </c>
      <c r="D40" s="47">
        <v>45974</v>
      </c>
      <c r="E40" s="47">
        <v>536122</v>
      </c>
      <c r="F40" s="47">
        <v>0</v>
      </c>
      <c r="G40" s="47">
        <v>325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582421</v>
      </c>
      <c r="O40" s="48">
        <f t="shared" si="7"/>
        <v>3.6723098651937605</v>
      </c>
      <c r="P40" s="9"/>
    </row>
    <row r="41" spans="1:16">
      <c r="A41" s="12"/>
      <c r="B41" s="25">
        <v>334.36</v>
      </c>
      <c r="C41" s="20" t="s">
        <v>44</v>
      </c>
      <c r="D41" s="47">
        <v>0</v>
      </c>
      <c r="E41" s="47">
        <v>260000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6" si="8">SUM(D41:M41)</f>
        <v>260000</v>
      </c>
      <c r="O41" s="48">
        <f t="shared" si="7"/>
        <v>1.639364935245085</v>
      </c>
      <c r="P41" s="9"/>
    </row>
    <row r="42" spans="1:16">
      <c r="A42" s="12"/>
      <c r="B42" s="25">
        <v>334.42</v>
      </c>
      <c r="C42" s="20" t="s">
        <v>179</v>
      </c>
      <c r="D42" s="47">
        <v>0</v>
      </c>
      <c r="E42" s="47">
        <v>799866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799866</v>
      </c>
      <c r="O42" s="48">
        <f t="shared" si="7"/>
        <v>5.0433548972874815</v>
      </c>
      <c r="P42" s="9"/>
    </row>
    <row r="43" spans="1:16">
      <c r="A43" s="12"/>
      <c r="B43" s="25">
        <v>334.49</v>
      </c>
      <c r="C43" s="20" t="s">
        <v>46</v>
      </c>
      <c r="D43" s="47">
        <v>0</v>
      </c>
      <c r="E43" s="47">
        <v>197435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197435</v>
      </c>
      <c r="O43" s="48">
        <f t="shared" si="7"/>
        <v>1.2448769845773591</v>
      </c>
      <c r="P43" s="9"/>
    </row>
    <row r="44" spans="1:16">
      <c r="A44" s="12"/>
      <c r="B44" s="25">
        <v>334.5</v>
      </c>
      <c r="C44" s="20" t="s">
        <v>47</v>
      </c>
      <c r="D44" s="47">
        <v>0</v>
      </c>
      <c r="E44" s="47">
        <v>527327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527327</v>
      </c>
      <c r="O44" s="48">
        <f t="shared" si="7"/>
        <v>3.3249284354153268</v>
      </c>
      <c r="P44" s="9"/>
    </row>
    <row r="45" spans="1:16">
      <c r="A45" s="12"/>
      <c r="B45" s="25">
        <v>334.69</v>
      </c>
      <c r="C45" s="20" t="s">
        <v>48</v>
      </c>
      <c r="D45" s="47">
        <v>0</v>
      </c>
      <c r="E45" s="47">
        <v>465350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465350</v>
      </c>
      <c r="O45" s="48">
        <f t="shared" si="7"/>
        <v>2.9341479716011549</v>
      </c>
      <c r="P45" s="9"/>
    </row>
    <row r="46" spans="1:16">
      <c r="A46" s="12"/>
      <c r="B46" s="25">
        <v>334.7</v>
      </c>
      <c r="C46" s="20" t="s">
        <v>49</v>
      </c>
      <c r="D46" s="47">
        <v>0</v>
      </c>
      <c r="E46" s="47">
        <v>149008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149008</v>
      </c>
      <c r="O46" s="48">
        <f t="shared" si="7"/>
        <v>0.93953265488846016</v>
      </c>
      <c r="P46" s="9"/>
    </row>
    <row r="47" spans="1:16">
      <c r="A47" s="12"/>
      <c r="B47" s="25">
        <v>334.89</v>
      </c>
      <c r="C47" s="20" t="s">
        <v>265</v>
      </c>
      <c r="D47" s="47">
        <v>143798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143798</v>
      </c>
      <c r="O47" s="48">
        <f t="shared" si="7"/>
        <v>0.90668230368604896</v>
      </c>
      <c r="P47" s="9"/>
    </row>
    <row r="48" spans="1:16">
      <c r="A48" s="12"/>
      <c r="B48" s="25">
        <v>335.12</v>
      </c>
      <c r="C48" s="20" t="s">
        <v>185</v>
      </c>
      <c r="D48" s="47">
        <v>2988432</v>
      </c>
      <c r="E48" s="47">
        <v>1855634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4844066</v>
      </c>
      <c r="O48" s="48">
        <f t="shared" si="7"/>
        <v>30.543045940049684</v>
      </c>
      <c r="P48" s="9"/>
    </row>
    <row r="49" spans="1:16">
      <c r="A49" s="12"/>
      <c r="B49" s="25">
        <v>335.13</v>
      </c>
      <c r="C49" s="20" t="s">
        <v>186</v>
      </c>
      <c r="D49" s="47">
        <v>57138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57138</v>
      </c>
      <c r="O49" s="48">
        <f t="shared" si="7"/>
        <v>0.36026936026936029</v>
      </c>
      <c r="P49" s="9"/>
    </row>
    <row r="50" spans="1:16">
      <c r="A50" s="12"/>
      <c r="B50" s="25">
        <v>335.14</v>
      </c>
      <c r="C50" s="20" t="s">
        <v>187</v>
      </c>
      <c r="D50" s="47">
        <v>0</v>
      </c>
      <c r="E50" s="47">
        <v>59788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59788</v>
      </c>
      <c r="O50" s="48">
        <f t="shared" si="7"/>
        <v>0.37697827210935825</v>
      </c>
      <c r="P50" s="9"/>
    </row>
    <row r="51" spans="1:16">
      <c r="A51" s="12"/>
      <c r="B51" s="25">
        <v>335.15</v>
      </c>
      <c r="C51" s="20" t="s">
        <v>188</v>
      </c>
      <c r="D51" s="47">
        <v>87476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87476</v>
      </c>
      <c r="O51" s="48">
        <f t="shared" si="7"/>
        <v>0.55155802721345792</v>
      </c>
      <c r="P51" s="9"/>
    </row>
    <row r="52" spans="1:16">
      <c r="A52" s="12"/>
      <c r="B52" s="25">
        <v>335.16</v>
      </c>
      <c r="C52" s="20" t="s">
        <v>189</v>
      </c>
      <c r="D52" s="47">
        <v>223250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223250</v>
      </c>
      <c r="O52" s="48">
        <f t="shared" si="7"/>
        <v>1.4076470068979432</v>
      </c>
      <c r="P52" s="9"/>
    </row>
    <row r="53" spans="1:16">
      <c r="A53" s="12"/>
      <c r="B53" s="25">
        <v>335.18</v>
      </c>
      <c r="C53" s="20" t="s">
        <v>190</v>
      </c>
      <c r="D53" s="47">
        <v>14621383</v>
      </c>
      <c r="E53" s="47">
        <v>0</v>
      </c>
      <c r="F53" s="47">
        <v>1387607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16008990</v>
      </c>
      <c r="O53" s="48">
        <f t="shared" si="7"/>
        <v>100.94068021034313</v>
      </c>
      <c r="P53" s="9"/>
    </row>
    <row r="54" spans="1:16">
      <c r="A54" s="12"/>
      <c r="B54" s="25">
        <v>335.21</v>
      </c>
      <c r="C54" s="20" t="s">
        <v>56</v>
      </c>
      <c r="D54" s="47">
        <v>0</v>
      </c>
      <c r="E54" s="47">
        <v>146230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146230</v>
      </c>
      <c r="O54" s="48">
        <f t="shared" si="7"/>
        <v>0.92201667108034147</v>
      </c>
      <c r="P54" s="9"/>
    </row>
    <row r="55" spans="1:16">
      <c r="A55" s="12"/>
      <c r="B55" s="25">
        <v>335.39</v>
      </c>
      <c r="C55" s="20" t="s">
        <v>57</v>
      </c>
      <c r="D55" s="47">
        <v>0</v>
      </c>
      <c r="E55" s="47">
        <v>0</v>
      </c>
      <c r="F55" s="47">
        <v>0</v>
      </c>
      <c r="G55" s="47">
        <v>187721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187721</v>
      </c>
      <c r="O55" s="48">
        <f t="shared" si="7"/>
        <v>1.1836277884967024</v>
      </c>
      <c r="P55" s="9"/>
    </row>
    <row r="56" spans="1:16">
      <c r="A56" s="12"/>
      <c r="B56" s="25">
        <v>335.49</v>
      </c>
      <c r="C56" s="20" t="s">
        <v>59</v>
      </c>
      <c r="D56" s="47">
        <v>0</v>
      </c>
      <c r="E56" s="47">
        <v>0</v>
      </c>
      <c r="F56" s="47">
        <v>0</v>
      </c>
      <c r="G56" s="47">
        <v>2925756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2925756</v>
      </c>
      <c r="O56" s="48">
        <f t="shared" si="7"/>
        <v>18.447622290318918</v>
      </c>
      <c r="P56" s="9"/>
    </row>
    <row r="57" spans="1:16">
      <c r="A57" s="12"/>
      <c r="B57" s="25">
        <v>337.2</v>
      </c>
      <c r="C57" s="20" t="s">
        <v>63</v>
      </c>
      <c r="D57" s="47">
        <v>0</v>
      </c>
      <c r="E57" s="47">
        <v>108996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4" si="9">SUM(D57:M57)</f>
        <v>108996</v>
      </c>
      <c r="O57" s="48">
        <f t="shared" si="7"/>
        <v>0.68724700185374343</v>
      </c>
      <c r="P57" s="9"/>
    </row>
    <row r="58" spans="1:16">
      <c r="A58" s="12"/>
      <c r="B58" s="25">
        <v>337.3</v>
      </c>
      <c r="C58" s="20" t="s">
        <v>64</v>
      </c>
      <c r="D58" s="47">
        <v>0</v>
      </c>
      <c r="E58" s="47">
        <v>180000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180000</v>
      </c>
      <c r="O58" s="48">
        <f t="shared" si="7"/>
        <v>1.1349449551696742</v>
      </c>
      <c r="P58" s="9"/>
    </row>
    <row r="59" spans="1:16">
      <c r="A59" s="12"/>
      <c r="B59" s="25">
        <v>337.6</v>
      </c>
      <c r="C59" s="20" t="s">
        <v>66</v>
      </c>
      <c r="D59" s="47">
        <v>0</v>
      </c>
      <c r="E59" s="47">
        <v>33195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33195</v>
      </c>
      <c r="O59" s="48">
        <f t="shared" si="7"/>
        <v>0.20930276548254076</v>
      </c>
      <c r="P59" s="9"/>
    </row>
    <row r="60" spans="1:16">
      <c r="A60" s="12"/>
      <c r="B60" s="25">
        <v>337.7</v>
      </c>
      <c r="C60" s="20" t="s">
        <v>67</v>
      </c>
      <c r="D60" s="47">
        <v>0</v>
      </c>
      <c r="E60" s="47">
        <v>391720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391720</v>
      </c>
      <c r="O60" s="48">
        <f t="shared" si="7"/>
        <v>2.4698924324392491</v>
      </c>
      <c r="P60" s="9"/>
    </row>
    <row r="61" spans="1:16">
      <c r="A61" s="12"/>
      <c r="B61" s="25">
        <v>337.9</v>
      </c>
      <c r="C61" s="20" t="s">
        <v>161</v>
      </c>
      <c r="D61" s="47">
        <v>0</v>
      </c>
      <c r="E61" s="47">
        <v>22708</v>
      </c>
      <c r="F61" s="47">
        <v>0</v>
      </c>
      <c r="G61" s="47">
        <v>21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22729</v>
      </c>
      <c r="O61" s="48">
        <f t="shared" si="7"/>
        <v>0.14331202158917514</v>
      </c>
      <c r="P61" s="9"/>
    </row>
    <row r="62" spans="1:16">
      <c r="A62" s="12"/>
      <c r="B62" s="25">
        <v>338</v>
      </c>
      <c r="C62" s="20" t="s">
        <v>180</v>
      </c>
      <c r="D62" s="47">
        <v>0</v>
      </c>
      <c r="E62" s="47">
        <v>3282455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3282455</v>
      </c>
      <c r="O62" s="48">
        <f t="shared" si="7"/>
        <v>20.696698571230407</v>
      </c>
      <c r="P62" s="9"/>
    </row>
    <row r="63" spans="1:16" ht="15.75">
      <c r="A63" s="29" t="s">
        <v>72</v>
      </c>
      <c r="B63" s="30"/>
      <c r="C63" s="31"/>
      <c r="D63" s="32">
        <f t="shared" ref="D63:M63" si="10">SUM(D64:D103)</f>
        <v>14595559</v>
      </c>
      <c r="E63" s="32">
        <f t="shared" si="10"/>
        <v>11812616</v>
      </c>
      <c r="F63" s="32">
        <f t="shared" si="10"/>
        <v>0</v>
      </c>
      <c r="G63" s="32">
        <f t="shared" si="10"/>
        <v>672812</v>
      </c>
      <c r="H63" s="32">
        <f t="shared" si="10"/>
        <v>0</v>
      </c>
      <c r="I63" s="32">
        <f t="shared" si="10"/>
        <v>60556643</v>
      </c>
      <c r="J63" s="32">
        <f t="shared" si="10"/>
        <v>36793157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si="9"/>
        <v>124430787</v>
      </c>
      <c r="O63" s="46">
        <f t="shared" si="7"/>
        <v>784.56718874134606</v>
      </c>
      <c r="P63" s="10"/>
    </row>
    <row r="64" spans="1:16">
      <c r="A64" s="12"/>
      <c r="B64" s="25">
        <v>341.1</v>
      </c>
      <c r="C64" s="20" t="s">
        <v>191</v>
      </c>
      <c r="D64" s="47">
        <v>651100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651100</v>
      </c>
      <c r="O64" s="48">
        <f t="shared" si="7"/>
        <v>4.1053481128387492</v>
      </c>
      <c r="P64" s="9"/>
    </row>
    <row r="65" spans="1:16">
      <c r="A65" s="12"/>
      <c r="B65" s="25">
        <v>341.15</v>
      </c>
      <c r="C65" s="20" t="s">
        <v>192</v>
      </c>
      <c r="D65" s="47">
        <v>0</v>
      </c>
      <c r="E65" s="47">
        <v>379031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103" si="11">SUM(D65:M65)</f>
        <v>379031</v>
      </c>
      <c r="O65" s="48">
        <f t="shared" si="7"/>
        <v>2.3898851183495378</v>
      </c>
      <c r="P65" s="9"/>
    </row>
    <row r="66" spans="1:16">
      <c r="A66" s="12"/>
      <c r="B66" s="25">
        <v>341.16</v>
      </c>
      <c r="C66" s="20" t="s">
        <v>193</v>
      </c>
      <c r="D66" s="47">
        <v>0</v>
      </c>
      <c r="E66" s="47">
        <v>297776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297776</v>
      </c>
      <c r="O66" s="48">
        <f t="shared" si="7"/>
        <v>1.877552049836694</v>
      </c>
      <c r="P66" s="9"/>
    </row>
    <row r="67" spans="1:16">
      <c r="A67" s="12"/>
      <c r="B67" s="25">
        <v>341.2</v>
      </c>
      <c r="C67" s="20" t="s">
        <v>194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36793157</v>
      </c>
      <c r="K67" s="47">
        <v>0</v>
      </c>
      <c r="L67" s="47">
        <v>0</v>
      </c>
      <c r="M67" s="47">
        <v>0</v>
      </c>
      <c r="N67" s="47">
        <f t="shared" si="11"/>
        <v>36793157</v>
      </c>
      <c r="O67" s="48">
        <f t="shared" si="7"/>
        <v>231.99004401064326</v>
      </c>
      <c r="P67" s="9"/>
    </row>
    <row r="68" spans="1:16">
      <c r="A68" s="12"/>
      <c r="B68" s="25">
        <v>341.52</v>
      </c>
      <c r="C68" s="20" t="s">
        <v>195</v>
      </c>
      <c r="D68" s="47">
        <v>158721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158721</v>
      </c>
      <c r="O68" s="48">
        <f t="shared" si="7"/>
        <v>1.0007755457193659</v>
      </c>
      <c r="P68" s="9"/>
    </row>
    <row r="69" spans="1:16">
      <c r="A69" s="12"/>
      <c r="B69" s="25">
        <v>341.55</v>
      </c>
      <c r="C69" s="20" t="s">
        <v>196</v>
      </c>
      <c r="D69" s="47">
        <v>2308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2308</v>
      </c>
      <c r="O69" s="48">
        <f t="shared" ref="O69:O100" si="12">(N69/O$137)</f>
        <v>1.4552516425175601E-2</v>
      </c>
      <c r="P69" s="9"/>
    </row>
    <row r="70" spans="1:16">
      <c r="A70" s="12"/>
      <c r="B70" s="25">
        <v>341.8</v>
      </c>
      <c r="C70" s="20" t="s">
        <v>197</v>
      </c>
      <c r="D70" s="47">
        <v>4108624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4108624</v>
      </c>
      <c r="O70" s="48">
        <f t="shared" si="12"/>
        <v>25.905900452716931</v>
      </c>
      <c r="P70" s="9"/>
    </row>
    <row r="71" spans="1:16">
      <c r="A71" s="12"/>
      <c r="B71" s="25">
        <v>341.9</v>
      </c>
      <c r="C71" s="20" t="s">
        <v>198</v>
      </c>
      <c r="D71" s="47">
        <v>555588</v>
      </c>
      <c r="E71" s="47">
        <v>589792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1145380</v>
      </c>
      <c r="O71" s="48">
        <f t="shared" si="12"/>
        <v>7.2219069597346754</v>
      </c>
      <c r="P71" s="9"/>
    </row>
    <row r="72" spans="1:16">
      <c r="A72" s="12"/>
      <c r="B72" s="25">
        <v>342.1</v>
      </c>
      <c r="C72" s="20" t="s">
        <v>82</v>
      </c>
      <c r="D72" s="47">
        <v>3623139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3623139</v>
      </c>
      <c r="O72" s="48">
        <f t="shared" si="12"/>
        <v>22.844796277380546</v>
      </c>
      <c r="P72" s="9"/>
    </row>
    <row r="73" spans="1:16">
      <c r="A73" s="12"/>
      <c r="B73" s="25">
        <v>342.2</v>
      </c>
      <c r="C73" s="20" t="s">
        <v>83</v>
      </c>
      <c r="D73" s="47">
        <v>0</v>
      </c>
      <c r="E73" s="47">
        <v>844806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844806</v>
      </c>
      <c r="O73" s="48">
        <f t="shared" si="12"/>
        <v>5.3267128210948433</v>
      </c>
      <c r="P73" s="9"/>
    </row>
    <row r="74" spans="1:16">
      <c r="A74" s="12"/>
      <c r="B74" s="25">
        <v>342.5</v>
      </c>
      <c r="C74" s="20" t="s">
        <v>84</v>
      </c>
      <c r="D74" s="47">
        <v>0</v>
      </c>
      <c r="E74" s="47">
        <v>178177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178177</v>
      </c>
      <c r="O74" s="48">
        <f t="shared" si="12"/>
        <v>1.1234504848737059</v>
      </c>
      <c r="P74" s="9"/>
    </row>
    <row r="75" spans="1:16">
      <c r="A75" s="12"/>
      <c r="B75" s="25">
        <v>342.6</v>
      </c>
      <c r="C75" s="20" t="s">
        <v>85</v>
      </c>
      <c r="D75" s="47">
        <v>0</v>
      </c>
      <c r="E75" s="47">
        <v>6590559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6590559</v>
      </c>
      <c r="O75" s="48">
        <f t="shared" si="12"/>
        <v>41.55512049332274</v>
      </c>
      <c r="P75" s="9"/>
    </row>
    <row r="76" spans="1:16">
      <c r="A76" s="12"/>
      <c r="B76" s="25">
        <v>342.9</v>
      </c>
      <c r="C76" s="20" t="s">
        <v>86</v>
      </c>
      <c r="D76" s="47">
        <v>1156523</v>
      </c>
      <c r="E76" s="47">
        <v>886400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2042923</v>
      </c>
      <c r="O76" s="48">
        <f t="shared" si="12"/>
        <v>12.881139736944981</v>
      </c>
      <c r="P76" s="9"/>
    </row>
    <row r="77" spans="1:16">
      <c r="A77" s="12"/>
      <c r="B77" s="25">
        <v>343.4</v>
      </c>
      <c r="C77" s="20" t="s">
        <v>87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22846245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22846245</v>
      </c>
      <c r="O77" s="48">
        <f t="shared" si="12"/>
        <v>144.05128059622442</v>
      </c>
      <c r="P77" s="9"/>
    </row>
    <row r="78" spans="1:16">
      <c r="A78" s="12"/>
      <c r="B78" s="25">
        <v>343.6</v>
      </c>
      <c r="C78" s="20" t="s">
        <v>88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34505564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34505564</v>
      </c>
      <c r="O78" s="48">
        <f t="shared" si="12"/>
        <v>217.56619881713516</v>
      </c>
      <c r="P78" s="9"/>
    </row>
    <row r="79" spans="1:16">
      <c r="A79" s="12"/>
      <c r="B79" s="25">
        <v>344.9</v>
      </c>
      <c r="C79" s="20" t="s">
        <v>199</v>
      </c>
      <c r="D79" s="47">
        <v>0</v>
      </c>
      <c r="E79" s="47">
        <v>0</v>
      </c>
      <c r="F79" s="47">
        <v>0</v>
      </c>
      <c r="G79" s="47">
        <v>672812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672812</v>
      </c>
      <c r="O79" s="48">
        <f t="shared" si="12"/>
        <v>4.2422476954312156</v>
      </c>
      <c r="P79" s="9"/>
    </row>
    <row r="80" spans="1:16">
      <c r="A80" s="12"/>
      <c r="B80" s="25">
        <v>346.4</v>
      </c>
      <c r="C80" s="20" t="s">
        <v>91</v>
      </c>
      <c r="D80" s="47">
        <v>199892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199892</v>
      </c>
      <c r="O80" s="48">
        <f t="shared" si="12"/>
        <v>1.2603689832154252</v>
      </c>
      <c r="P80" s="9"/>
    </row>
    <row r="81" spans="1:16">
      <c r="A81" s="12"/>
      <c r="B81" s="25">
        <v>347.2</v>
      </c>
      <c r="C81" s="20" t="s">
        <v>93</v>
      </c>
      <c r="D81" s="47">
        <v>598543</v>
      </c>
      <c r="E81" s="47">
        <v>429542</v>
      </c>
      <c r="F81" s="47">
        <v>0</v>
      </c>
      <c r="G81" s="47">
        <v>0</v>
      </c>
      <c r="H81" s="47">
        <v>0</v>
      </c>
      <c r="I81" s="47">
        <v>73365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1101450</v>
      </c>
      <c r="O81" s="48">
        <f t="shared" si="12"/>
        <v>6.944917338175765</v>
      </c>
      <c r="P81" s="9"/>
    </row>
    <row r="82" spans="1:16">
      <c r="A82" s="12"/>
      <c r="B82" s="25">
        <v>347.5</v>
      </c>
      <c r="C82" s="20" t="s">
        <v>154</v>
      </c>
      <c r="D82" s="47">
        <v>892251</v>
      </c>
      <c r="E82" s="47">
        <v>0</v>
      </c>
      <c r="F82" s="47">
        <v>0</v>
      </c>
      <c r="G82" s="47">
        <v>0</v>
      </c>
      <c r="H82" s="47">
        <v>0</v>
      </c>
      <c r="I82" s="47">
        <v>1081669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1973920</v>
      </c>
      <c r="O82" s="48">
        <f t="shared" si="12"/>
        <v>12.446058588380685</v>
      </c>
      <c r="P82" s="9"/>
    </row>
    <row r="83" spans="1:16">
      <c r="A83" s="12"/>
      <c r="B83" s="25">
        <v>348.11</v>
      </c>
      <c r="C83" s="20" t="s">
        <v>220</v>
      </c>
      <c r="D83" s="47">
        <v>6730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6730</v>
      </c>
      <c r="O83" s="48">
        <f t="shared" si="12"/>
        <v>4.243433082384393E-2</v>
      </c>
      <c r="P83" s="9"/>
    </row>
    <row r="84" spans="1:16">
      <c r="A84" s="12"/>
      <c r="B84" s="25">
        <v>348.12</v>
      </c>
      <c r="C84" s="20" t="s">
        <v>221</v>
      </c>
      <c r="D84" s="47">
        <v>88589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7" si="13">SUM(D84:M84)</f>
        <v>88589</v>
      </c>
      <c r="O84" s="48">
        <f t="shared" si="12"/>
        <v>0.55857577018625704</v>
      </c>
      <c r="P84" s="9"/>
    </row>
    <row r="85" spans="1:16">
      <c r="A85" s="12"/>
      <c r="B85" s="25">
        <v>348.13</v>
      </c>
      <c r="C85" s="20" t="s">
        <v>222</v>
      </c>
      <c r="D85" s="47">
        <v>116897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116897</v>
      </c>
      <c r="O85" s="48">
        <f t="shared" si="12"/>
        <v>0.73706478013594123</v>
      </c>
      <c r="P85" s="9"/>
    </row>
    <row r="86" spans="1:16">
      <c r="A86" s="12"/>
      <c r="B86" s="25">
        <v>348.22</v>
      </c>
      <c r="C86" s="20" t="s">
        <v>223</v>
      </c>
      <c r="D86" s="47">
        <v>10750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10750</v>
      </c>
      <c r="O86" s="48">
        <f t="shared" si="12"/>
        <v>6.7781434822633324E-2</v>
      </c>
      <c r="P86" s="9"/>
    </row>
    <row r="87" spans="1:16">
      <c r="A87" s="12"/>
      <c r="B87" s="25">
        <v>348.23</v>
      </c>
      <c r="C87" s="20" t="s">
        <v>224</v>
      </c>
      <c r="D87" s="47">
        <v>86702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86702</v>
      </c>
      <c r="O87" s="48">
        <f t="shared" si="12"/>
        <v>0.54667776390622835</v>
      </c>
      <c r="P87" s="9"/>
    </row>
    <row r="88" spans="1:16">
      <c r="A88" s="12"/>
      <c r="B88" s="25">
        <v>348.31</v>
      </c>
      <c r="C88" s="20" t="s">
        <v>225</v>
      </c>
      <c r="D88" s="47">
        <v>475861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475861</v>
      </c>
      <c r="O88" s="48">
        <f t="shared" si="12"/>
        <v>3.0004224517333133</v>
      </c>
      <c r="P88" s="9"/>
    </row>
    <row r="89" spans="1:16">
      <c r="A89" s="12"/>
      <c r="B89" s="25">
        <v>348.32</v>
      </c>
      <c r="C89" s="20" t="s">
        <v>226</v>
      </c>
      <c r="D89" s="47">
        <v>10269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10269</v>
      </c>
      <c r="O89" s="48">
        <f t="shared" si="12"/>
        <v>6.4748609692429918E-2</v>
      </c>
      <c r="P89" s="9"/>
    </row>
    <row r="90" spans="1:16">
      <c r="A90" s="12"/>
      <c r="B90" s="25">
        <v>348.41</v>
      </c>
      <c r="C90" s="20" t="s">
        <v>227</v>
      </c>
      <c r="D90" s="47">
        <v>458787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458787</v>
      </c>
      <c r="O90" s="48">
        <f t="shared" si="12"/>
        <v>2.8927666174857185</v>
      </c>
      <c r="P90" s="9"/>
    </row>
    <row r="91" spans="1:16">
      <c r="A91" s="12"/>
      <c r="B91" s="25">
        <v>348.42</v>
      </c>
      <c r="C91" s="20" t="s">
        <v>228</v>
      </c>
      <c r="D91" s="47">
        <v>166745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166745</v>
      </c>
      <c r="O91" s="48">
        <f t="shared" si="12"/>
        <v>1.0513688697209296</v>
      </c>
      <c r="P91" s="9"/>
    </row>
    <row r="92" spans="1:16">
      <c r="A92" s="12"/>
      <c r="B92" s="25">
        <v>348.48</v>
      </c>
      <c r="C92" s="20" t="s">
        <v>229</v>
      </c>
      <c r="D92" s="47">
        <v>19206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19206</v>
      </c>
      <c r="O92" s="48">
        <f t="shared" si="12"/>
        <v>0.12109862671660425</v>
      </c>
      <c r="P92" s="9"/>
    </row>
    <row r="93" spans="1:16">
      <c r="A93" s="12"/>
      <c r="B93" s="25">
        <v>348.52</v>
      </c>
      <c r="C93" s="20" t="s">
        <v>230</v>
      </c>
      <c r="D93" s="47">
        <v>125848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125848</v>
      </c>
      <c r="O93" s="48">
        <f t="shared" si="12"/>
        <v>0.79350307065662873</v>
      </c>
      <c r="P93" s="9"/>
    </row>
    <row r="94" spans="1:16">
      <c r="A94" s="12"/>
      <c r="B94" s="25">
        <v>348.53</v>
      </c>
      <c r="C94" s="20" t="s">
        <v>231</v>
      </c>
      <c r="D94" s="47">
        <v>402695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402695</v>
      </c>
      <c r="O94" s="48">
        <f t="shared" si="12"/>
        <v>2.5390925484558444</v>
      </c>
      <c r="P94" s="9"/>
    </row>
    <row r="95" spans="1:16">
      <c r="A95" s="12"/>
      <c r="B95" s="25">
        <v>348.62</v>
      </c>
      <c r="C95" s="20" t="s">
        <v>232</v>
      </c>
      <c r="D95" s="47">
        <v>454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454</v>
      </c>
      <c r="O95" s="48">
        <f t="shared" si="12"/>
        <v>2.8625833869279564E-3</v>
      </c>
      <c r="P95" s="9"/>
    </row>
    <row r="96" spans="1:16">
      <c r="A96" s="12"/>
      <c r="B96" s="25">
        <v>348.71</v>
      </c>
      <c r="C96" s="20" t="s">
        <v>233</v>
      </c>
      <c r="D96" s="47">
        <v>171151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171151</v>
      </c>
      <c r="O96" s="48">
        <f t="shared" si="12"/>
        <v>1.0791498001235829</v>
      </c>
      <c r="P96" s="9"/>
    </row>
    <row r="97" spans="1:16">
      <c r="A97" s="12"/>
      <c r="B97" s="25">
        <v>348.72</v>
      </c>
      <c r="C97" s="20" t="s">
        <v>234</v>
      </c>
      <c r="D97" s="47">
        <v>21232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21232</v>
      </c>
      <c r="O97" s="48">
        <f t="shared" si="12"/>
        <v>0.13387306271201402</v>
      </c>
      <c r="P97" s="9"/>
    </row>
    <row r="98" spans="1:16">
      <c r="A98" s="12"/>
      <c r="B98" s="25">
        <v>348.92099999999999</v>
      </c>
      <c r="C98" s="20" t="s">
        <v>200</v>
      </c>
      <c r="D98" s="47">
        <v>0</v>
      </c>
      <c r="E98" s="47">
        <v>47177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47177</v>
      </c>
      <c r="O98" s="48">
        <f t="shared" si="12"/>
        <v>0.29746276750022066</v>
      </c>
      <c r="P98" s="9"/>
    </row>
    <row r="99" spans="1:16">
      <c r="A99" s="12"/>
      <c r="B99" s="25">
        <v>348.92200000000003</v>
      </c>
      <c r="C99" s="20" t="s">
        <v>201</v>
      </c>
      <c r="D99" s="47">
        <v>0</v>
      </c>
      <c r="E99" s="47">
        <v>47161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47161</v>
      </c>
      <c r="O99" s="48">
        <f t="shared" si="12"/>
        <v>0.29736188350420562</v>
      </c>
      <c r="P99" s="9"/>
    </row>
    <row r="100" spans="1:16">
      <c r="A100" s="12"/>
      <c r="B100" s="25">
        <v>348.923</v>
      </c>
      <c r="C100" s="20" t="s">
        <v>202</v>
      </c>
      <c r="D100" s="47">
        <v>0</v>
      </c>
      <c r="E100" s="47">
        <v>47171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47171</v>
      </c>
      <c r="O100" s="48">
        <f t="shared" si="12"/>
        <v>0.29742493600171505</v>
      </c>
      <c r="P100" s="9"/>
    </row>
    <row r="101" spans="1:16">
      <c r="A101" s="12"/>
      <c r="B101" s="25">
        <v>348.92399999999998</v>
      </c>
      <c r="C101" s="20" t="s">
        <v>203</v>
      </c>
      <c r="D101" s="47">
        <v>0</v>
      </c>
      <c r="E101" s="47">
        <v>47193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47193</v>
      </c>
      <c r="O101" s="48">
        <f t="shared" ref="O101:O132" si="14">(N101/O$137)</f>
        <v>0.29756365149623576</v>
      </c>
      <c r="P101" s="9"/>
    </row>
    <row r="102" spans="1:16">
      <c r="A102" s="12"/>
      <c r="B102" s="25">
        <v>348.93</v>
      </c>
      <c r="C102" s="20" t="s">
        <v>204</v>
      </c>
      <c r="D102" s="47">
        <v>0</v>
      </c>
      <c r="E102" s="47">
        <v>456778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456778</v>
      </c>
      <c r="O102" s="48">
        <f t="shared" si="14"/>
        <v>2.8800993707360747</v>
      </c>
      <c r="P102" s="9"/>
    </row>
    <row r="103" spans="1:16">
      <c r="A103" s="12"/>
      <c r="B103" s="25">
        <v>349</v>
      </c>
      <c r="C103" s="20" t="s">
        <v>1</v>
      </c>
      <c r="D103" s="47">
        <v>486954</v>
      </c>
      <c r="E103" s="47">
        <v>971053</v>
      </c>
      <c r="F103" s="47">
        <v>0</v>
      </c>
      <c r="G103" s="47">
        <v>0</v>
      </c>
      <c r="H103" s="47">
        <v>0</v>
      </c>
      <c r="I103" s="47">
        <v>2049800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3507807</v>
      </c>
      <c r="O103" s="48">
        <f t="shared" si="14"/>
        <v>22.117599213104832</v>
      </c>
      <c r="P103" s="9"/>
    </row>
    <row r="104" spans="1:16" ht="15.75">
      <c r="A104" s="29" t="s">
        <v>73</v>
      </c>
      <c r="B104" s="30"/>
      <c r="C104" s="31"/>
      <c r="D104" s="32">
        <f t="shared" ref="D104:M104" si="15">SUM(D105:D116)</f>
        <v>1456017</v>
      </c>
      <c r="E104" s="32">
        <f t="shared" si="15"/>
        <v>356859</v>
      </c>
      <c r="F104" s="32">
        <f t="shared" si="15"/>
        <v>0</v>
      </c>
      <c r="G104" s="32">
        <f t="shared" si="15"/>
        <v>141161</v>
      </c>
      <c r="H104" s="32">
        <f t="shared" si="15"/>
        <v>0</v>
      </c>
      <c r="I104" s="32">
        <f t="shared" si="15"/>
        <v>0</v>
      </c>
      <c r="J104" s="32">
        <f t="shared" si="15"/>
        <v>0</v>
      </c>
      <c r="K104" s="32">
        <f t="shared" si="15"/>
        <v>0</v>
      </c>
      <c r="L104" s="32">
        <f t="shared" si="15"/>
        <v>73645</v>
      </c>
      <c r="M104" s="32">
        <f t="shared" si="15"/>
        <v>0</v>
      </c>
      <c r="N104" s="32">
        <f>SUM(D104:M104)</f>
        <v>2027682</v>
      </c>
      <c r="O104" s="46">
        <f t="shared" si="14"/>
        <v>12.785041425490864</v>
      </c>
      <c r="P104" s="10"/>
    </row>
    <row r="105" spans="1:16">
      <c r="A105" s="13"/>
      <c r="B105" s="40">
        <v>351.1</v>
      </c>
      <c r="C105" s="21" t="s">
        <v>116</v>
      </c>
      <c r="D105" s="47">
        <v>172448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172448</v>
      </c>
      <c r="O105" s="48">
        <f t="shared" si="14"/>
        <v>1.0873277090505555</v>
      </c>
      <c r="P105" s="9"/>
    </row>
    <row r="106" spans="1:16">
      <c r="A106" s="13"/>
      <c r="B106" s="40">
        <v>351.2</v>
      </c>
      <c r="C106" s="21" t="s">
        <v>118</v>
      </c>
      <c r="D106" s="47">
        <v>265323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6" si="16">SUM(D106:M106)</f>
        <v>265323</v>
      </c>
      <c r="O106" s="48">
        <f t="shared" si="14"/>
        <v>1.6729277796693527</v>
      </c>
      <c r="P106" s="9"/>
    </row>
    <row r="107" spans="1:16">
      <c r="A107" s="13"/>
      <c r="B107" s="40">
        <v>351.3</v>
      </c>
      <c r="C107" s="21" t="s">
        <v>242</v>
      </c>
      <c r="D107" s="47">
        <v>586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586</v>
      </c>
      <c r="O107" s="48">
        <f t="shared" si="14"/>
        <v>3.6948763540523839E-3</v>
      </c>
      <c r="P107" s="9"/>
    </row>
    <row r="108" spans="1:16">
      <c r="A108" s="13"/>
      <c r="B108" s="40">
        <v>351.4</v>
      </c>
      <c r="C108" s="21" t="s">
        <v>235</v>
      </c>
      <c r="D108" s="47">
        <v>826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826</v>
      </c>
      <c r="O108" s="48">
        <f t="shared" si="14"/>
        <v>5.2081362942786166E-3</v>
      </c>
      <c r="P108" s="9"/>
    </row>
    <row r="109" spans="1:16">
      <c r="A109" s="13"/>
      <c r="B109" s="40">
        <v>351.5</v>
      </c>
      <c r="C109" s="21" t="s">
        <v>119</v>
      </c>
      <c r="D109" s="47">
        <v>796182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73645</v>
      </c>
      <c r="M109" s="47">
        <v>0</v>
      </c>
      <c r="N109" s="47">
        <f t="shared" si="16"/>
        <v>869827</v>
      </c>
      <c r="O109" s="48">
        <f t="shared" si="14"/>
        <v>5.4844764751131789</v>
      </c>
      <c r="P109" s="9"/>
    </row>
    <row r="110" spans="1:16">
      <c r="A110" s="13"/>
      <c r="B110" s="40">
        <v>351.6</v>
      </c>
      <c r="C110" s="21" t="s">
        <v>120</v>
      </c>
      <c r="D110" s="47">
        <v>1477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1477</v>
      </c>
      <c r="O110" s="48">
        <f t="shared" si="14"/>
        <v>9.3128538821422718E-3</v>
      </c>
      <c r="P110" s="9"/>
    </row>
    <row r="111" spans="1:16">
      <c r="A111" s="13"/>
      <c r="B111" s="40">
        <v>351.7</v>
      </c>
      <c r="C111" s="21" t="s">
        <v>205</v>
      </c>
      <c r="D111" s="47">
        <v>0</v>
      </c>
      <c r="E111" s="47">
        <v>0</v>
      </c>
      <c r="F111" s="47">
        <v>0</v>
      </c>
      <c r="G111" s="47">
        <v>141161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141161</v>
      </c>
      <c r="O111" s="48">
        <f t="shared" si="14"/>
        <v>0.89005536009281327</v>
      </c>
      <c r="P111" s="9"/>
    </row>
    <row r="112" spans="1:16">
      <c r="A112" s="13"/>
      <c r="B112" s="40">
        <v>351.8</v>
      </c>
      <c r="C112" s="21" t="s">
        <v>206</v>
      </c>
      <c r="D112" s="47">
        <v>162553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162553</v>
      </c>
      <c r="O112" s="48">
        <f t="shared" si="14"/>
        <v>1.0249372627649782</v>
      </c>
      <c r="P112" s="9"/>
    </row>
    <row r="113" spans="1:16">
      <c r="A113" s="13"/>
      <c r="B113" s="40">
        <v>351.9</v>
      </c>
      <c r="C113" s="21" t="s">
        <v>207</v>
      </c>
      <c r="D113" s="47">
        <v>1005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1005</v>
      </c>
      <c r="O113" s="48">
        <f t="shared" si="14"/>
        <v>6.3367759996973477E-3</v>
      </c>
      <c r="P113" s="9"/>
    </row>
    <row r="114" spans="1:16">
      <c r="A114" s="13"/>
      <c r="B114" s="40">
        <v>352</v>
      </c>
      <c r="C114" s="21" t="s">
        <v>121</v>
      </c>
      <c r="D114" s="47">
        <v>54307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54307</v>
      </c>
      <c r="O114" s="48">
        <f t="shared" si="14"/>
        <v>0.34241919822444167</v>
      </c>
      <c r="P114" s="9"/>
    </row>
    <row r="115" spans="1:16">
      <c r="A115" s="13"/>
      <c r="B115" s="40">
        <v>354</v>
      </c>
      <c r="C115" s="21" t="s">
        <v>122</v>
      </c>
      <c r="D115" s="47">
        <v>249</v>
      </c>
      <c r="E115" s="47">
        <v>314407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314656</v>
      </c>
      <c r="O115" s="48">
        <f t="shared" si="14"/>
        <v>1.9839846656326057</v>
      </c>
      <c r="P115" s="9"/>
    </row>
    <row r="116" spans="1:16">
      <c r="A116" s="13"/>
      <c r="B116" s="40">
        <v>359</v>
      </c>
      <c r="C116" s="21" t="s">
        <v>124</v>
      </c>
      <c r="D116" s="47">
        <v>1061</v>
      </c>
      <c r="E116" s="47">
        <v>42452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43513</v>
      </c>
      <c r="O116" s="48">
        <f t="shared" si="14"/>
        <v>0.27436033241276686</v>
      </c>
      <c r="P116" s="9"/>
    </row>
    <row r="117" spans="1:16" ht="15.75">
      <c r="A117" s="29" t="s">
        <v>5</v>
      </c>
      <c r="B117" s="30"/>
      <c r="C117" s="31"/>
      <c r="D117" s="32">
        <f t="shared" ref="D117:M117" si="17">SUM(D118:D124)</f>
        <v>8425673</v>
      </c>
      <c r="E117" s="32">
        <f t="shared" si="17"/>
        <v>10046152</v>
      </c>
      <c r="F117" s="32">
        <f t="shared" si="17"/>
        <v>65003</v>
      </c>
      <c r="G117" s="32">
        <f t="shared" si="17"/>
        <v>2360119</v>
      </c>
      <c r="H117" s="32">
        <f t="shared" si="17"/>
        <v>1082</v>
      </c>
      <c r="I117" s="32">
        <f t="shared" si="17"/>
        <v>1897340</v>
      </c>
      <c r="J117" s="32">
        <f t="shared" si="17"/>
        <v>3521595</v>
      </c>
      <c r="K117" s="32">
        <f t="shared" si="17"/>
        <v>0</v>
      </c>
      <c r="L117" s="32">
        <f t="shared" si="17"/>
        <v>23411</v>
      </c>
      <c r="M117" s="32">
        <f t="shared" si="17"/>
        <v>0</v>
      </c>
      <c r="N117" s="32">
        <f>SUM(D117:M117)</f>
        <v>26340375</v>
      </c>
      <c r="O117" s="46">
        <f t="shared" si="14"/>
        <v>166.08264290848561</v>
      </c>
      <c r="P117" s="10"/>
    </row>
    <row r="118" spans="1:16">
      <c r="A118" s="12"/>
      <c r="B118" s="25">
        <v>361.1</v>
      </c>
      <c r="C118" s="20" t="s">
        <v>126</v>
      </c>
      <c r="D118" s="47">
        <v>1712717</v>
      </c>
      <c r="E118" s="47">
        <v>2398001</v>
      </c>
      <c r="F118" s="47">
        <v>65003</v>
      </c>
      <c r="G118" s="47">
        <v>1760337</v>
      </c>
      <c r="H118" s="47">
        <v>1082</v>
      </c>
      <c r="I118" s="47">
        <v>0</v>
      </c>
      <c r="J118" s="47">
        <v>302427</v>
      </c>
      <c r="K118" s="47">
        <v>0</v>
      </c>
      <c r="L118" s="47">
        <v>23411</v>
      </c>
      <c r="M118" s="47">
        <v>0</v>
      </c>
      <c r="N118" s="47">
        <f>SUM(D118:M118)</f>
        <v>6262978</v>
      </c>
      <c r="O118" s="48">
        <f t="shared" si="14"/>
        <v>39.489640474659204</v>
      </c>
      <c r="P118" s="9"/>
    </row>
    <row r="119" spans="1:16">
      <c r="A119" s="12"/>
      <c r="B119" s="25">
        <v>362</v>
      </c>
      <c r="C119" s="20" t="s">
        <v>127</v>
      </c>
      <c r="D119" s="47">
        <v>459447</v>
      </c>
      <c r="E119" s="47">
        <v>3935</v>
      </c>
      <c r="F119" s="47">
        <v>0</v>
      </c>
      <c r="G119" s="47">
        <v>108890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ref="N119:N124" si="18">SUM(D119:M119)</f>
        <v>572272</v>
      </c>
      <c r="O119" s="48">
        <f t="shared" si="14"/>
        <v>3.6083178854714437</v>
      </c>
      <c r="P119" s="9"/>
    </row>
    <row r="120" spans="1:16">
      <c r="A120" s="12"/>
      <c r="B120" s="25">
        <v>364</v>
      </c>
      <c r="C120" s="20" t="s">
        <v>209</v>
      </c>
      <c r="D120" s="47">
        <v>53654</v>
      </c>
      <c r="E120" s="47">
        <v>19166</v>
      </c>
      <c r="F120" s="47">
        <v>0</v>
      </c>
      <c r="G120" s="47">
        <v>55062</v>
      </c>
      <c r="H120" s="47">
        <v>0</v>
      </c>
      <c r="I120" s="47">
        <v>57488</v>
      </c>
      <c r="J120" s="47">
        <v>131669</v>
      </c>
      <c r="K120" s="47">
        <v>0</v>
      </c>
      <c r="L120" s="47">
        <v>0</v>
      </c>
      <c r="M120" s="47">
        <v>0</v>
      </c>
      <c r="N120" s="47">
        <f t="shared" si="18"/>
        <v>317039</v>
      </c>
      <c r="O120" s="48">
        <f t="shared" si="14"/>
        <v>1.9990100757891021</v>
      </c>
      <c r="P120" s="9"/>
    </row>
    <row r="121" spans="1:16">
      <c r="A121" s="12"/>
      <c r="B121" s="25">
        <v>365</v>
      </c>
      <c r="C121" s="20" t="s">
        <v>210</v>
      </c>
      <c r="D121" s="47">
        <v>45006</v>
      </c>
      <c r="E121" s="47">
        <v>5683</v>
      </c>
      <c r="F121" s="47">
        <v>0</v>
      </c>
      <c r="G121" s="47">
        <v>6926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57615</v>
      </c>
      <c r="O121" s="48">
        <f t="shared" si="14"/>
        <v>0.3632769644005599</v>
      </c>
      <c r="P121" s="9"/>
    </row>
    <row r="122" spans="1:16">
      <c r="A122" s="12"/>
      <c r="B122" s="25">
        <v>366</v>
      </c>
      <c r="C122" s="20" t="s">
        <v>130</v>
      </c>
      <c r="D122" s="47">
        <v>365164</v>
      </c>
      <c r="E122" s="47">
        <v>6697383</v>
      </c>
      <c r="F122" s="47">
        <v>0</v>
      </c>
      <c r="G122" s="47">
        <v>172250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7234797</v>
      </c>
      <c r="O122" s="48">
        <f t="shared" si="14"/>
        <v>45.617201982370524</v>
      </c>
      <c r="P122" s="9"/>
    </row>
    <row r="123" spans="1:16">
      <c r="A123" s="12"/>
      <c r="B123" s="25">
        <v>369.3</v>
      </c>
      <c r="C123" s="20" t="s">
        <v>132</v>
      </c>
      <c r="D123" s="47">
        <v>54672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54672</v>
      </c>
      <c r="O123" s="48">
        <f t="shared" si="14"/>
        <v>0.34472061438353574</v>
      </c>
      <c r="P123" s="9"/>
    </row>
    <row r="124" spans="1:16">
      <c r="A124" s="12"/>
      <c r="B124" s="25">
        <v>369.9</v>
      </c>
      <c r="C124" s="20" t="s">
        <v>133</v>
      </c>
      <c r="D124" s="47">
        <v>5735013</v>
      </c>
      <c r="E124" s="47">
        <v>921984</v>
      </c>
      <c r="F124" s="47">
        <v>0</v>
      </c>
      <c r="G124" s="47">
        <v>256654</v>
      </c>
      <c r="H124" s="47">
        <v>0</v>
      </c>
      <c r="I124" s="47">
        <v>1839852</v>
      </c>
      <c r="J124" s="47">
        <v>3087499</v>
      </c>
      <c r="K124" s="47">
        <v>0</v>
      </c>
      <c r="L124" s="47">
        <v>0</v>
      </c>
      <c r="M124" s="47">
        <v>0</v>
      </c>
      <c r="N124" s="47">
        <f t="shared" si="18"/>
        <v>11841002</v>
      </c>
      <c r="O124" s="48">
        <f t="shared" si="14"/>
        <v>74.660474911411242</v>
      </c>
      <c r="P124" s="9"/>
    </row>
    <row r="125" spans="1:16" ht="15.75">
      <c r="A125" s="29" t="s">
        <v>74</v>
      </c>
      <c r="B125" s="30"/>
      <c r="C125" s="31"/>
      <c r="D125" s="32">
        <f t="shared" ref="D125:M125" si="19">SUM(D126:D134)</f>
        <v>1041736</v>
      </c>
      <c r="E125" s="32">
        <f t="shared" si="19"/>
        <v>6155314</v>
      </c>
      <c r="F125" s="32">
        <f t="shared" si="19"/>
        <v>7903463</v>
      </c>
      <c r="G125" s="32">
        <f t="shared" si="19"/>
        <v>46535568</v>
      </c>
      <c r="H125" s="32">
        <f t="shared" si="19"/>
        <v>0</v>
      </c>
      <c r="I125" s="32">
        <f t="shared" si="19"/>
        <v>15222463</v>
      </c>
      <c r="J125" s="32">
        <f t="shared" si="19"/>
        <v>0</v>
      </c>
      <c r="K125" s="32">
        <f t="shared" si="19"/>
        <v>0</v>
      </c>
      <c r="L125" s="32">
        <f t="shared" si="19"/>
        <v>0</v>
      </c>
      <c r="M125" s="32">
        <f t="shared" si="19"/>
        <v>0</v>
      </c>
      <c r="N125" s="32">
        <f>SUM(D125:M125)</f>
        <v>76858544</v>
      </c>
      <c r="O125" s="46">
        <f t="shared" si="14"/>
        <v>484.61231541381352</v>
      </c>
      <c r="P125" s="9"/>
    </row>
    <row r="126" spans="1:16">
      <c r="A126" s="12"/>
      <c r="B126" s="25">
        <v>381</v>
      </c>
      <c r="C126" s="20" t="s">
        <v>134</v>
      </c>
      <c r="D126" s="47">
        <v>1041736</v>
      </c>
      <c r="E126" s="47">
        <v>2155314</v>
      </c>
      <c r="F126" s="47">
        <v>7653722</v>
      </c>
      <c r="G126" s="47">
        <v>196245</v>
      </c>
      <c r="H126" s="47">
        <v>0</v>
      </c>
      <c r="I126" s="47">
        <v>512183</v>
      </c>
      <c r="J126" s="47">
        <v>0</v>
      </c>
      <c r="K126" s="47">
        <v>0</v>
      </c>
      <c r="L126" s="47">
        <v>0</v>
      </c>
      <c r="M126" s="47">
        <v>0</v>
      </c>
      <c r="N126" s="47">
        <f>SUM(D126:M126)</f>
        <v>11559200</v>
      </c>
      <c r="O126" s="48">
        <f t="shared" si="14"/>
        <v>72.883642921096111</v>
      </c>
      <c r="P126" s="9"/>
    </row>
    <row r="127" spans="1:16">
      <c r="A127" s="12"/>
      <c r="B127" s="25">
        <v>383</v>
      </c>
      <c r="C127" s="20" t="s">
        <v>135</v>
      </c>
      <c r="D127" s="47">
        <v>0</v>
      </c>
      <c r="E127" s="47">
        <v>4000000</v>
      </c>
      <c r="F127" s="47">
        <v>0</v>
      </c>
      <c r="G127" s="47">
        <v>1594000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ref="N127:N134" si="20">SUM(D127:M127)</f>
        <v>5594000</v>
      </c>
      <c r="O127" s="48">
        <f t="shared" si="14"/>
        <v>35.271567106773098</v>
      </c>
      <c r="P127" s="9"/>
    </row>
    <row r="128" spans="1:16">
      <c r="A128" s="12"/>
      <c r="B128" s="25">
        <v>384</v>
      </c>
      <c r="C128" s="20" t="s">
        <v>136</v>
      </c>
      <c r="D128" s="47">
        <v>0</v>
      </c>
      <c r="E128" s="47">
        <v>0</v>
      </c>
      <c r="F128" s="47">
        <v>249741</v>
      </c>
      <c r="G128" s="47">
        <v>44745323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0"/>
        <v>44995064</v>
      </c>
      <c r="O128" s="48">
        <f t="shared" si="14"/>
        <v>283.70511607964789</v>
      </c>
      <c r="P128" s="9"/>
    </row>
    <row r="129" spans="1:119">
      <c r="A129" s="12"/>
      <c r="B129" s="25">
        <v>389.1</v>
      </c>
      <c r="C129" s="20" t="s">
        <v>211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2701675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0"/>
        <v>2701675</v>
      </c>
      <c r="O129" s="48">
        <f t="shared" si="14"/>
        <v>17.034735620877942</v>
      </c>
      <c r="P129" s="9"/>
    </row>
    <row r="130" spans="1:119">
      <c r="A130" s="12"/>
      <c r="B130" s="25">
        <v>389.3</v>
      </c>
      <c r="C130" s="20" t="s">
        <v>213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370321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20"/>
        <v>370321</v>
      </c>
      <c r="O130" s="48">
        <f t="shared" si="14"/>
        <v>2.3349663930188274</v>
      </c>
      <c r="P130" s="9"/>
    </row>
    <row r="131" spans="1:119">
      <c r="A131" s="12"/>
      <c r="B131" s="25">
        <v>389.4</v>
      </c>
      <c r="C131" s="20" t="s">
        <v>214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9663725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20"/>
        <v>9663725</v>
      </c>
      <c r="O131" s="48">
        <f t="shared" si="14"/>
        <v>60.932199649428114</v>
      </c>
      <c r="P131" s="9"/>
    </row>
    <row r="132" spans="1:119">
      <c r="A132" s="12"/>
      <c r="B132" s="25">
        <v>389.5</v>
      </c>
      <c r="C132" s="20" t="s">
        <v>238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551729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0"/>
        <v>551729</v>
      </c>
      <c r="O132" s="48">
        <f t="shared" si="14"/>
        <v>3.4787891398378288</v>
      </c>
      <c r="P132" s="9"/>
    </row>
    <row r="133" spans="1:119">
      <c r="A133" s="12"/>
      <c r="B133" s="25">
        <v>389.6</v>
      </c>
      <c r="C133" s="20" t="s">
        <v>215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1231871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20"/>
        <v>1231871</v>
      </c>
      <c r="O133" s="48">
        <f>(N133/O$137)</f>
        <v>7.7672543159434548</v>
      </c>
      <c r="P133" s="9"/>
    </row>
    <row r="134" spans="1:119" ht="15.75" thickBot="1">
      <c r="A134" s="12"/>
      <c r="B134" s="25">
        <v>389.7</v>
      </c>
      <c r="C134" s="20" t="s">
        <v>244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190959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20"/>
        <v>190959</v>
      </c>
      <c r="O134" s="48">
        <f>(N134/O$137)</f>
        <v>1.2040441871902545</v>
      </c>
      <c r="P134" s="9"/>
    </row>
    <row r="135" spans="1:119" ht="16.5" thickBot="1">
      <c r="A135" s="14" t="s">
        <v>100</v>
      </c>
      <c r="B135" s="23"/>
      <c r="C135" s="22"/>
      <c r="D135" s="15">
        <f t="shared" ref="D135:M135" si="21">SUM(D5,D13,D27,D63,D104,D117,D125)</f>
        <v>156378358</v>
      </c>
      <c r="E135" s="15">
        <f t="shared" si="21"/>
        <v>123348224</v>
      </c>
      <c r="F135" s="15">
        <f t="shared" si="21"/>
        <v>10196773</v>
      </c>
      <c r="G135" s="15">
        <f t="shared" si="21"/>
        <v>83446525</v>
      </c>
      <c r="H135" s="15">
        <f t="shared" si="21"/>
        <v>1082</v>
      </c>
      <c r="I135" s="15">
        <f t="shared" si="21"/>
        <v>77676446</v>
      </c>
      <c r="J135" s="15">
        <f t="shared" si="21"/>
        <v>40314752</v>
      </c>
      <c r="K135" s="15">
        <f t="shared" si="21"/>
        <v>0</v>
      </c>
      <c r="L135" s="15">
        <f t="shared" si="21"/>
        <v>97056</v>
      </c>
      <c r="M135" s="15">
        <f t="shared" si="21"/>
        <v>0</v>
      </c>
      <c r="N135" s="15">
        <f>SUM(D135:M135)</f>
        <v>491459216</v>
      </c>
      <c r="O135" s="38">
        <f>(N135/O$137)</f>
        <v>3098.7730992824627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19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19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9" t="s">
        <v>274</v>
      </c>
      <c r="M137" s="49"/>
      <c r="N137" s="49"/>
      <c r="O137" s="44">
        <v>158598</v>
      </c>
    </row>
    <row r="138" spans="1:119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19" ht="15.75" customHeight="1" thickBot="1">
      <c r="A139" s="53" t="s">
        <v>158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</sheetData>
  <mergeCells count="10">
    <mergeCell ref="L137:N137"/>
    <mergeCell ref="A138:O138"/>
    <mergeCell ref="A139:O1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68</v>
      </c>
      <c r="E3" s="69"/>
      <c r="F3" s="69"/>
      <c r="G3" s="69"/>
      <c r="H3" s="70"/>
      <c r="I3" s="68" t="s">
        <v>69</v>
      </c>
      <c r="J3" s="70"/>
      <c r="K3" s="68" t="s">
        <v>71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70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104162649</v>
      </c>
      <c r="E5" s="27">
        <f t="shared" si="0"/>
        <v>61193280</v>
      </c>
      <c r="F5" s="27">
        <f t="shared" si="0"/>
        <v>0</v>
      </c>
      <c r="G5" s="27">
        <f t="shared" si="0"/>
        <v>25488073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190844002</v>
      </c>
      <c r="O5" s="33">
        <f t="shared" ref="O5:O36" si="1">(N5/O$139)</f>
        <v>1226.8507932834477</v>
      </c>
      <c r="P5" s="6"/>
    </row>
    <row r="6" spans="1:133">
      <c r="A6" s="12"/>
      <c r="B6" s="25">
        <v>311</v>
      </c>
      <c r="C6" s="20" t="s">
        <v>3</v>
      </c>
      <c r="D6" s="47">
        <v>103386020</v>
      </c>
      <c r="E6" s="47">
        <v>57351353</v>
      </c>
      <c r="F6" s="47">
        <v>0</v>
      </c>
      <c r="G6" s="47">
        <v>16917503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177654876</v>
      </c>
      <c r="O6" s="48">
        <f t="shared" si="1"/>
        <v>1142.06379696058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2595912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2595912</v>
      </c>
      <c r="O7" s="48">
        <f t="shared" si="1"/>
        <v>16.687958034405614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897228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897228</v>
      </c>
      <c r="O8" s="48">
        <f t="shared" si="1"/>
        <v>5.7678778060634111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0</v>
      </c>
      <c r="F9" s="47">
        <v>0</v>
      </c>
      <c r="G9" s="47">
        <v>4421156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4421156</v>
      </c>
      <c r="O9" s="48">
        <f t="shared" si="1"/>
        <v>28.421635938183034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3252186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3252186</v>
      </c>
      <c r="O10" s="48">
        <f t="shared" si="1"/>
        <v>20.906850266142097</v>
      </c>
      <c r="P10" s="9"/>
    </row>
    <row r="11" spans="1:133">
      <c r="A11" s="12"/>
      <c r="B11" s="25">
        <v>315</v>
      </c>
      <c r="C11" s="20" t="s">
        <v>183</v>
      </c>
      <c r="D11" s="47">
        <v>776629</v>
      </c>
      <c r="E11" s="47">
        <v>992105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1768734</v>
      </c>
      <c r="O11" s="48">
        <f t="shared" si="1"/>
        <v>11.370400370284656</v>
      </c>
      <c r="P11" s="9"/>
    </row>
    <row r="12" spans="1:133">
      <c r="A12" s="12"/>
      <c r="B12" s="25">
        <v>316</v>
      </c>
      <c r="C12" s="20" t="s">
        <v>184</v>
      </c>
      <c r="D12" s="47">
        <v>0</v>
      </c>
      <c r="E12" s="47">
        <v>253910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253910</v>
      </c>
      <c r="O12" s="48">
        <f t="shared" si="1"/>
        <v>1.6322739077888349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SUM(D14:D27)</f>
        <v>863595</v>
      </c>
      <c r="E13" s="32">
        <f t="shared" si="3"/>
        <v>17475037</v>
      </c>
      <c r="F13" s="32">
        <f t="shared" si="3"/>
        <v>0</v>
      </c>
      <c r="G13" s="32">
        <f t="shared" si="3"/>
        <v>652849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18991481</v>
      </c>
      <c r="O13" s="46">
        <f t="shared" si="1"/>
        <v>122.08774332073337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4518880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4518880</v>
      </c>
      <c r="O14" s="48">
        <f t="shared" si="1"/>
        <v>29.049859857543264</v>
      </c>
      <c r="P14" s="9"/>
    </row>
    <row r="15" spans="1:133">
      <c r="A15" s="12"/>
      <c r="B15" s="25">
        <v>323.10000000000002</v>
      </c>
      <c r="C15" s="20" t="s">
        <v>264</v>
      </c>
      <c r="D15" s="47">
        <v>0</v>
      </c>
      <c r="E15" s="47">
        <v>8919286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5" si="4">SUM(D15:M15)</f>
        <v>8919286</v>
      </c>
      <c r="O15" s="48">
        <f t="shared" si="1"/>
        <v>57.3381033197048</v>
      </c>
      <c r="P15" s="9"/>
    </row>
    <row r="16" spans="1:133">
      <c r="A16" s="12"/>
      <c r="B16" s="25">
        <v>323.7</v>
      </c>
      <c r="C16" s="20" t="s">
        <v>20</v>
      </c>
      <c r="D16" s="47">
        <v>863335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863335</v>
      </c>
      <c r="O16" s="48">
        <f t="shared" si="1"/>
        <v>5.549994857157551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525749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525749</v>
      </c>
      <c r="O17" s="48">
        <f t="shared" si="1"/>
        <v>3.3798053434133046</v>
      </c>
      <c r="P17" s="9"/>
    </row>
    <row r="18" spans="1:16">
      <c r="A18" s="12"/>
      <c r="B18" s="25">
        <v>324.12</v>
      </c>
      <c r="C18" s="20" t="s">
        <v>22</v>
      </c>
      <c r="D18" s="47">
        <v>0</v>
      </c>
      <c r="E18" s="47">
        <v>70080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70080</v>
      </c>
      <c r="O18" s="48">
        <f t="shared" si="1"/>
        <v>0.45051299853428989</v>
      </c>
      <c r="P18" s="9"/>
    </row>
    <row r="19" spans="1:16">
      <c r="A19" s="12"/>
      <c r="B19" s="25">
        <v>324.31</v>
      </c>
      <c r="C19" s="20" t="s">
        <v>23</v>
      </c>
      <c r="D19" s="47">
        <v>0</v>
      </c>
      <c r="E19" s="47">
        <v>1486442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1486442</v>
      </c>
      <c r="O19" s="48">
        <f t="shared" si="1"/>
        <v>9.5556712695106594</v>
      </c>
      <c r="P19" s="9"/>
    </row>
    <row r="20" spans="1:16">
      <c r="A20" s="12"/>
      <c r="B20" s="25">
        <v>324.32</v>
      </c>
      <c r="C20" s="20" t="s">
        <v>24</v>
      </c>
      <c r="D20" s="47">
        <v>0</v>
      </c>
      <c r="E20" s="47">
        <v>74512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74512</v>
      </c>
      <c r="O20" s="48">
        <f t="shared" si="1"/>
        <v>0.47900434570186945</v>
      </c>
      <c r="P20" s="9"/>
    </row>
    <row r="21" spans="1:16">
      <c r="A21" s="12"/>
      <c r="B21" s="25">
        <v>324.61</v>
      </c>
      <c r="C21" s="20" t="s">
        <v>25</v>
      </c>
      <c r="D21" s="47">
        <v>0</v>
      </c>
      <c r="E21" s="47">
        <v>1237316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1237316</v>
      </c>
      <c r="O21" s="48">
        <f t="shared" si="1"/>
        <v>7.9541515595669727</v>
      </c>
      <c r="P21" s="9"/>
    </row>
    <row r="22" spans="1:16">
      <c r="A22" s="12"/>
      <c r="B22" s="25">
        <v>324.62</v>
      </c>
      <c r="C22" s="20" t="s">
        <v>26</v>
      </c>
      <c r="D22" s="47">
        <v>0</v>
      </c>
      <c r="E22" s="47">
        <v>32347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32347</v>
      </c>
      <c r="O22" s="48">
        <f t="shared" si="1"/>
        <v>0.20794440587312607</v>
      </c>
      <c r="P22" s="9"/>
    </row>
    <row r="23" spans="1:16">
      <c r="A23" s="12"/>
      <c r="B23" s="25">
        <v>324.70999999999998</v>
      </c>
      <c r="C23" s="20" t="s">
        <v>27</v>
      </c>
      <c r="D23" s="47">
        <v>0</v>
      </c>
      <c r="E23" s="47">
        <v>270382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270382</v>
      </c>
      <c r="O23" s="48">
        <f t="shared" si="1"/>
        <v>1.7381650338141892</v>
      </c>
      <c r="P23" s="9"/>
    </row>
    <row r="24" spans="1:16">
      <c r="A24" s="12"/>
      <c r="B24" s="25">
        <v>324.72000000000003</v>
      </c>
      <c r="C24" s="20" t="s">
        <v>28</v>
      </c>
      <c r="D24" s="47">
        <v>0</v>
      </c>
      <c r="E24" s="47">
        <v>60232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60232</v>
      </c>
      <c r="O24" s="48">
        <f t="shared" si="1"/>
        <v>0.38720460798683431</v>
      </c>
      <c r="P24" s="9"/>
    </row>
    <row r="25" spans="1:16">
      <c r="A25" s="12"/>
      <c r="B25" s="25">
        <v>325.10000000000002</v>
      </c>
      <c r="C25" s="20" t="s">
        <v>29</v>
      </c>
      <c r="D25" s="47">
        <v>0</v>
      </c>
      <c r="E25" s="47">
        <v>26520</v>
      </c>
      <c r="F25" s="47">
        <v>0</v>
      </c>
      <c r="G25" s="47">
        <v>402811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429331</v>
      </c>
      <c r="O25" s="48">
        <f t="shared" si="1"/>
        <v>2.759977114351102</v>
      </c>
      <c r="P25" s="9"/>
    </row>
    <row r="26" spans="1:16">
      <c r="A26" s="12"/>
      <c r="B26" s="25">
        <v>329</v>
      </c>
      <c r="C26" s="20" t="s">
        <v>30</v>
      </c>
      <c r="D26" s="47">
        <v>260</v>
      </c>
      <c r="E26" s="47">
        <v>121021</v>
      </c>
      <c r="F26" s="47">
        <v>0</v>
      </c>
      <c r="G26" s="47">
        <v>250038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371319</v>
      </c>
      <c r="O26" s="48">
        <f t="shared" si="1"/>
        <v>2.3870438941603025</v>
      </c>
      <c r="P26" s="9"/>
    </row>
    <row r="27" spans="1:16">
      <c r="A27" s="12"/>
      <c r="B27" s="25">
        <v>367</v>
      </c>
      <c r="C27" s="20" t="s">
        <v>131</v>
      </c>
      <c r="D27" s="47">
        <v>0</v>
      </c>
      <c r="E27" s="47">
        <v>132270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132270</v>
      </c>
      <c r="O27" s="48">
        <f t="shared" si="1"/>
        <v>0.8503047134151045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SUM(D29:D65)</f>
        <v>19673352</v>
      </c>
      <c r="E28" s="32">
        <f t="shared" si="5"/>
        <v>18184184</v>
      </c>
      <c r="F28" s="32">
        <f t="shared" si="5"/>
        <v>1127810</v>
      </c>
      <c r="G28" s="32">
        <f t="shared" si="5"/>
        <v>3409385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42394731</v>
      </c>
      <c r="O28" s="46">
        <f t="shared" si="1"/>
        <v>272.53677775206359</v>
      </c>
      <c r="P28" s="10"/>
    </row>
    <row r="29" spans="1:16">
      <c r="A29" s="12"/>
      <c r="B29" s="25">
        <v>331.1</v>
      </c>
      <c r="C29" s="20" t="s">
        <v>31</v>
      </c>
      <c r="D29" s="47">
        <v>67269</v>
      </c>
      <c r="E29" s="47">
        <v>334721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401990</v>
      </c>
      <c r="O29" s="48">
        <f t="shared" si="1"/>
        <v>2.5842140451027285</v>
      </c>
      <c r="P29" s="9"/>
    </row>
    <row r="30" spans="1:16">
      <c r="A30" s="12"/>
      <c r="B30" s="25">
        <v>331.2</v>
      </c>
      <c r="C30" s="20" t="s">
        <v>32</v>
      </c>
      <c r="D30" s="47">
        <v>271827</v>
      </c>
      <c r="E30" s="47">
        <v>777658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1049485</v>
      </c>
      <c r="O30" s="48">
        <f t="shared" si="1"/>
        <v>6.7466700095142587</v>
      </c>
      <c r="P30" s="9"/>
    </row>
    <row r="31" spans="1:16">
      <c r="A31" s="12"/>
      <c r="B31" s="25">
        <v>331.39</v>
      </c>
      <c r="C31" s="20" t="s">
        <v>39</v>
      </c>
      <c r="D31" s="47">
        <v>0</v>
      </c>
      <c r="E31" s="47">
        <v>2625249</v>
      </c>
      <c r="F31" s="47">
        <v>0</v>
      </c>
      <c r="G31" s="47">
        <v>15568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1" si="6">SUM(D31:M31)</f>
        <v>2640817</v>
      </c>
      <c r="O31" s="48">
        <f t="shared" si="1"/>
        <v>16.976632209622259</v>
      </c>
      <c r="P31" s="9"/>
    </row>
    <row r="32" spans="1:16">
      <c r="A32" s="12"/>
      <c r="B32" s="25">
        <v>331.42</v>
      </c>
      <c r="C32" s="20" t="s">
        <v>40</v>
      </c>
      <c r="D32" s="47">
        <v>0</v>
      </c>
      <c r="E32" s="47">
        <v>1510182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1510182</v>
      </c>
      <c r="O32" s="48">
        <f t="shared" si="1"/>
        <v>9.7082851191853745</v>
      </c>
      <c r="P32" s="9"/>
    </row>
    <row r="33" spans="1:16">
      <c r="A33" s="12"/>
      <c r="B33" s="25">
        <v>331.49</v>
      </c>
      <c r="C33" s="20" t="s">
        <v>41</v>
      </c>
      <c r="D33" s="47">
        <v>0</v>
      </c>
      <c r="E33" s="47">
        <v>506123</v>
      </c>
      <c r="F33" s="47">
        <v>0</v>
      </c>
      <c r="G33" s="47">
        <v>84402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590525</v>
      </c>
      <c r="O33" s="48">
        <f t="shared" si="1"/>
        <v>3.7962212965105815</v>
      </c>
      <c r="P33" s="9"/>
    </row>
    <row r="34" spans="1:16">
      <c r="A34" s="12"/>
      <c r="B34" s="25">
        <v>331.5</v>
      </c>
      <c r="C34" s="20" t="s">
        <v>34</v>
      </c>
      <c r="D34" s="47">
        <v>0</v>
      </c>
      <c r="E34" s="47">
        <v>48890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48890</v>
      </c>
      <c r="O34" s="48">
        <f t="shared" si="1"/>
        <v>0.31429195916583097</v>
      </c>
      <c r="P34" s="9"/>
    </row>
    <row r="35" spans="1:16">
      <c r="A35" s="12"/>
      <c r="B35" s="25">
        <v>331.65</v>
      </c>
      <c r="C35" s="20" t="s">
        <v>151</v>
      </c>
      <c r="D35" s="47">
        <v>133064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133064</v>
      </c>
      <c r="O35" s="48">
        <f t="shared" si="1"/>
        <v>0.85540898454575842</v>
      </c>
      <c r="P35" s="9"/>
    </row>
    <row r="36" spans="1:16">
      <c r="A36" s="12"/>
      <c r="B36" s="25">
        <v>331.69</v>
      </c>
      <c r="C36" s="20" t="s">
        <v>43</v>
      </c>
      <c r="D36" s="47">
        <v>0</v>
      </c>
      <c r="E36" s="47">
        <v>412852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412852</v>
      </c>
      <c r="O36" s="48">
        <f t="shared" si="1"/>
        <v>2.6540409884543186</v>
      </c>
      <c r="P36" s="9"/>
    </row>
    <row r="37" spans="1:16">
      <c r="A37" s="12"/>
      <c r="B37" s="25">
        <v>331.7</v>
      </c>
      <c r="C37" s="20" t="s">
        <v>35</v>
      </c>
      <c r="D37" s="47">
        <v>0</v>
      </c>
      <c r="E37" s="47">
        <v>-13653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-13653</v>
      </c>
      <c r="O37" s="48">
        <f t="shared" ref="O37:O68" si="7">(N37/O$139)</f>
        <v>-8.7769034945614444E-2</v>
      </c>
      <c r="P37" s="9"/>
    </row>
    <row r="38" spans="1:16">
      <c r="A38" s="12"/>
      <c r="B38" s="25">
        <v>331.9</v>
      </c>
      <c r="C38" s="20" t="s">
        <v>36</v>
      </c>
      <c r="D38" s="47">
        <v>0</v>
      </c>
      <c r="E38" s="47">
        <v>591438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591438</v>
      </c>
      <c r="O38" s="48">
        <f t="shared" si="7"/>
        <v>3.8020905654555275</v>
      </c>
      <c r="P38" s="9"/>
    </row>
    <row r="39" spans="1:16">
      <c r="A39" s="12"/>
      <c r="B39" s="25">
        <v>333</v>
      </c>
      <c r="C39" s="20" t="s">
        <v>4</v>
      </c>
      <c r="D39" s="47">
        <v>85362</v>
      </c>
      <c r="E39" s="47">
        <v>28497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113859</v>
      </c>
      <c r="O39" s="48">
        <f t="shared" si="7"/>
        <v>0.73194862300393426</v>
      </c>
      <c r="P39" s="9"/>
    </row>
    <row r="40" spans="1:16">
      <c r="A40" s="12"/>
      <c r="B40" s="25">
        <v>334.1</v>
      </c>
      <c r="C40" s="20" t="s">
        <v>37</v>
      </c>
      <c r="D40" s="47">
        <v>0</v>
      </c>
      <c r="E40" s="47">
        <v>12467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12467</v>
      </c>
      <c r="O40" s="48">
        <f t="shared" si="7"/>
        <v>8.0144771014939956E-2</v>
      </c>
      <c r="P40" s="9"/>
    </row>
    <row r="41" spans="1:16">
      <c r="A41" s="12"/>
      <c r="B41" s="25">
        <v>334.2</v>
      </c>
      <c r="C41" s="20" t="s">
        <v>38</v>
      </c>
      <c r="D41" s="47">
        <v>45305</v>
      </c>
      <c r="E41" s="47">
        <v>135676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180981</v>
      </c>
      <c r="O41" s="48">
        <f t="shared" si="7"/>
        <v>1.1634459615829669</v>
      </c>
      <c r="P41" s="9"/>
    </row>
    <row r="42" spans="1:16">
      <c r="A42" s="12"/>
      <c r="B42" s="25">
        <v>334.39</v>
      </c>
      <c r="C42" s="20" t="s">
        <v>45</v>
      </c>
      <c r="D42" s="47">
        <v>325376</v>
      </c>
      <c r="E42" s="47">
        <v>2505199</v>
      </c>
      <c r="F42" s="47">
        <v>0</v>
      </c>
      <c r="G42" s="47">
        <v>286533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9" si="8">SUM(D42:M42)</f>
        <v>3117108</v>
      </c>
      <c r="O42" s="48">
        <f t="shared" si="7"/>
        <v>20.038494175730925</v>
      </c>
      <c r="P42" s="9"/>
    </row>
    <row r="43" spans="1:16">
      <c r="A43" s="12"/>
      <c r="B43" s="25">
        <v>334.42</v>
      </c>
      <c r="C43" s="20" t="s">
        <v>179</v>
      </c>
      <c r="D43" s="47">
        <v>0</v>
      </c>
      <c r="E43" s="47">
        <v>443673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443673</v>
      </c>
      <c r="O43" s="48">
        <f t="shared" si="7"/>
        <v>2.8521754223559359</v>
      </c>
      <c r="P43" s="9"/>
    </row>
    <row r="44" spans="1:16">
      <c r="A44" s="12"/>
      <c r="B44" s="25">
        <v>334.49</v>
      </c>
      <c r="C44" s="20" t="s">
        <v>46</v>
      </c>
      <c r="D44" s="47">
        <v>0</v>
      </c>
      <c r="E44" s="47">
        <v>1781456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1781456</v>
      </c>
      <c r="O44" s="48">
        <f t="shared" si="7"/>
        <v>11.452184422330221</v>
      </c>
      <c r="P44" s="9"/>
    </row>
    <row r="45" spans="1:16">
      <c r="A45" s="12"/>
      <c r="B45" s="25">
        <v>334.5</v>
      </c>
      <c r="C45" s="20" t="s">
        <v>47</v>
      </c>
      <c r="D45" s="47">
        <v>0</v>
      </c>
      <c r="E45" s="47">
        <v>493744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493744</v>
      </c>
      <c r="O45" s="48">
        <f t="shared" si="7"/>
        <v>3.1740595026871352</v>
      </c>
      <c r="P45" s="9"/>
    </row>
    <row r="46" spans="1:16">
      <c r="A46" s="12"/>
      <c r="B46" s="25">
        <v>334.69</v>
      </c>
      <c r="C46" s="20" t="s">
        <v>48</v>
      </c>
      <c r="D46" s="47">
        <v>0</v>
      </c>
      <c r="E46" s="47">
        <v>519166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519166</v>
      </c>
      <c r="O46" s="48">
        <f t="shared" si="7"/>
        <v>3.3374861786109182</v>
      </c>
      <c r="P46" s="9"/>
    </row>
    <row r="47" spans="1:16">
      <c r="A47" s="12"/>
      <c r="B47" s="25">
        <v>334.7</v>
      </c>
      <c r="C47" s="20" t="s">
        <v>49</v>
      </c>
      <c r="D47" s="47">
        <v>0</v>
      </c>
      <c r="E47" s="47">
        <v>113024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113024</v>
      </c>
      <c r="O47" s="48">
        <f t="shared" si="7"/>
        <v>0.72658078119776803</v>
      </c>
      <c r="P47" s="9"/>
    </row>
    <row r="48" spans="1:16">
      <c r="A48" s="12"/>
      <c r="B48" s="25">
        <v>334.82</v>
      </c>
      <c r="C48" s="20" t="s">
        <v>218</v>
      </c>
      <c r="D48" s="47">
        <v>16365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16365</v>
      </c>
      <c r="O48" s="48">
        <f t="shared" si="7"/>
        <v>0.10520327084779758</v>
      </c>
      <c r="P48" s="9"/>
    </row>
    <row r="49" spans="1:16">
      <c r="A49" s="12"/>
      <c r="B49" s="25">
        <v>334.89</v>
      </c>
      <c r="C49" s="20" t="s">
        <v>265</v>
      </c>
      <c r="D49" s="47">
        <v>139348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139348</v>
      </c>
      <c r="O49" s="48">
        <f t="shared" si="7"/>
        <v>0.89580601198282295</v>
      </c>
      <c r="P49" s="9"/>
    </row>
    <row r="50" spans="1:16">
      <c r="A50" s="12"/>
      <c r="B50" s="25">
        <v>335.12</v>
      </c>
      <c r="C50" s="20" t="s">
        <v>185</v>
      </c>
      <c r="D50" s="47">
        <v>3340170</v>
      </c>
      <c r="E50" s="47">
        <v>1253072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4593242</v>
      </c>
      <c r="O50" s="48">
        <f t="shared" si="7"/>
        <v>29.527899920285943</v>
      </c>
      <c r="P50" s="9"/>
    </row>
    <row r="51" spans="1:16">
      <c r="A51" s="12"/>
      <c r="B51" s="25">
        <v>335.13</v>
      </c>
      <c r="C51" s="20" t="s">
        <v>186</v>
      </c>
      <c r="D51" s="47">
        <v>47196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47196</v>
      </c>
      <c r="O51" s="48">
        <f t="shared" si="7"/>
        <v>0.30340199028002779</v>
      </c>
      <c r="P51" s="9"/>
    </row>
    <row r="52" spans="1:16">
      <c r="A52" s="12"/>
      <c r="B52" s="25">
        <v>335.14</v>
      </c>
      <c r="C52" s="20" t="s">
        <v>187</v>
      </c>
      <c r="D52" s="47">
        <v>0</v>
      </c>
      <c r="E52" s="47">
        <v>64801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64801</v>
      </c>
      <c r="O52" s="48">
        <f t="shared" si="7"/>
        <v>0.41657666692380879</v>
      </c>
      <c r="P52" s="9"/>
    </row>
    <row r="53" spans="1:16">
      <c r="A53" s="12"/>
      <c r="B53" s="25">
        <v>335.15</v>
      </c>
      <c r="C53" s="20" t="s">
        <v>188</v>
      </c>
      <c r="D53" s="47">
        <v>70494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70494</v>
      </c>
      <c r="O53" s="48">
        <f t="shared" si="7"/>
        <v>0.45317441950165854</v>
      </c>
      <c r="P53" s="9"/>
    </row>
    <row r="54" spans="1:16">
      <c r="A54" s="12"/>
      <c r="B54" s="25">
        <v>335.16</v>
      </c>
      <c r="C54" s="20" t="s">
        <v>189</v>
      </c>
      <c r="D54" s="47">
        <v>223250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223250</v>
      </c>
      <c r="O54" s="48">
        <f t="shared" si="7"/>
        <v>1.4351744709300831</v>
      </c>
      <c r="P54" s="9"/>
    </row>
    <row r="55" spans="1:16">
      <c r="A55" s="12"/>
      <c r="B55" s="25">
        <v>335.18</v>
      </c>
      <c r="C55" s="20" t="s">
        <v>190</v>
      </c>
      <c r="D55" s="47">
        <v>14907305</v>
      </c>
      <c r="E55" s="47">
        <v>0</v>
      </c>
      <c r="F55" s="47">
        <v>1127810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16035115</v>
      </c>
      <c r="O55" s="48">
        <f t="shared" si="7"/>
        <v>103.08258762117822</v>
      </c>
      <c r="P55" s="9"/>
    </row>
    <row r="56" spans="1:16">
      <c r="A56" s="12"/>
      <c r="B56" s="25">
        <v>335.21</v>
      </c>
      <c r="C56" s="20" t="s">
        <v>56</v>
      </c>
      <c r="D56" s="47">
        <v>0</v>
      </c>
      <c r="E56" s="47">
        <v>78419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78419</v>
      </c>
      <c r="O56" s="48">
        <f t="shared" si="7"/>
        <v>0.50412070251227858</v>
      </c>
      <c r="P56" s="9"/>
    </row>
    <row r="57" spans="1:16">
      <c r="A57" s="12"/>
      <c r="B57" s="25">
        <v>335.39</v>
      </c>
      <c r="C57" s="20" t="s">
        <v>57</v>
      </c>
      <c r="D57" s="47">
        <v>0</v>
      </c>
      <c r="E57" s="47">
        <v>0</v>
      </c>
      <c r="F57" s="47">
        <v>0</v>
      </c>
      <c r="G57" s="47">
        <v>183571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183571</v>
      </c>
      <c r="O57" s="48">
        <f t="shared" si="7"/>
        <v>1.1800959140116742</v>
      </c>
      <c r="P57" s="9"/>
    </row>
    <row r="58" spans="1:16">
      <c r="A58" s="12"/>
      <c r="B58" s="25">
        <v>335.49</v>
      </c>
      <c r="C58" s="20" t="s">
        <v>59</v>
      </c>
      <c r="D58" s="47">
        <v>0</v>
      </c>
      <c r="E58" s="47">
        <v>0</v>
      </c>
      <c r="F58" s="47">
        <v>0</v>
      </c>
      <c r="G58" s="47">
        <v>2839311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2839311</v>
      </c>
      <c r="O58" s="48">
        <f t="shared" si="7"/>
        <v>18.252661420967367</v>
      </c>
      <c r="P58" s="9"/>
    </row>
    <row r="59" spans="1:16">
      <c r="A59" s="12"/>
      <c r="B59" s="25">
        <v>335.62</v>
      </c>
      <c r="C59" s="20" t="s">
        <v>60</v>
      </c>
      <c r="D59" s="47">
        <v>1021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1021</v>
      </c>
      <c r="O59" s="48">
        <f t="shared" si="7"/>
        <v>6.563552675563784E-3</v>
      </c>
      <c r="P59" s="9"/>
    </row>
    <row r="60" spans="1:16">
      <c r="A60" s="12"/>
      <c r="B60" s="25">
        <v>337.2</v>
      </c>
      <c r="C60" s="20" t="s">
        <v>63</v>
      </c>
      <c r="D60" s="47">
        <v>0</v>
      </c>
      <c r="E60" s="47">
        <v>416987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67" si="9">SUM(D60:M60)</f>
        <v>416987</v>
      </c>
      <c r="O60" s="48">
        <f t="shared" si="7"/>
        <v>2.6806230553626991</v>
      </c>
      <c r="P60" s="9"/>
    </row>
    <row r="61" spans="1:16">
      <c r="A61" s="12"/>
      <c r="B61" s="25">
        <v>337.3</v>
      </c>
      <c r="C61" s="20" t="s">
        <v>64</v>
      </c>
      <c r="D61" s="47">
        <v>0</v>
      </c>
      <c r="E61" s="47">
        <v>-64843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-64843</v>
      </c>
      <c r="O61" s="48">
        <f t="shared" si="7"/>
        <v>-0.41684666615238242</v>
      </c>
      <c r="P61" s="9"/>
    </row>
    <row r="62" spans="1:16">
      <c r="A62" s="12"/>
      <c r="B62" s="25">
        <v>337.4</v>
      </c>
      <c r="C62" s="20" t="s">
        <v>65</v>
      </c>
      <c r="D62" s="47">
        <v>0</v>
      </c>
      <c r="E62" s="47">
        <v>8180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8180</v>
      </c>
      <c r="O62" s="48">
        <f t="shared" si="7"/>
        <v>5.2585564041245599E-2</v>
      </c>
      <c r="P62" s="9"/>
    </row>
    <row r="63" spans="1:16">
      <c r="A63" s="12"/>
      <c r="B63" s="25">
        <v>337.6</v>
      </c>
      <c r="C63" s="20" t="s">
        <v>66</v>
      </c>
      <c r="D63" s="47">
        <v>0</v>
      </c>
      <c r="E63" s="47">
        <v>81153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81153</v>
      </c>
      <c r="O63" s="48">
        <f t="shared" si="7"/>
        <v>0.52169636658180973</v>
      </c>
      <c r="P63" s="9"/>
    </row>
    <row r="64" spans="1:16">
      <c r="A64" s="12"/>
      <c r="B64" s="25">
        <v>337.7</v>
      </c>
      <c r="C64" s="20" t="s">
        <v>67</v>
      </c>
      <c r="D64" s="47">
        <v>0</v>
      </c>
      <c r="E64" s="47">
        <v>542251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542251</v>
      </c>
      <c r="O64" s="48">
        <f t="shared" si="7"/>
        <v>3.4858893260304971</v>
      </c>
      <c r="P64" s="9"/>
    </row>
    <row r="65" spans="1:16">
      <c r="A65" s="12"/>
      <c r="B65" s="25">
        <v>338</v>
      </c>
      <c r="C65" s="20" t="s">
        <v>180</v>
      </c>
      <c r="D65" s="47">
        <v>0</v>
      </c>
      <c r="E65" s="47">
        <v>2977802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2977802</v>
      </c>
      <c r="O65" s="48">
        <f t="shared" si="7"/>
        <v>19.142958162976676</v>
      </c>
      <c r="P65" s="9"/>
    </row>
    <row r="66" spans="1:16" ht="15.75">
      <c r="A66" s="29" t="s">
        <v>72</v>
      </c>
      <c r="B66" s="30"/>
      <c r="C66" s="31"/>
      <c r="D66" s="32">
        <f t="shared" ref="D66:M66" si="10">SUM(D67:D106)</f>
        <v>11995397</v>
      </c>
      <c r="E66" s="32">
        <f t="shared" si="10"/>
        <v>10724577</v>
      </c>
      <c r="F66" s="32">
        <f t="shared" si="10"/>
        <v>0</v>
      </c>
      <c r="G66" s="32">
        <f t="shared" si="10"/>
        <v>653506</v>
      </c>
      <c r="H66" s="32">
        <f t="shared" si="10"/>
        <v>0</v>
      </c>
      <c r="I66" s="32">
        <f t="shared" si="10"/>
        <v>58627639</v>
      </c>
      <c r="J66" s="32">
        <f t="shared" si="10"/>
        <v>36055070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t="shared" si="9"/>
        <v>118056189</v>
      </c>
      <c r="O66" s="46">
        <f t="shared" si="7"/>
        <v>758.93047519864228</v>
      </c>
      <c r="P66" s="10"/>
    </row>
    <row r="67" spans="1:16">
      <c r="A67" s="12"/>
      <c r="B67" s="25">
        <v>341.1</v>
      </c>
      <c r="C67" s="20" t="s">
        <v>191</v>
      </c>
      <c r="D67" s="47">
        <v>675979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675979</v>
      </c>
      <c r="O67" s="48">
        <f t="shared" si="7"/>
        <v>4.3455668698089438</v>
      </c>
      <c r="P67" s="9"/>
    </row>
    <row r="68" spans="1:16">
      <c r="A68" s="12"/>
      <c r="B68" s="25">
        <v>341.15</v>
      </c>
      <c r="C68" s="20" t="s">
        <v>192</v>
      </c>
      <c r="D68" s="47">
        <v>0</v>
      </c>
      <c r="E68" s="47">
        <v>393551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106" si="11">SUM(D68:M68)</f>
        <v>393551</v>
      </c>
      <c r="O68" s="48">
        <f t="shared" si="7"/>
        <v>2.529963485818612</v>
      </c>
      <c r="P68" s="9"/>
    </row>
    <row r="69" spans="1:16">
      <c r="A69" s="12"/>
      <c r="B69" s="25">
        <v>341.16</v>
      </c>
      <c r="C69" s="20" t="s">
        <v>193</v>
      </c>
      <c r="D69" s="47">
        <v>0</v>
      </c>
      <c r="E69" s="47">
        <v>309064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309064</v>
      </c>
      <c r="O69" s="48">
        <f t="shared" ref="O69:O100" si="12">(N69/O$139)</f>
        <v>1.9868343233305048</v>
      </c>
      <c r="P69" s="9"/>
    </row>
    <row r="70" spans="1:16">
      <c r="A70" s="12"/>
      <c r="B70" s="25">
        <v>341.2</v>
      </c>
      <c r="C70" s="20" t="s">
        <v>194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36055070</v>
      </c>
      <c r="K70" s="47">
        <v>0</v>
      </c>
      <c r="L70" s="47">
        <v>0</v>
      </c>
      <c r="M70" s="47">
        <v>0</v>
      </c>
      <c r="N70" s="47">
        <f t="shared" si="11"/>
        <v>36055070</v>
      </c>
      <c r="O70" s="48">
        <f t="shared" si="12"/>
        <v>231.78193062305536</v>
      </c>
      <c r="P70" s="9"/>
    </row>
    <row r="71" spans="1:16">
      <c r="A71" s="12"/>
      <c r="B71" s="25">
        <v>341.52</v>
      </c>
      <c r="C71" s="20" t="s">
        <v>195</v>
      </c>
      <c r="D71" s="47">
        <v>181239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181239</v>
      </c>
      <c r="O71" s="48">
        <f t="shared" si="12"/>
        <v>1.1651045282727763</v>
      </c>
      <c r="P71" s="9"/>
    </row>
    <row r="72" spans="1:16">
      <c r="A72" s="12"/>
      <c r="B72" s="25">
        <v>341.55</v>
      </c>
      <c r="C72" s="20" t="s">
        <v>196</v>
      </c>
      <c r="D72" s="47">
        <v>3073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3073</v>
      </c>
      <c r="O72" s="48">
        <f t="shared" si="12"/>
        <v>1.9754943557304123E-2</v>
      </c>
      <c r="P72" s="9"/>
    </row>
    <row r="73" spans="1:16">
      <c r="A73" s="12"/>
      <c r="B73" s="25">
        <v>341.8</v>
      </c>
      <c r="C73" s="20" t="s">
        <v>197</v>
      </c>
      <c r="D73" s="47">
        <v>3962475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3962475</v>
      </c>
      <c r="O73" s="48">
        <f t="shared" si="12"/>
        <v>25.472980791483455</v>
      </c>
      <c r="P73" s="9"/>
    </row>
    <row r="74" spans="1:16">
      <c r="A74" s="12"/>
      <c r="B74" s="25">
        <v>341.9</v>
      </c>
      <c r="C74" s="20" t="s">
        <v>198</v>
      </c>
      <c r="D74" s="47">
        <v>498877</v>
      </c>
      <c r="E74" s="47">
        <v>599388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1098265</v>
      </c>
      <c r="O74" s="48">
        <f t="shared" si="12"/>
        <v>7.060254827843349</v>
      </c>
      <c r="P74" s="9"/>
    </row>
    <row r="75" spans="1:16">
      <c r="A75" s="12"/>
      <c r="B75" s="25">
        <v>342.1</v>
      </c>
      <c r="C75" s="20" t="s">
        <v>82</v>
      </c>
      <c r="D75" s="47">
        <v>1458603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1458603</v>
      </c>
      <c r="O75" s="48">
        <f t="shared" si="12"/>
        <v>9.3767067808377682</v>
      </c>
      <c r="P75" s="9"/>
    </row>
    <row r="76" spans="1:16">
      <c r="A76" s="12"/>
      <c r="B76" s="25">
        <v>342.2</v>
      </c>
      <c r="C76" s="20" t="s">
        <v>83</v>
      </c>
      <c r="D76" s="47">
        <v>0</v>
      </c>
      <c r="E76" s="47">
        <v>842725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842725</v>
      </c>
      <c r="O76" s="48">
        <f t="shared" si="12"/>
        <v>5.4175023785646328</v>
      </c>
      <c r="P76" s="9"/>
    </row>
    <row r="77" spans="1:16">
      <c r="A77" s="12"/>
      <c r="B77" s="25">
        <v>342.5</v>
      </c>
      <c r="C77" s="20" t="s">
        <v>84</v>
      </c>
      <c r="D77" s="47">
        <v>0</v>
      </c>
      <c r="E77" s="47">
        <v>156318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156318</v>
      </c>
      <c r="O77" s="48">
        <f t="shared" si="12"/>
        <v>1.004898557432693</v>
      </c>
      <c r="P77" s="9"/>
    </row>
    <row r="78" spans="1:16">
      <c r="A78" s="12"/>
      <c r="B78" s="25">
        <v>342.6</v>
      </c>
      <c r="C78" s="20" t="s">
        <v>85</v>
      </c>
      <c r="D78" s="47">
        <v>0</v>
      </c>
      <c r="E78" s="47">
        <v>5661507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5661507</v>
      </c>
      <c r="O78" s="48">
        <f t="shared" si="12"/>
        <v>36.395298156290984</v>
      </c>
      <c r="P78" s="9"/>
    </row>
    <row r="79" spans="1:16">
      <c r="A79" s="12"/>
      <c r="B79" s="25">
        <v>342.9</v>
      </c>
      <c r="C79" s="20" t="s">
        <v>86</v>
      </c>
      <c r="D79" s="47">
        <v>1166152</v>
      </c>
      <c r="E79" s="47">
        <v>784353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1950505</v>
      </c>
      <c r="O79" s="48">
        <f t="shared" si="12"/>
        <v>12.538924888786031</v>
      </c>
      <c r="P79" s="9"/>
    </row>
    <row r="80" spans="1:16">
      <c r="A80" s="12"/>
      <c r="B80" s="25">
        <v>343.4</v>
      </c>
      <c r="C80" s="20" t="s">
        <v>87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23033917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23033917</v>
      </c>
      <c r="O80" s="48">
        <f t="shared" si="12"/>
        <v>148.07475764354959</v>
      </c>
      <c r="P80" s="9"/>
    </row>
    <row r="81" spans="1:16">
      <c r="A81" s="12"/>
      <c r="B81" s="25">
        <v>343.6</v>
      </c>
      <c r="C81" s="20" t="s">
        <v>88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32560961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32560961</v>
      </c>
      <c r="O81" s="48">
        <f t="shared" si="12"/>
        <v>209.31986551466997</v>
      </c>
      <c r="P81" s="9"/>
    </row>
    <row r="82" spans="1:16">
      <c r="A82" s="12"/>
      <c r="B82" s="25">
        <v>344.9</v>
      </c>
      <c r="C82" s="20" t="s">
        <v>199</v>
      </c>
      <c r="D82" s="47">
        <v>0</v>
      </c>
      <c r="E82" s="47">
        <v>0</v>
      </c>
      <c r="F82" s="47">
        <v>0</v>
      </c>
      <c r="G82" s="47">
        <v>653506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653506</v>
      </c>
      <c r="O82" s="48">
        <f t="shared" si="12"/>
        <v>4.2010979968628659</v>
      </c>
      <c r="P82" s="9"/>
    </row>
    <row r="83" spans="1:16">
      <c r="A83" s="12"/>
      <c r="B83" s="25">
        <v>346.4</v>
      </c>
      <c r="C83" s="20" t="s">
        <v>91</v>
      </c>
      <c r="D83" s="47">
        <v>213447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213447</v>
      </c>
      <c r="O83" s="48">
        <f t="shared" si="12"/>
        <v>1.3721553652703848</v>
      </c>
      <c r="P83" s="9"/>
    </row>
    <row r="84" spans="1:16">
      <c r="A84" s="12"/>
      <c r="B84" s="25">
        <v>347.2</v>
      </c>
      <c r="C84" s="20" t="s">
        <v>93</v>
      </c>
      <c r="D84" s="47">
        <v>570613</v>
      </c>
      <c r="E84" s="47">
        <v>401241</v>
      </c>
      <c r="F84" s="47">
        <v>0</v>
      </c>
      <c r="G84" s="47">
        <v>0</v>
      </c>
      <c r="H84" s="47">
        <v>0</v>
      </c>
      <c r="I84" s="47">
        <v>254091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1225945</v>
      </c>
      <c r="O84" s="48">
        <f t="shared" si="12"/>
        <v>7.8810524827071919</v>
      </c>
      <c r="P84" s="9"/>
    </row>
    <row r="85" spans="1:16">
      <c r="A85" s="12"/>
      <c r="B85" s="25">
        <v>347.5</v>
      </c>
      <c r="C85" s="20" t="s">
        <v>154</v>
      </c>
      <c r="D85" s="47">
        <v>799991</v>
      </c>
      <c r="E85" s="47">
        <v>0</v>
      </c>
      <c r="F85" s="47">
        <v>0</v>
      </c>
      <c r="G85" s="47">
        <v>0</v>
      </c>
      <c r="H85" s="47">
        <v>0</v>
      </c>
      <c r="I85" s="47">
        <v>988383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1788374</v>
      </c>
      <c r="O85" s="48">
        <f t="shared" si="12"/>
        <v>11.496657152408137</v>
      </c>
      <c r="P85" s="9"/>
    </row>
    <row r="86" spans="1:16">
      <c r="A86" s="12"/>
      <c r="B86" s="25">
        <v>348.11</v>
      </c>
      <c r="C86" s="20" t="s">
        <v>220</v>
      </c>
      <c r="D86" s="47">
        <v>600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600</v>
      </c>
      <c r="O86" s="48">
        <f t="shared" si="12"/>
        <v>3.8571318367661808E-3</v>
      </c>
      <c r="P86" s="9"/>
    </row>
    <row r="87" spans="1:16">
      <c r="A87" s="12"/>
      <c r="B87" s="25">
        <v>348.12</v>
      </c>
      <c r="C87" s="20" t="s">
        <v>221</v>
      </c>
      <c r="D87" s="47">
        <v>67578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100" si="13">SUM(D87:M87)</f>
        <v>67578</v>
      </c>
      <c r="O87" s="48">
        <f t="shared" si="12"/>
        <v>0.43442875877497494</v>
      </c>
      <c r="P87" s="9"/>
    </row>
    <row r="88" spans="1:16">
      <c r="A88" s="12"/>
      <c r="B88" s="25">
        <v>348.13</v>
      </c>
      <c r="C88" s="20" t="s">
        <v>222</v>
      </c>
      <c r="D88" s="47">
        <v>139342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139342</v>
      </c>
      <c r="O88" s="48">
        <f t="shared" si="12"/>
        <v>0.89576744066445524</v>
      </c>
      <c r="P88" s="9"/>
    </row>
    <row r="89" spans="1:16">
      <c r="A89" s="12"/>
      <c r="B89" s="25">
        <v>348.22</v>
      </c>
      <c r="C89" s="20" t="s">
        <v>223</v>
      </c>
      <c r="D89" s="47">
        <v>12953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12953</v>
      </c>
      <c r="O89" s="48">
        <f t="shared" si="12"/>
        <v>8.3269047802720569E-2</v>
      </c>
      <c r="P89" s="9"/>
    </row>
    <row r="90" spans="1:16">
      <c r="A90" s="12"/>
      <c r="B90" s="25">
        <v>348.23</v>
      </c>
      <c r="C90" s="20" t="s">
        <v>224</v>
      </c>
      <c r="D90" s="47">
        <v>78902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78902</v>
      </c>
      <c r="O90" s="48">
        <f t="shared" si="12"/>
        <v>0.50722569364087533</v>
      </c>
      <c r="P90" s="9"/>
    </row>
    <row r="91" spans="1:16">
      <c r="A91" s="12"/>
      <c r="B91" s="25">
        <v>348.31</v>
      </c>
      <c r="C91" s="20" t="s">
        <v>225</v>
      </c>
      <c r="D91" s="47">
        <v>417082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417082</v>
      </c>
      <c r="O91" s="48">
        <f t="shared" si="12"/>
        <v>2.6812337679035201</v>
      </c>
      <c r="P91" s="9"/>
    </row>
    <row r="92" spans="1:16">
      <c r="A92" s="12"/>
      <c r="B92" s="25">
        <v>348.32</v>
      </c>
      <c r="C92" s="20" t="s">
        <v>226</v>
      </c>
      <c r="D92" s="47">
        <v>21419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21419</v>
      </c>
      <c r="O92" s="48">
        <f t="shared" si="12"/>
        <v>0.13769317801949138</v>
      </c>
      <c r="P92" s="9"/>
    </row>
    <row r="93" spans="1:16">
      <c r="A93" s="12"/>
      <c r="B93" s="25">
        <v>348.41</v>
      </c>
      <c r="C93" s="20" t="s">
        <v>227</v>
      </c>
      <c r="D93" s="47">
        <v>447795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447795</v>
      </c>
      <c r="O93" s="48">
        <f t="shared" si="12"/>
        <v>2.87867391807452</v>
      </c>
      <c r="P93" s="9"/>
    </row>
    <row r="94" spans="1:16">
      <c r="A94" s="12"/>
      <c r="B94" s="25">
        <v>348.42</v>
      </c>
      <c r="C94" s="20" t="s">
        <v>228</v>
      </c>
      <c r="D94" s="47">
        <v>129082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129082</v>
      </c>
      <c r="O94" s="48">
        <f t="shared" si="12"/>
        <v>0.8298104862557536</v>
      </c>
      <c r="P94" s="9"/>
    </row>
    <row r="95" spans="1:16">
      <c r="A95" s="12"/>
      <c r="B95" s="25">
        <v>348.48</v>
      </c>
      <c r="C95" s="20" t="s">
        <v>229</v>
      </c>
      <c r="D95" s="47">
        <v>16735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16735</v>
      </c>
      <c r="O95" s="48">
        <f t="shared" si="12"/>
        <v>0.10758183548047005</v>
      </c>
      <c r="P95" s="9"/>
    </row>
    <row r="96" spans="1:16">
      <c r="A96" s="12"/>
      <c r="B96" s="25">
        <v>348.52</v>
      </c>
      <c r="C96" s="20" t="s">
        <v>230</v>
      </c>
      <c r="D96" s="47">
        <v>112741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112741</v>
      </c>
      <c r="O96" s="48">
        <f t="shared" si="12"/>
        <v>0.72476150068142664</v>
      </c>
      <c r="P96" s="9"/>
    </row>
    <row r="97" spans="1:16">
      <c r="A97" s="12"/>
      <c r="B97" s="25">
        <v>348.53</v>
      </c>
      <c r="C97" s="20" t="s">
        <v>231</v>
      </c>
      <c r="D97" s="47">
        <v>319785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319785</v>
      </c>
      <c r="O97" s="48">
        <f t="shared" si="12"/>
        <v>2.0557548407004553</v>
      </c>
      <c r="P97" s="9"/>
    </row>
    <row r="98" spans="1:16">
      <c r="A98" s="12"/>
      <c r="B98" s="25">
        <v>348.62</v>
      </c>
      <c r="C98" s="20" t="s">
        <v>232</v>
      </c>
      <c r="D98" s="47">
        <v>436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436</v>
      </c>
      <c r="O98" s="48">
        <f t="shared" si="12"/>
        <v>2.8028491347167578E-3</v>
      </c>
      <c r="P98" s="9"/>
    </row>
    <row r="99" spans="1:16">
      <c r="A99" s="12"/>
      <c r="B99" s="25">
        <v>348.71</v>
      </c>
      <c r="C99" s="20" t="s">
        <v>233</v>
      </c>
      <c r="D99" s="47">
        <v>178360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178360</v>
      </c>
      <c r="O99" s="48">
        <f t="shared" si="12"/>
        <v>1.14659672400936</v>
      </c>
      <c r="P99" s="9"/>
    </row>
    <row r="100" spans="1:16">
      <c r="A100" s="12"/>
      <c r="B100" s="25">
        <v>348.72</v>
      </c>
      <c r="C100" s="20" t="s">
        <v>234</v>
      </c>
      <c r="D100" s="47">
        <v>25443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25443</v>
      </c>
      <c r="O100" s="48">
        <f t="shared" si="12"/>
        <v>0.16356167553806988</v>
      </c>
      <c r="P100" s="9"/>
    </row>
    <row r="101" spans="1:16">
      <c r="A101" s="12"/>
      <c r="B101" s="25">
        <v>348.92099999999999</v>
      </c>
      <c r="C101" s="20" t="s">
        <v>200</v>
      </c>
      <c r="D101" s="47">
        <v>0</v>
      </c>
      <c r="E101" s="47">
        <v>55801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55801</v>
      </c>
      <c r="O101" s="48">
        <f t="shared" ref="O101:O132" si="14">(N101/O$139)</f>
        <v>0.35871968937231608</v>
      </c>
      <c r="P101" s="9"/>
    </row>
    <row r="102" spans="1:16">
      <c r="A102" s="12"/>
      <c r="B102" s="25">
        <v>348.92200000000003</v>
      </c>
      <c r="C102" s="20" t="s">
        <v>201</v>
      </c>
      <c r="D102" s="47">
        <v>0</v>
      </c>
      <c r="E102" s="47">
        <v>55800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55800</v>
      </c>
      <c r="O102" s="48">
        <f t="shared" si="14"/>
        <v>0.35871326081925481</v>
      </c>
      <c r="P102" s="9"/>
    </row>
    <row r="103" spans="1:16">
      <c r="A103" s="12"/>
      <c r="B103" s="25">
        <v>348.923</v>
      </c>
      <c r="C103" s="20" t="s">
        <v>202</v>
      </c>
      <c r="D103" s="47">
        <v>0</v>
      </c>
      <c r="E103" s="47">
        <v>55801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55801</v>
      </c>
      <c r="O103" s="48">
        <f t="shared" si="14"/>
        <v>0.35871968937231608</v>
      </c>
      <c r="P103" s="9"/>
    </row>
    <row r="104" spans="1:16">
      <c r="A104" s="12"/>
      <c r="B104" s="25">
        <v>348.92399999999998</v>
      </c>
      <c r="C104" s="20" t="s">
        <v>203</v>
      </c>
      <c r="D104" s="47">
        <v>0</v>
      </c>
      <c r="E104" s="47">
        <v>55824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55824</v>
      </c>
      <c r="O104" s="48">
        <f t="shared" si="14"/>
        <v>0.35886754609272548</v>
      </c>
      <c r="P104" s="9"/>
    </row>
    <row r="105" spans="1:16">
      <c r="A105" s="12"/>
      <c r="B105" s="25">
        <v>348.93</v>
      </c>
      <c r="C105" s="20" t="s">
        <v>204</v>
      </c>
      <c r="D105" s="47">
        <v>0</v>
      </c>
      <c r="E105" s="47">
        <v>370059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370059</v>
      </c>
      <c r="O105" s="48">
        <f t="shared" si="14"/>
        <v>2.3789439173030935</v>
      </c>
      <c r="P105" s="9"/>
    </row>
    <row r="106" spans="1:16">
      <c r="A106" s="12"/>
      <c r="B106" s="25">
        <v>349</v>
      </c>
      <c r="C106" s="20" t="s">
        <v>1</v>
      </c>
      <c r="D106" s="47">
        <v>496695</v>
      </c>
      <c r="E106" s="47">
        <v>983145</v>
      </c>
      <c r="F106" s="47">
        <v>0</v>
      </c>
      <c r="G106" s="47">
        <v>0</v>
      </c>
      <c r="H106" s="47">
        <v>0</v>
      </c>
      <c r="I106" s="47">
        <v>1790287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3270127</v>
      </c>
      <c r="O106" s="48">
        <f t="shared" si="14"/>
        <v>21.022184936614465</v>
      </c>
      <c r="P106" s="9"/>
    </row>
    <row r="107" spans="1:16" ht="15.75">
      <c r="A107" s="29" t="s">
        <v>73</v>
      </c>
      <c r="B107" s="30"/>
      <c r="C107" s="31"/>
      <c r="D107" s="32">
        <f t="shared" ref="D107:M107" si="15">SUM(D108:D119)</f>
        <v>1393887</v>
      </c>
      <c r="E107" s="32">
        <f t="shared" si="15"/>
        <v>463617</v>
      </c>
      <c r="F107" s="32">
        <f t="shared" si="15"/>
        <v>0</v>
      </c>
      <c r="G107" s="32">
        <f t="shared" si="15"/>
        <v>111344</v>
      </c>
      <c r="H107" s="32">
        <f t="shared" si="15"/>
        <v>0</v>
      </c>
      <c r="I107" s="32">
        <f t="shared" si="15"/>
        <v>0</v>
      </c>
      <c r="J107" s="32">
        <f t="shared" si="15"/>
        <v>0</v>
      </c>
      <c r="K107" s="32">
        <f t="shared" si="15"/>
        <v>0</v>
      </c>
      <c r="L107" s="32">
        <f t="shared" si="15"/>
        <v>59042</v>
      </c>
      <c r="M107" s="32">
        <f t="shared" si="15"/>
        <v>0</v>
      </c>
      <c r="N107" s="32">
        <f>SUM(D107:M107)</f>
        <v>2027890</v>
      </c>
      <c r="O107" s="46">
        <f t="shared" si="14"/>
        <v>13.036398467432949</v>
      </c>
      <c r="P107" s="10"/>
    </row>
    <row r="108" spans="1:16">
      <c r="A108" s="13"/>
      <c r="B108" s="40">
        <v>351.1</v>
      </c>
      <c r="C108" s="21" t="s">
        <v>116</v>
      </c>
      <c r="D108" s="47">
        <v>239075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239075</v>
      </c>
      <c r="O108" s="48">
        <f t="shared" si="14"/>
        <v>1.536906323124791</v>
      </c>
      <c r="P108" s="9"/>
    </row>
    <row r="109" spans="1:16">
      <c r="A109" s="13"/>
      <c r="B109" s="40">
        <v>351.2</v>
      </c>
      <c r="C109" s="21" t="s">
        <v>118</v>
      </c>
      <c r="D109" s="47">
        <v>199252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9" si="16">SUM(D109:M109)</f>
        <v>199252</v>
      </c>
      <c r="O109" s="48">
        <f t="shared" si="14"/>
        <v>1.2809020545655583</v>
      </c>
      <c r="P109" s="9"/>
    </row>
    <row r="110" spans="1:16">
      <c r="A110" s="13"/>
      <c r="B110" s="40">
        <v>351.3</v>
      </c>
      <c r="C110" s="21" t="s">
        <v>242</v>
      </c>
      <c r="D110" s="47">
        <v>665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665</v>
      </c>
      <c r="O110" s="48">
        <f t="shared" si="14"/>
        <v>4.2749877857491837E-3</v>
      </c>
      <c r="P110" s="9"/>
    </row>
    <row r="111" spans="1:16">
      <c r="A111" s="13"/>
      <c r="B111" s="40">
        <v>351.4</v>
      </c>
      <c r="C111" s="21" t="s">
        <v>235</v>
      </c>
      <c r="D111" s="47">
        <v>961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961</v>
      </c>
      <c r="O111" s="48">
        <f t="shared" si="14"/>
        <v>6.1778394918871656E-3</v>
      </c>
      <c r="P111" s="9"/>
    </row>
    <row r="112" spans="1:16">
      <c r="A112" s="13"/>
      <c r="B112" s="40">
        <v>351.5</v>
      </c>
      <c r="C112" s="21" t="s">
        <v>119</v>
      </c>
      <c r="D112" s="47">
        <v>739075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59042</v>
      </c>
      <c r="M112" s="47">
        <v>0</v>
      </c>
      <c r="N112" s="47">
        <f t="shared" si="16"/>
        <v>798117</v>
      </c>
      <c r="O112" s="48">
        <f t="shared" si="14"/>
        <v>5.1307374836071897</v>
      </c>
      <c r="P112" s="9"/>
    </row>
    <row r="113" spans="1:16">
      <c r="A113" s="13"/>
      <c r="B113" s="40">
        <v>351.6</v>
      </c>
      <c r="C113" s="21" t="s">
        <v>120</v>
      </c>
      <c r="D113" s="47">
        <v>79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79</v>
      </c>
      <c r="O113" s="48">
        <f t="shared" si="14"/>
        <v>5.0785569184088046E-4</v>
      </c>
      <c r="P113" s="9"/>
    </row>
    <row r="114" spans="1:16">
      <c r="A114" s="13"/>
      <c r="B114" s="40">
        <v>351.7</v>
      </c>
      <c r="C114" s="21" t="s">
        <v>205</v>
      </c>
      <c r="D114" s="47">
        <v>0</v>
      </c>
      <c r="E114" s="47">
        <v>0</v>
      </c>
      <c r="F114" s="47">
        <v>0</v>
      </c>
      <c r="G114" s="47">
        <v>111344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111344</v>
      </c>
      <c r="O114" s="48">
        <f t="shared" si="14"/>
        <v>0.71578081205482269</v>
      </c>
      <c r="P114" s="9"/>
    </row>
    <row r="115" spans="1:16">
      <c r="A115" s="13"/>
      <c r="B115" s="40">
        <v>351.8</v>
      </c>
      <c r="C115" s="21" t="s">
        <v>206</v>
      </c>
      <c r="D115" s="47">
        <v>153521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153521</v>
      </c>
      <c r="O115" s="48">
        <f t="shared" si="14"/>
        <v>0.98691789452030132</v>
      </c>
      <c r="P115" s="9"/>
    </row>
    <row r="116" spans="1:16">
      <c r="A116" s="13"/>
      <c r="B116" s="40">
        <v>351.9</v>
      </c>
      <c r="C116" s="21" t="s">
        <v>207</v>
      </c>
      <c r="D116" s="47">
        <v>25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25</v>
      </c>
      <c r="O116" s="48">
        <f t="shared" si="14"/>
        <v>1.6071382653192419E-4</v>
      </c>
      <c r="P116" s="9"/>
    </row>
    <row r="117" spans="1:16">
      <c r="A117" s="13"/>
      <c r="B117" s="40">
        <v>352</v>
      </c>
      <c r="C117" s="21" t="s">
        <v>121</v>
      </c>
      <c r="D117" s="47">
        <v>60744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60744</v>
      </c>
      <c r="O117" s="48">
        <f t="shared" si="14"/>
        <v>0.39049602715420811</v>
      </c>
      <c r="P117" s="9"/>
    </row>
    <row r="118" spans="1:16">
      <c r="A118" s="13"/>
      <c r="B118" s="40">
        <v>354</v>
      </c>
      <c r="C118" s="21" t="s">
        <v>122</v>
      </c>
      <c r="D118" s="47">
        <v>490</v>
      </c>
      <c r="E118" s="47">
        <v>408791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409281</v>
      </c>
      <c r="O118" s="48">
        <f t="shared" si="14"/>
        <v>2.6310846254724987</v>
      </c>
      <c r="P118" s="9"/>
    </row>
    <row r="119" spans="1:16">
      <c r="A119" s="13"/>
      <c r="B119" s="40">
        <v>359</v>
      </c>
      <c r="C119" s="21" t="s">
        <v>124</v>
      </c>
      <c r="D119" s="47">
        <v>0</v>
      </c>
      <c r="E119" s="47">
        <v>54826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54826</v>
      </c>
      <c r="O119" s="48">
        <f t="shared" si="14"/>
        <v>0.35245185013757102</v>
      </c>
      <c r="P119" s="9"/>
    </row>
    <row r="120" spans="1:16" ht="15.75">
      <c r="A120" s="29" t="s">
        <v>5</v>
      </c>
      <c r="B120" s="30"/>
      <c r="C120" s="31"/>
      <c r="D120" s="32">
        <f t="shared" ref="D120:M120" si="17">SUM(D121:D126)</f>
        <v>5965389</v>
      </c>
      <c r="E120" s="32">
        <f t="shared" si="17"/>
        <v>2336915</v>
      </c>
      <c r="F120" s="32">
        <f t="shared" si="17"/>
        <v>47687</v>
      </c>
      <c r="G120" s="32">
        <f t="shared" si="17"/>
        <v>2595157</v>
      </c>
      <c r="H120" s="32">
        <f t="shared" si="17"/>
        <v>671</v>
      </c>
      <c r="I120" s="32">
        <f t="shared" si="17"/>
        <v>1870939</v>
      </c>
      <c r="J120" s="32">
        <f t="shared" si="17"/>
        <v>4816466</v>
      </c>
      <c r="K120" s="32">
        <f t="shared" si="17"/>
        <v>0</v>
      </c>
      <c r="L120" s="32">
        <f t="shared" si="17"/>
        <v>26580</v>
      </c>
      <c r="M120" s="32">
        <f t="shared" si="17"/>
        <v>0</v>
      </c>
      <c r="N120" s="32">
        <f t="shared" ref="N120:N128" si="18">SUM(D120:M120)</f>
        <v>17659804</v>
      </c>
      <c r="O120" s="46">
        <f t="shared" si="14"/>
        <v>113.52698706575124</v>
      </c>
      <c r="P120" s="10"/>
    </row>
    <row r="121" spans="1:16">
      <c r="A121" s="12"/>
      <c r="B121" s="25">
        <v>361.1</v>
      </c>
      <c r="C121" s="20" t="s">
        <v>126</v>
      </c>
      <c r="D121" s="47">
        <v>873985</v>
      </c>
      <c r="E121" s="47">
        <v>1350548</v>
      </c>
      <c r="F121" s="47">
        <v>47687</v>
      </c>
      <c r="G121" s="47">
        <v>779225</v>
      </c>
      <c r="H121" s="47">
        <v>671</v>
      </c>
      <c r="I121" s="47">
        <v>0</v>
      </c>
      <c r="J121" s="47">
        <v>165367</v>
      </c>
      <c r="K121" s="47">
        <v>0</v>
      </c>
      <c r="L121" s="47">
        <v>24580</v>
      </c>
      <c r="M121" s="47">
        <v>0</v>
      </c>
      <c r="N121" s="47">
        <f t="shared" si="18"/>
        <v>3242063</v>
      </c>
      <c r="O121" s="48">
        <f t="shared" si="14"/>
        <v>20.84177402350279</v>
      </c>
      <c r="P121" s="9"/>
    </row>
    <row r="122" spans="1:16">
      <c r="A122" s="12"/>
      <c r="B122" s="25">
        <v>362</v>
      </c>
      <c r="C122" s="20" t="s">
        <v>127</v>
      </c>
      <c r="D122" s="47">
        <v>530670</v>
      </c>
      <c r="E122" s="47">
        <v>13483</v>
      </c>
      <c r="F122" s="47">
        <v>0</v>
      </c>
      <c r="G122" s="47">
        <v>113206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657359</v>
      </c>
      <c r="O122" s="48">
        <f t="shared" si="14"/>
        <v>4.2258672118079659</v>
      </c>
      <c r="P122" s="9"/>
    </row>
    <row r="123" spans="1:16">
      <c r="A123" s="12"/>
      <c r="B123" s="25">
        <v>364</v>
      </c>
      <c r="C123" s="20" t="s">
        <v>209</v>
      </c>
      <c r="D123" s="47">
        <v>34442</v>
      </c>
      <c r="E123" s="47">
        <v>35550</v>
      </c>
      <c r="F123" s="47">
        <v>0</v>
      </c>
      <c r="G123" s="47">
        <v>23622</v>
      </c>
      <c r="H123" s="47">
        <v>0</v>
      </c>
      <c r="I123" s="47">
        <v>19623</v>
      </c>
      <c r="J123" s="47">
        <v>78968</v>
      </c>
      <c r="K123" s="47">
        <v>0</v>
      </c>
      <c r="L123" s="47">
        <v>0</v>
      </c>
      <c r="M123" s="47">
        <v>0</v>
      </c>
      <c r="N123" s="47">
        <f t="shared" si="18"/>
        <v>192205</v>
      </c>
      <c r="O123" s="48">
        <f t="shared" si="14"/>
        <v>1.2356000411427397</v>
      </c>
      <c r="P123" s="9"/>
    </row>
    <row r="124" spans="1:16">
      <c r="A124" s="12"/>
      <c r="B124" s="25">
        <v>365</v>
      </c>
      <c r="C124" s="20" t="s">
        <v>210</v>
      </c>
      <c r="D124" s="47">
        <v>24474</v>
      </c>
      <c r="E124" s="47">
        <v>5952</v>
      </c>
      <c r="F124" s="47">
        <v>0</v>
      </c>
      <c r="G124" s="47">
        <v>4799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35225</v>
      </c>
      <c r="O124" s="48">
        <f t="shared" si="14"/>
        <v>0.22644578158348119</v>
      </c>
      <c r="P124" s="9"/>
    </row>
    <row r="125" spans="1:16">
      <c r="A125" s="12"/>
      <c r="B125" s="25">
        <v>366</v>
      </c>
      <c r="C125" s="20" t="s">
        <v>130</v>
      </c>
      <c r="D125" s="47">
        <v>59591</v>
      </c>
      <c r="E125" s="47">
        <v>164748</v>
      </c>
      <c r="F125" s="47">
        <v>0</v>
      </c>
      <c r="G125" s="47">
        <v>1599786</v>
      </c>
      <c r="H125" s="47">
        <v>0</v>
      </c>
      <c r="I125" s="47">
        <v>0</v>
      </c>
      <c r="J125" s="47">
        <v>0</v>
      </c>
      <c r="K125" s="47">
        <v>0</v>
      </c>
      <c r="L125" s="47">
        <v>2000</v>
      </c>
      <c r="M125" s="47">
        <v>0</v>
      </c>
      <c r="N125" s="47">
        <f t="shared" si="18"/>
        <v>1826125</v>
      </c>
      <c r="O125" s="48">
        <f t="shared" si="14"/>
        <v>11.739341459024402</v>
      </c>
      <c r="P125" s="9"/>
    </row>
    <row r="126" spans="1:16">
      <c r="A126" s="12"/>
      <c r="B126" s="25">
        <v>369.9</v>
      </c>
      <c r="C126" s="20" t="s">
        <v>133</v>
      </c>
      <c r="D126" s="47">
        <v>4442227</v>
      </c>
      <c r="E126" s="47">
        <v>766634</v>
      </c>
      <c r="F126" s="47">
        <v>0</v>
      </c>
      <c r="G126" s="47">
        <v>74519</v>
      </c>
      <c r="H126" s="47">
        <v>0</v>
      </c>
      <c r="I126" s="47">
        <v>1851316</v>
      </c>
      <c r="J126" s="47">
        <v>4572131</v>
      </c>
      <c r="K126" s="47">
        <v>0</v>
      </c>
      <c r="L126" s="47">
        <v>0</v>
      </c>
      <c r="M126" s="47">
        <v>0</v>
      </c>
      <c r="N126" s="47">
        <f t="shared" si="18"/>
        <v>11706827</v>
      </c>
      <c r="O126" s="48">
        <f t="shared" si="14"/>
        <v>75.257958548689857</v>
      </c>
      <c r="P126" s="9"/>
    </row>
    <row r="127" spans="1:16" ht="15.75">
      <c r="A127" s="29" t="s">
        <v>74</v>
      </c>
      <c r="B127" s="30"/>
      <c r="C127" s="31"/>
      <c r="D127" s="32">
        <f t="shared" ref="D127:M127" si="19">SUM(D128:D136)</f>
        <v>15829968</v>
      </c>
      <c r="E127" s="32">
        <f t="shared" si="19"/>
        <v>4457525</v>
      </c>
      <c r="F127" s="32">
        <f t="shared" si="19"/>
        <v>4793736</v>
      </c>
      <c r="G127" s="32">
        <f t="shared" si="19"/>
        <v>21943639</v>
      </c>
      <c r="H127" s="32">
        <f t="shared" si="19"/>
        <v>0</v>
      </c>
      <c r="I127" s="32">
        <f t="shared" si="19"/>
        <v>11381639</v>
      </c>
      <c r="J127" s="32">
        <f t="shared" si="19"/>
        <v>5792</v>
      </c>
      <c r="K127" s="32">
        <f t="shared" si="19"/>
        <v>0</v>
      </c>
      <c r="L127" s="32">
        <f t="shared" si="19"/>
        <v>0</v>
      </c>
      <c r="M127" s="32">
        <f t="shared" si="19"/>
        <v>0</v>
      </c>
      <c r="N127" s="32">
        <f t="shared" si="18"/>
        <v>58412299</v>
      </c>
      <c r="O127" s="46">
        <f t="shared" si="14"/>
        <v>375.50656355267557</v>
      </c>
      <c r="P127" s="9"/>
    </row>
    <row r="128" spans="1:16">
      <c r="A128" s="12"/>
      <c r="B128" s="25">
        <v>381</v>
      </c>
      <c r="C128" s="20" t="s">
        <v>134</v>
      </c>
      <c r="D128" s="47">
        <v>829968</v>
      </c>
      <c r="E128" s="47">
        <v>2241400</v>
      </c>
      <c r="F128" s="47">
        <v>4634861</v>
      </c>
      <c r="G128" s="47">
        <v>325838</v>
      </c>
      <c r="H128" s="47">
        <v>0</v>
      </c>
      <c r="I128" s="47">
        <v>690149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8722216</v>
      </c>
      <c r="O128" s="48">
        <f t="shared" si="14"/>
        <v>56.071228367918948</v>
      </c>
      <c r="P128" s="9"/>
    </row>
    <row r="129" spans="1:119">
      <c r="A129" s="12"/>
      <c r="B129" s="25">
        <v>383</v>
      </c>
      <c r="C129" s="20" t="s">
        <v>135</v>
      </c>
      <c r="D129" s="47">
        <v>0</v>
      </c>
      <c r="E129" s="47">
        <v>0</v>
      </c>
      <c r="F129" s="47">
        <v>0</v>
      </c>
      <c r="G129" s="47">
        <v>12817801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ref="N129:N136" si="20">SUM(D129:M129)</f>
        <v>12817801</v>
      </c>
      <c r="O129" s="48">
        <f t="shared" si="14"/>
        <v>82.399913857388981</v>
      </c>
      <c r="P129" s="9"/>
    </row>
    <row r="130" spans="1:119">
      <c r="A130" s="12"/>
      <c r="B130" s="25">
        <v>384</v>
      </c>
      <c r="C130" s="20" t="s">
        <v>136</v>
      </c>
      <c r="D130" s="47">
        <v>15000000</v>
      </c>
      <c r="E130" s="47">
        <v>2216125</v>
      </c>
      <c r="F130" s="47">
        <v>158875</v>
      </c>
      <c r="G130" s="47">
        <v>8800000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20"/>
        <v>26175000</v>
      </c>
      <c r="O130" s="48">
        <f t="shared" si="14"/>
        <v>168.26737637892464</v>
      </c>
      <c r="P130" s="9"/>
    </row>
    <row r="131" spans="1:119">
      <c r="A131" s="12"/>
      <c r="B131" s="25">
        <v>389.1</v>
      </c>
      <c r="C131" s="20" t="s">
        <v>211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1802142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20"/>
        <v>1802142</v>
      </c>
      <c r="O131" s="48">
        <f t="shared" si="14"/>
        <v>11.585165470955797</v>
      </c>
      <c r="P131" s="9"/>
    </row>
    <row r="132" spans="1:119">
      <c r="A132" s="12"/>
      <c r="B132" s="25">
        <v>389.3</v>
      </c>
      <c r="C132" s="20" t="s">
        <v>213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698657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0"/>
        <v>698657</v>
      </c>
      <c r="O132" s="48">
        <f t="shared" si="14"/>
        <v>4.4913535961325826</v>
      </c>
      <c r="P132" s="9"/>
    </row>
    <row r="133" spans="1:119">
      <c r="A133" s="12"/>
      <c r="B133" s="25">
        <v>389.4</v>
      </c>
      <c r="C133" s="20" t="s">
        <v>214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4767768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20"/>
        <v>4767768</v>
      </c>
      <c r="O133" s="48">
        <f>(N133/O$139)</f>
        <v>30.649849571858365</v>
      </c>
      <c r="P133" s="9"/>
    </row>
    <row r="134" spans="1:119">
      <c r="A134" s="12"/>
      <c r="B134" s="25">
        <v>389.5</v>
      </c>
      <c r="C134" s="20" t="s">
        <v>238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3966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20"/>
        <v>3966</v>
      </c>
      <c r="O134" s="48">
        <f>(N134/O$139)</f>
        <v>2.5495641441024453E-2</v>
      </c>
      <c r="P134" s="9"/>
    </row>
    <row r="135" spans="1:119">
      <c r="A135" s="12"/>
      <c r="B135" s="25">
        <v>389.6</v>
      </c>
      <c r="C135" s="20" t="s">
        <v>215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3222877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20"/>
        <v>3222877</v>
      </c>
      <c r="O135" s="48">
        <f>(N135/O$139)</f>
        <v>20.718435804469131</v>
      </c>
      <c r="P135" s="9"/>
    </row>
    <row r="136" spans="1:119" ht="15.75" thickBot="1">
      <c r="A136" s="12"/>
      <c r="B136" s="25">
        <v>389.7</v>
      </c>
      <c r="C136" s="20" t="s">
        <v>244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196080</v>
      </c>
      <c r="J136" s="47">
        <v>5792</v>
      </c>
      <c r="K136" s="47">
        <v>0</v>
      </c>
      <c r="L136" s="47">
        <v>0</v>
      </c>
      <c r="M136" s="47">
        <v>0</v>
      </c>
      <c r="N136" s="47">
        <f t="shared" si="20"/>
        <v>201872</v>
      </c>
      <c r="O136" s="48">
        <f>(N136/O$139)</f>
        <v>1.297744863586104</v>
      </c>
      <c r="P136" s="9"/>
    </row>
    <row r="137" spans="1:119" ht="16.5" thickBot="1">
      <c r="A137" s="14" t="s">
        <v>100</v>
      </c>
      <c r="B137" s="23"/>
      <c r="C137" s="22"/>
      <c r="D137" s="15">
        <f t="shared" ref="D137:M137" si="21">SUM(D5,D13,D28,D66,D107,D120,D127)</f>
        <v>159884237</v>
      </c>
      <c r="E137" s="15">
        <f t="shared" si="21"/>
        <v>114835135</v>
      </c>
      <c r="F137" s="15">
        <f t="shared" si="21"/>
        <v>5969233</v>
      </c>
      <c r="G137" s="15">
        <f t="shared" si="21"/>
        <v>54853953</v>
      </c>
      <c r="H137" s="15">
        <f t="shared" si="21"/>
        <v>671</v>
      </c>
      <c r="I137" s="15">
        <f t="shared" si="21"/>
        <v>71880217</v>
      </c>
      <c r="J137" s="15">
        <f t="shared" si="21"/>
        <v>40877328</v>
      </c>
      <c r="K137" s="15">
        <f t="shared" si="21"/>
        <v>0</v>
      </c>
      <c r="L137" s="15">
        <f t="shared" si="21"/>
        <v>85622</v>
      </c>
      <c r="M137" s="15">
        <f t="shared" si="21"/>
        <v>0</v>
      </c>
      <c r="N137" s="15">
        <f>SUM(D137:M137)</f>
        <v>448386396</v>
      </c>
      <c r="O137" s="38">
        <f>(N137/O$139)</f>
        <v>2882.4757386407468</v>
      </c>
      <c r="P137" s="6"/>
      <c r="Q137" s="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1:119">
      <c r="A138" s="16"/>
      <c r="B138" s="18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9"/>
    </row>
    <row r="139" spans="1:119">
      <c r="A139" s="41"/>
      <c r="B139" s="42"/>
      <c r="C139" s="42"/>
      <c r="D139" s="43"/>
      <c r="E139" s="43"/>
      <c r="F139" s="43"/>
      <c r="G139" s="43"/>
      <c r="H139" s="43"/>
      <c r="I139" s="43"/>
      <c r="J139" s="43"/>
      <c r="K139" s="43"/>
      <c r="L139" s="49" t="s">
        <v>272</v>
      </c>
      <c r="M139" s="49"/>
      <c r="N139" s="49"/>
      <c r="O139" s="44">
        <v>155556</v>
      </c>
    </row>
    <row r="140" spans="1:119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2"/>
    </row>
    <row r="141" spans="1:119" ht="15.75" customHeight="1" thickBot="1">
      <c r="A141" s="53" t="s">
        <v>158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5"/>
    </row>
  </sheetData>
  <mergeCells count="10">
    <mergeCell ref="L139:N139"/>
    <mergeCell ref="A140:O140"/>
    <mergeCell ref="A141:O1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68</v>
      </c>
      <c r="E3" s="69"/>
      <c r="F3" s="69"/>
      <c r="G3" s="69"/>
      <c r="H3" s="70"/>
      <c r="I3" s="68" t="s">
        <v>69</v>
      </c>
      <c r="J3" s="70"/>
      <c r="K3" s="68" t="s">
        <v>71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70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92823894</v>
      </c>
      <c r="E5" s="27">
        <f t="shared" si="0"/>
        <v>56710982</v>
      </c>
      <c r="F5" s="27">
        <f t="shared" si="0"/>
        <v>0</v>
      </c>
      <c r="G5" s="27">
        <f t="shared" si="0"/>
        <v>26991435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176526311</v>
      </c>
      <c r="O5" s="33">
        <f t="shared" ref="O5:O36" si="1">(N5/O$141)</f>
        <v>1153.6008613140593</v>
      </c>
      <c r="P5" s="6"/>
    </row>
    <row r="6" spans="1:133">
      <c r="A6" s="12"/>
      <c r="B6" s="25">
        <v>311</v>
      </c>
      <c r="C6" s="20" t="s">
        <v>3</v>
      </c>
      <c r="D6" s="47">
        <v>91997520</v>
      </c>
      <c r="E6" s="47">
        <v>53388016</v>
      </c>
      <c r="F6" s="47">
        <v>0</v>
      </c>
      <c r="G6" s="47">
        <v>18151728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163537264</v>
      </c>
      <c r="O6" s="48">
        <f t="shared" si="1"/>
        <v>1068.7173347623218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2121218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2121218</v>
      </c>
      <c r="O7" s="48">
        <f t="shared" si="1"/>
        <v>13.862176680477317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884896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884896</v>
      </c>
      <c r="O8" s="48">
        <f t="shared" si="1"/>
        <v>5.7828024728470417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0</v>
      </c>
      <c r="F9" s="47">
        <v>0</v>
      </c>
      <c r="G9" s="47">
        <v>4566797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4566797</v>
      </c>
      <c r="O9" s="48">
        <f t="shared" si="1"/>
        <v>29.844055103187777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3388014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3388014</v>
      </c>
      <c r="O10" s="48">
        <f t="shared" si="1"/>
        <v>22.14069872305943</v>
      </c>
      <c r="P10" s="9"/>
    </row>
    <row r="11" spans="1:133">
      <c r="A11" s="12"/>
      <c r="B11" s="25">
        <v>315</v>
      </c>
      <c r="C11" s="20" t="s">
        <v>183</v>
      </c>
      <c r="D11" s="47">
        <v>826374</v>
      </c>
      <c r="E11" s="47">
        <v>937187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1763561</v>
      </c>
      <c r="O11" s="48">
        <f t="shared" si="1"/>
        <v>11.524885310608932</v>
      </c>
      <c r="P11" s="9"/>
    </row>
    <row r="12" spans="1:133">
      <c r="A12" s="12"/>
      <c r="B12" s="25">
        <v>316</v>
      </c>
      <c r="C12" s="20" t="s">
        <v>184</v>
      </c>
      <c r="D12" s="47">
        <v>0</v>
      </c>
      <c r="E12" s="47">
        <v>264561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264561</v>
      </c>
      <c r="O12" s="48">
        <f t="shared" si="1"/>
        <v>1.7289082615571618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SUM(D14:D27)</f>
        <v>837769</v>
      </c>
      <c r="E13" s="32">
        <f t="shared" si="3"/>
        <v>15406587</v>
      </c>
      <c r="F13" s="32">
        <f t="shared" si="3"/>
        <v>0</v>
      </c>
      <c r="G13" s="32">
        <f t="shared" si="3"/>
        <v>634140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16878496</v>
      </c>
      <c r="O13" s="46">
        <f t="shared" si="1"/>
        <v>110.30110703036165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3798219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3798219</v>
      </c>
      <c r="O14" s="48">
        <f t="shared" si="1"/>
        <v>24.821391695311785</v>
      </c>
      <c r="P14" s="9"/>
    </row>
    <row r="15" spans="1:133">
      <c r="A15" s="12"/>
      <c r="B15" s="25">
        <v>323.10000000000002</v>
      </c>
      <c r="C15" s="20" t="s">
        <v>264</v>
      </c>
      <c r="D15" s="47">
        <v>0</v>
      </c>
      <c r="E15" s="47">
        <v>8898893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5" si="4">SUM(D15:M15)</f>
        <v>8898893</v>
      </c>
      <c r="O15" s="48">
        <f t="shared" si="1"/>
        <v>58.15433728483486</v>
      </c>
      <c r="P15" s="9"/>
    </row>
    <row r="16" spans="1:133">
      <c r="A16" s="12"/>
      <c r="B16" s="25">
        <v>323.7</v>
      </c>
      <c r="C16" s="20" t="s">
        <v>20</v>
      </c>
      <c r="D16" s="47">
        <v>837769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837769</v>
      </c>
      <c r="O16" s="48">
        <f t="shared" si="1"/>
        <v>5.4748271490373934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315010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315010</v>
      </c>
      <c r="O17" s="48">
        <f t="shared" si="1"/>
        <v>2.0585928820692447</v>
      </c>
      <c r="P17" s="9"/>
    </row>
    <row r="18" spans="1:16">
      <c r="A18" s="12"/>
      <c r="B18" s="25">
        <v>324.12</v>
      </c>
      <c r="C18" s="20" t="s">
        <v>22</v>
      </c>
      <c r="D18" s="47">
        <v>0</v>
      </c>
      <c r="E18" s="47">
        <v>85625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85625</v>
      </c>
      <c r="O18" s="48">
        <f t="shared" si="1"/>
        <v>0.55956006325887786</v>
      </c>
      <c r="P18" s="9"/>
    </row>
    <row r="19" spans="1:16">
      <c r="A19" s="12"/>
      <c r="B19" s="25">
        <v>324.31</v>
      </c>
      <c r="C19" s="20" t="s">
        <v>23</v>
      </c>
      <c r="D19" s="47">
        <v>0</v>
      </c>
      <c r="E19" s="47">
        <v>562115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562115</v>
      </c>
      <c r="O19" s="48">
        <f t="shared" si="1"/>
        <v>3.6734260433140333</v>
      </c>
      <c r="P19" s="9"/>
    </row>
    <row r="20" spans="1:16">
      <c r="A20" s="12"/>
      <c r="B20" s="25">
        <v>324.32</v>
      </c>
      <c r="C20" s="20" t="s">
        <v>24</v>
      </c>
      <c r="D20" s="47">
        <v>0</v>
      </c>
      <c r="E20" s="47">
        <v>387749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387749</v>
      </c>
      <c r="O20" s="48">
        <f t="shared" si="1"/>
        <v>2.533942831749683</v>
      </c>
      <c r="P20" s="9"/>
    </row>
    <row r="21" spans="1:16">
      <c r="A21" s="12"/>
      <c r="B21" s="25">
        <v>324.61</v>
      </c>
      <c r="C21" s="20" t="s">
        <v>25</v>
      </c>
      <c r="D21" s="47">
        <v>0</v>
      </c>
      <c r="E21" s="47">
        <v>691443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691443</v>
      </c>
      <c r="O21" s="48">
        <f t="shared" si="1"/>
        <v>4.5185855628602427</v>
      </c>
      <c r="P21" s="9"/>
    </row>
    <row r="22" spans="1:16">
      <c r="A22" s="12"/>
      <c r="B22" s="25">
        <v>324.62</v>
      </c>
      <c r="C22" s="20" t="s">
        <v>26</v>
      </c>
      <c r="D22" s="47">
        <v>0</v>
      </c>
      <c r="E22" s="47">
        <v>28457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28457</v>
      </c>
      <c r="O22" s="48">
        <f t="shared" si="1"/>
        <v>0.18596672373907019</v>
      </c>
      <c r="P22" s="9"/>
    </row>
    <row r="23" spans="1:16">
      <c r="A23" s="12"/>
      <c r="B23" s="25">
        <v>324.70999999999998</v>
      </c>
      <c r="C23" s="20" t="s">
        <v>27</v>
      </c>
      <c r="D23" s="47">
        <v>0</v>
      </c>
      <c r="E23" s="47">
        <v>206418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206418</v>
      </c>
      <c r="O23" s="48">
        <f t="shared" si="1"/>
        <v>1.3489432892002458</v>
      </c>
      <c r="P23" s="9"/>
    </row>
    <row r="24" spans="1:16">
      <c r="A24" s="12"/>
      <c r="B24" s="25">
        <v>324.72000000000003</v>
      </c>
      <c r="C24" s="20" t="s">
        <v>28</v>
      </c>
      <c r="D24" s="47">
        <v>0</v>
      </c>
      <c r="E24" s="47">
        <v>54927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54927</v>
      </c>
      <c r="O24" s="48">
        <f t="shared" si="1"/>
        <v>0.35894838650651539</v>
      </c>
      <c r="P24" s="9"/>
    </row>
    <row r="25" spans="1:16">
      <c r="A25" s="12"/>
      <c r="B25" s="25">
        <v>325.10000000000002</v>
      </c>
      <c r="C25" s="20" t="s">
        <v>29</v>
      </c>
      <c r="D25" s="47">
        <v>0</v>
      </c>
      <c r="E25" s="47">
        <v>26145</v>
      </c>
      <c r="F25" s="47">
        <v>0</v>
      </c>
      <c r="G25" s="47">
        <v>335512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361657</v>
      </c>
      <c r="O25" s="48">
        <f t="shared" si="1"/>
        <v>2.3634314020206246</v>
      </c>
      <c r="P25" s="9"/>
    </row>
    <row r="26" spans="1:16">
      <c r="A26" s="12"/>
      <c r="B26" s="25">
        <v>329</v>
      </c>
      <c r="C26" s="20" t="s">
        <v>30</v>
      </c>
      <c r="D26" s="47">
        <v>0</v>
      </c>
      <c r="E26" s="47">
        <v>173346</v>
      </c>
      <c r="F26" s="47">
        <v>0</v>
      </c>
      <c r="G26" s="47">
        <v>298628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471974</v>
      </c>
      <c r="O26" s="48">
        <f t="shared" si="1"/>
        <v>3.0843538837552771</v>
      </c>
      <c r="P26" s="9"/>
    </row>
    <row r="27" spans="1:16">
      <c r="A27" s="12"/>
      <c r="B27" s="25">
        <v>367</v>
      </c>
      <c r="C27" s="20" t="s">
        <v>131</v>
      </c>
      <c r="D27" s="47">
        <v>0</v>
      </c>
      <c r="E27" s="47">
        <v>178240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178240</v>
      </c>
      <c r="O27" s="48">
        <f t="shared" si="1"/>
        <v>1.1647998327037943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SUM(D29:D66)</f>
        <v>19496823</v>
      </c>
      <c r="E28" s="32">
        <f t="shared" si="5"/>
        <v>10970747</v>
      </c>
      <c r="F28" s="32">
        <f t="shared" si="5"/>
        <v>1000500</v>
      </c>
      <c r="G28" s="32">
        <f t="shared" si="5"/>
        <v>7133600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38601670</v>
      </c>
      <c r="O28" s="46">
        <f t="shared" si="1"/>
        <v>252.2622237325352</v>
      </c>
      <c r="P28" s="10"/>
    </row>
    <row r="29" spans="1:16">
      <c r="A29" s="12"/>
      <c r="B29" s="25">
        <v>331.1</v>
      </c>
      <c r="C29" s="20" t="s">
        <v>31</v>
      </c>
      <c r="D29" s="47">
        <v>400</v>
      </c>
      <c r="E29" s="47">
        <v>622223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622623</v>
      </c>
      <c r="O29" s="48">
        <f t="shared" si="1"/>
        <v>4.0688463096809606</v>
      </c>
      <c r="P29" s="9"/>
    </row>
    <row r="30" spans="1:16">
      <c r="A30" s="12"/>
      <c r="B30" s="25">
        <v>331.2</v>
      </c>
      <c r="C30" s="20" t="s">
        <v>32</v>
      </c>
      <c r="D30" s="47">
        <v>87351</v>
      </c>
      <c r="E30" s="47">
        <v>874185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961536</v>
      </c>
      <c r="O30" s="48">
        <f t="shared" si="1"/>
        <v>6.283645488883951</v>
      </c>
      <c r="P30" s="9"/>
    </row>
    <row r="31" spans="1:16">
      <c r="A31" s="12"/>
      <c r="B31" s="25">
        <v>331.39</v>
      </c>
      <c r="C31" s="20" t="s">
        <v>39</v>
      </c>
      <c r="D31" s="47">
        <v>0</v>
      </c>
      <c r="E31" s="47">
        <v>-14922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0" si="6">SUM(D31:M31)</f>
        <v>-14922</v>
      </c>
      <c r="O31" s="48">
        <f t="shared" si="1"/>
        <v>-9.7515389943929637E-2</v>
      </c>
      <c r="P31" s="9"/>
    </row>
    <row r="32" spans="1:16">
      <c r="A32" s="12"/>
      <c r="B32" s="25">
        <v>331.42</v>
      </c>
      <c r="C32" s="20" t="s">
        <v>40</v>
      </c>
      <c r="D32" s="47">
        <v>0</v>
      </c>
      <c r="E32" s="47">
        <v>1429624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1429624</v>
      </c>
      <c r="O32" s="48">
        <f t="shared" si="1"/>
        <v>9.3426043314033276</v>
      </c>
      <c r="P32" s="9"/>
    </row>
    <row r="33" spans="1:16">
      <c r="A33" s="12"/>
      <c r="B33" s="25">
        <v>331.49</v>
      </c>
      <c r="C33" s="20" t="s">
        <v>41</v>
      </c>
      <c r="D33" s="47">
        <v>0</v>
      </c>
      <c r="E33" s="47">
        <v>81614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81614</v>
      </c>
      <c r="O33" s="48">
        <f t="shared" si="1"/>
        <v>0.53334814601821956</v>
      </c>
      <c r="P33" s="9"/>
    </row>
    <row r="34" spans="1:16">
      <c r="A34" s="12"/>
      <c r="B34" s="25">
        <v>331.65</v>
      </c>
      <c r="C34" s="20" t="s">
        <v>151</v>
      </c>
      <c r="D34" s="47">
        <v>289829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289829</v>
      </c>
      <c r="O34" s="48">
        <f t="shared" si="1"/>
        <v>1.894034844662859</v>
      </c>
      <c r="P34" s="9"/>
    </row>
    <row r="35" spans="1:16">
      <c r="A35" s="12"/>
      <c r="B35" s="25">
        <v>331.69</v>
      </c>
      <c r="C35" s="20" t="s">
        <v>43</v>
      </c>
      <c r="D35" s="47">
        <v>0</v>
      </c>
      <c r="E35" s="47">
        <v>369732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369732</v>
      </c>
      <c r="O35" s="48">
        <f t="shared" si="1"/>
        <v>2.4162015919279582</v>
      </c>
      <c r="P35" s="9"/>
    </row>
    <row r="36" spans="1:16">
      <c r="A36" s="12"/>
      <c r="B36" s="25">
        <v>331.7</v>
      </c>
      <c r="C36" s="20" t="s">
        <v>35</v>
      </c>
      <c r="D36" s="47">
        <v>0</v>
      </c>
      <c r="E36" s="47">
        <v>13653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13653</v>
      </c>
      <c r="O36" s="48">
        <f t="shared" si="1"/>
        <v>8.922246474363163E-2</v>
      </c>
      <c r="P36" s="9"/>
    </row>
    <row r="37" spans="1:16">
      <c r="A37" s="12"/>
      <c r="B37" s="25">
        <v>331.9</v>
      </c>
      <c r="C37" s="20" t="s">
        <v>36</v>
      </c>
      <c r="D37" s="47">
        <v>0</v>
      </c>
      <c r="E37" s="47">
        <v>203810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203810</v>
      </c>
      <c r="O37" s="48">
        <f t="shared" ref="O37:O68" si="7">(N37/O$141)</f>
        <v>1.3318999882369855</v>
      </c>
      <c r="P37" s="9"/>
    </row>
    <row r="38" spans="1:16">
      <c r="A38" s="12"/>
      <c r="B38" s="25">
        <v>333</v>
      </c>
      <c r="C38" s="20" t="s">
        <v>4</v>
      </c>
      <c r="D38" s="47">
        <v>101536</v>
      </c>
      <c r="E38" s="47">
        <v>35818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137354</v>
      </c>
      <c r="O38" s="48">
        <f t="shared" si="7"/>
        <v>0.89760949405967771</v>
      </c>
      <c r="P38" s="9"/>
    </row>
    <row r="39" spans="1:16">
      <c r="A39" s="12"/>
      <c r="B39" s="25">
        <v>334.1</v>
      </c>
      <c r="C39" s="20" t="s">
        <v>37</v>
      </c>
      <c r="D39" s="47">
        <v>0</v>
      </c>
      <c r="E39" s="47">
        <v>23059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23059</v>
      </c>
      <c r="O39" s="48">
        <f t="shared" si="7"/>
        <v>0.15069075034962293</v>
      </c>
      <c r="P39" s="9"/>
    </row>
    <row r="40" spans="1:16">
      <c r="A40" s="12"/>
      <c r="B40" s="25">
        <v>334.2</v>
      </c>
      <c r="C40" s="20" t="s">
        <v>38</v>
      </c>
      <c r="D40" s="47">
        <v>0</v>
      </c>
      <c r="E40" s="47">
        <v>155953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155953</v>
      </c>
      <c r="O40" s="48">
        <f t="shared" si="7"/>
        <v>1.0191541085595535</v>
      </c>
      <c r="P40" s="9"/>
    </row>
    <row r="41" spans="1:16">
      <c r="A41" s="12"/>
      <c r="B41" s="25">
        <v>334.36</v>
      </c>
      <c r="C41" s="20" t="s">
        <v>44</v>
      </c>
      <c r="D41" s="47">
        <v>0</v>
      </c>
      <c r="E41" s="47">
        <v>291815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9" si="8">SUM(D41:M41)</f>
        <v>291815</v>
      </c>
      <c r="O41" s="48">
        <f t="shared" si="7"/>
        <v>1.9070133706264458</v>
      </c>
      <c r="P41" s="9"/>
    </row>
    <row r="42" spans="1:16">
      <c r="A42" s="12"/>
      <c r="B42" s="25">
        <v>334.39</v>
      </c>
      <c r="C42" s="20" t="s">
        <v>45</v>
      </c>
      <c r="D42" s="47">
        <v>284349</v>
      </c>
      <c r="E42" s="47">
        <v>-610323</v>
      </c>
      <c r="F42" s="47">
        <v>0</v>
      </c>
      <c r="G42" s="47">
        <v>4171901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3845927</v>
      </c>
      <c r="O42" s="48">
        <f t="shared" si="7"/>
        <v>25.133163858791548</v>
      </c>
      <c r="P42" s="9"/>
    </row>
    <row r="43" spans="1:16">
      <c r="A43" s="12"/>
      <c r="B43" s="25">
        <v>334.42</v>
      </c>
      <c r="C43" s="20" t="s">
        <v>179</v>
      </c>
      <c r="D43" s="47">
        <v>0</v>
      </c>
      <c r="E43" s="47">
        <v>452007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452007</v>
      </c>
      <c r="O43" s="48">
        <f t="shared" si="7"/>
        <v>2.953869378259335</v>
      </c>
      <c r="P43" s="9"/>
    </row>
    <row r="44" spans="1:16">
      <c r="A44" s="12"/>
      <c r="B44" s="25">
        <v>334.49</v>
      </c>
      <c r="C44" s="20" t="s">
        <v>46</v>
      </c>
      <c r="D44" s="47">
        <v>0</v>
      </c>
      <c r="E44" s="47">
        <v>2337861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2337861</v>
      </c>
      <c r="O44" s="48">
        <f t="shared" si="7"/>
        <v>15.277940426866724</v>
      </c>
      <c r="P44" s="9"/>
    </row>
    <row r="45" spans="1:16">
      <c r="A45" s="12"/>
      <c r="B45" s="25">
        <v>334.5</v>
      </c>
      <c r="C45" s="20" t="s">
        <v>47</v>
      </c>
      <c r="D45" s="47">
        <v>0</v>
      </c>
      <c r="E45" s="47">
        <v>1007707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1007707</v>
      </c>
      <c r="O45" s="48">
        <f t="shared" si="7"/>
        <v>6.5853733450092147</v>
      </c>
      <c r="P45" s="9"/>
    </row>
    <row r="46" spans="1:16">
      <c r="A46" s="12"/>
      <c r="B46" s="25">
        <v>334.69</v>
      </c>
      <c r="C46" s="20" t="s">
        <v>48</v>
      </c>
      <c r="D46" s="47">
        <v>0</v>
      </c>
      <c r="E46" s="47">
        <v>31540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31540</v>
      </c>
      <c r="O46" s="48">
        <f t="shared" si="7"/>
        <v>0.20611415352040882</v>
      </c>
      <c r="P46" s="9"/>
    </row>
    <row r="47" spans="1:16">
      <c r="A47" s="12"/>
      <c r="B47" s="25">
        <v>334.7</v>
      </c>
      <c r="C47" s="20" t="s">
        <v>49</v>
      </c>
      <c r="D47" s="47">
        <v>0</v>
      </c>
      <c r="E47" s="47">
        <v>113572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113572</v>
      </c>
      <c r="O47" s="48">
        <f t="shared" si="7"/>
        <v>0.74219393289853741</v>
      </c>
      <c r="P47" s="9"/>
    </row>
    <row r="48" spans="1:16">
      <c r="A48" s="12"/>
      <c r="B48" s="25">
        <v>334.89</v>
      </c>
      <c r="C48" s="20" t="s">
        <v>265</v>
      </c>
      <c r="D48" s="47">
        <v>153628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153628</v>
      </c>
      <c r="O48" s="48">
        <f t="shared" si="7"/>
        <v>1.0039602148710642</v>
      </c>
      <c r="P48" s="9"/>
    </row>
    <row r="49" spans="1:16">
      <c r="A49" s="12"/>
      <c r="B49" s="25">
        <v>334.9</v>
      </c>
      <c r="C49" s="20" t="s">
        <v>152</v>
      </c>
      <c r="D49" s="47">
        <v>0</v>
      </c>
      <c r="E49" s="47">
        <v>51675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51675</v>
      </c>
      <c r="O49" s="48">
        <f t="shared" si="7"/>
        <v>0.33769654036674462</v>
      </c>
      <c r="P49" s="9"/>
    </row>
    <row r="50" spans="1:16">
      <c r="A50" s="12"/>
      <c r="B50" s="25">
        <v>335.12</v>
      </c>
      <c r="C50" s="20" t="s">
        <v>185</v>
      </c>
      <c r="D50" s="47">
        <v>3750249</v>
      </c>
      <c r="E50" s="47">
        <v>764428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4514677</v>
      </c>
      <c r="O50" s="48">
        <f t="shared" si="7"/>
        <v>29.503450484244095</v>
      </c>
      <c r="P50" s="9"/>
    </row>
    <row r="51" spans="1:16">
      <c r="A51" s="12"/>
      <c r="B51" s="25">
        <v>335.13</v>
      </c>
      <c r="C51" s="20" t="s">
        <v>186</v>
      </c>
      <c r="D51" s="47">
        <v>43133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43133</v>
      </c>
      <c r="O51" s="48">
        <f t="shared" si="7"/>
        <v>0.2818745017056371</v>
      </c>
      <c r="P51" s="9"/>
    </row>
    <row r="52" spans="1:16">
      <c r="A52" s="12"/>
      <c r="B52" s="25">
        <v>335.14</v>
      </c>
      <c r="C52" s="20" t="s">
        <v>187</v>
      </c>
      <c r="D52" s="47">
        <v>0</v>
      </c>
      <c r="E52" s="47">
        <v>57338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57338</v>
      </c>
      <c r="O52" s="48">
        <f t="shared" si="7"/>
        <v>0.37470429088627777</v>
      </c>
      <c r="P52" s="9"/>
    </row>
    <row r="53" spans="1:16">
      <c r="A53" s="12"/>
      <c r="B53" s="25">
        <v>335.15</v>
      </c>
      <c r="C53" s="20" t="s">
        <v>188</v>
      </c>
      <c r="D53" s="47">
        <v>69738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69738</v>
      </c>
      <c r="O53" s="48">
        <f t="shared" si="7"/>
        <v>0.45573839055822041</v>
      </c>
      <c r="P53" s="9"/>
    </row>
    <row r="54" spans="1:16">
      <c r="A54" s="12"/>
      <c r="B54" s="25">
        <v>335.16</v>
      </c>
      <c r="C54" s="20" t="s">
        <v>189</v>
      </c>
      <c r="D54" s="47">
        <v>223250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223250</v>
      </c>
      <c r="O54" s="48">
        <f t="shared" si="7"/>
        <v>1.4589405444968697</v>
      </c>
      <c r="P54" s="9"/>
    </row>
    <row r="55" spans="1:16">
      <c r="A55" s="12"/>
      <c r="B55" s="25">
        <v>335.18</v>
      </c>
      <c r="C55" s="20" t="s">
        <v>190</v>
      </c>
      <c r="D55" s="47">
        <v>14492281</v>
      </c>
      <c r="E55" s="47">
        <v>0</v>
      </c>
      <c r="F55" s="47">
        <v>1000500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15492781</v>
      </c>
      <c r="O55" s="48">
        <f t="shared" si="7"/>
        <v>101.24544836690148</v>
      </c>
      <c r="P55" s="9"/>
    </row>
    <row r="56" spans="1:16">
      <c r="A56" s="12"/>
      <c r="B56" s="25">
        <v>335.21</v>
      </c>
      <c r="C56" s="20" t="s">
        <v>56</v>
      </c>
      <c r="D56" s="47">
        <v>0</v>
      </c>
      <c r="E56" s="47">
        <v>137485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137485</v>
      </c>
      <c r="O56" s="48">
        <f t="shared" si="7"/>
        <v>0.89846558011266353</v>
      </c>
      <c r="P56" s="9"/>
    </row>
    <row r="57" spans="1:16">
      <c r="A57" s="12"/>
      <c r="B57" s="25">
        <v>335.39</v>
      </c>
      <c r="C57" s="20" t="s">
        <v>57</v>
      </c>
      <c r="D57" s="47">
        <v>0</v>
      </c>
      <c r="E57" s="47">
        <v>0</v>
      </c>
      <c r="F57" s="47">
        <v>0</v>
      </c>
      <c r="G57" s="47">
        <v>188027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188027</v>
      </c>
      <c r="O57" s="48">
        <f t="shared" si="7"/>
        <v>1.2287579563722864</v>
      </c>
      <c r="P57" s="9"/>
    </row>
    <row r="58" spans="1:16">
      <c r="A58" s="12"/>
      <c r="B58" s="25">
        <v>335.49</v>
      </c>
      <c r="C58" s="20" t="s">
        <v>59</v>
      </c>
      <c r="D58" s="47">
        <v>0</v>
      </c>
      <c r="E58" s="47">
        <v>0</v>
      </c>
      <c r="F58" s="47">
        <v>0</v>
      </c>
      <c r="G58" s="47">
        <v>2773672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2773672</v>
      </c>
      <c r="O58" s="48">
        <f t="shared" si="7"/>
        <v>18.125968814941643</v>
      </c>
      <c r="P58" s="9"/>
    </row>
    <row r="59" spans="1:16">
      <c r="A59" s="12"/>
      <c r="B59" s="25">
        <v>335.62</v>
      </c>
      <c r="C59" s="20" t="s">
        <v>60</v>
      </c>
      <c r="D59" s="47">
        <v>1079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1079</v>
      </c>
      <c r="O59" s="48">
        <f t="shared" si="7"/>
        <v>7.0512736730666175E-3</v>
      </c>
      <c r="P59" s="9"/>
    </row>
    <row r="60" spans="1:16">
      <c r="A60" s="12"/>
      <c r="B60" s="25">
        <v>337.1</v>
      </c>
      <c r="C60" s="20" t="s">
        <v>219</v>
      </c>
      <c r="D60" s="47">
        <v>0</v>
      </c>
      <c r="E60" s="47">
        <v>12556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68" si="9">SUM(D60:M60)</f>
        <v>12556</v>
      </c>
      <c r="O60" s="48">
        <f t="shared" si="7"/>
        <v>8.205356092587994E-2</v>
      </c>
      <c r="P60" s="9"/>
    </row>
    <row r="61" spans="1:16">
      <c r="A61" s="12"/>
      <c r="B61" s="25">
        <v>337.2</v>
      </c>
      <c r="C61" s="20" t="s">
        <v>63</v>
      </c>
      <c r="D61" s="47">
        <v>0</v>
      </c>
      <c r="E61" s="47">
        <v>277991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277991</v>
      </c>
      <c r="O61" s="48">
        <f t="shared" si="7"/>
        <v>1.8166734195083061</v>
      </c>
      <c r="P61" s="9"/>
    </row>
    <row r="62" spans="1:16">
      <c r="A62" s="12"/>
      <c r="B62" s="25">
        <v>337.3</v>
      </c>
      <c r="C62" s="20" t="s">
        <v>64</v>
      </c>
      <c r="D62" s="47">
        <v>0</v>
      </c>
      <c r="E62" s="47">
        <v>194843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194843</v>
      </c>
      <c r="O62" s="48">
        <f t="shared" si="7"/>
        <v>1.2733005711597025</v>
      </c>
      <c r="P62" s="9"/>
    </row>
    <row r="63" spans="1:16">
      <c r="A63" s="12"/>
      <c r="B63" s="25">
        <v>337.6</v>
      </c>
      <c r="C63" s="20" t="s">
        <v>66</v>
      </c>
      <c r="D63" s="47">
        <v>0</v>
      </c>
      <c r="E63" s="47">
        <v>41788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41788</v>
      </c>
      <c r="O63" s="48">
        <f t="shared" si="7"/>
        <v>0.27308491589444656</v>
      </c>
      <c r="P63" s="9"/>
    </row>
    <row r="64" spans="1:16">
      <c r="A64" s="12"/>
      <c r="B64" s="25">
        <v>337.7</v>
      </c>
      <c r="C64" s="20" t="s">
        <v>67</v>
      </c>
      <c r="D64" s="47">
        <v>0</v>
      </c>
      <c r="E64" s="47">
        <v>362653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362653</v>
      </c>
      <c r="O64" s="48">
        <f t="shared" si="7"/>
        <v>2.369940270026532</v>
      </c>
      <c r="P64" s="9"/>
    </row>
    <row r="65" spans="1:16">
      <c r="A65" s="12"/>
      <c r="B65" s="25">
        <v>337.9</v>
      </c>
      <c r="C65" s="20" t="s">
        <v>161</v>
      </c>
      <c r="D65" s="47">
        <v>0</v>
      </c>
      <c r="E65" s="47">
        <v>5000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5000</v>
      </c>
      <c r="O65" s="48">
        <f t="shared" si="7"/>
        <v>3.2675040190299431E-2</v>
      </c>
      <c r="P65" s="9"/>
    </row>
    <row r="66" spans="1:16">
      <c r="A66" s="12"/>
      <c r="B66" s="25">
        <v>338</v>
      </c>
      <c r="C66" s="20" t="s">
        <v>180</v>
      </c>
      <c r="D66" s="47">
        <v>0</v>
      </c>
      <c r="E66" s="47">
        <v>1646062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1646062</v>
      </c>
      <c r="O66" s="48">
        <f t="shared" si="7"/>
        <v>10.757028401144934</v>
      </c>
      <c r="P66" s="9"/>
    </row>
    <row r="67" spans="1:16" ht="15.75">
      <c r="A67" s="29" t="s">
        <v>72</v>
      </c>
      <c r="B67" s="30"/>
      <c r="C67" s="31"/>
      <c r="D67" s="32">
        <f t="shared" ref="D67:M67" si="10">SUM(D68:D108)</f>
        <v>11775618</v>
      </c>
      <c r="E67" s="32">
        <f t="shared" si="10"/>
        <v>10217986</v>
      </c>
      <c r="F67" s="32">
        <f t="shared" si="10"/>
        <v>0</v>
      </c>
      <c r="G67" s="32">
        <f t="shared" si="10"/>
        <v>637730</v>
      </c>
      <c r="H67" s="32">
        <f t="shared" si="10"/>
        <v>0</v>
      </c>
      <c r="I67" s="32">
        <f t="shared" si="10"/>
        <v>56680370</v>
      </c>
      <c r="J67" s="32">
        <f t="shared" si="10"/>
        <v>35531832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t="shared" si="9"/>
        <v>114843536</v>
      </c>
      <c r="O67" s="46">
        <f t="shared" si="7"/>
        <v>750.50343087921999</v>
      </c>
      <c r="P67" s="10"/>
    </row>
    <row r="68" spans="1:16">
      <c r="A68" s="12"/>
      <c r="B68" s="25">
        <v>341.1</v>
      </c>
      <c r="C68" s="20" t="s">
        <v>191</v>
      </c>
      <c r="D68" s="47">
        <v>686742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686742</v>
      </c>
      <c r="O68" s="48">
        <f t="shared" si="7"/>
        <v>4.4878644900733224</v>
      </c>
      <c r="P68" s="9"/>
    </row>
    <row r="69" spans="1:16">
      <c r="A69" s="12"/>
      <c r="B69" s="25">
        <v>341.15</v>
      </c>
      <c r="C69" s="20" t="s">
        <v>192</v>
      </c>
      <c r="D69" s="47">
        <v>0</v>
      </c>
      <c r="E69" s="47">
        <v>400992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ref="N69:N108" si="11">SUM(D69:M69)</f>
        <v>400992</v>
      </c>
      <c r="O69" s="48">
        <f t="shared" ref="O69:O100" si="12">(N69/O$141)</f>
        <v>2.6204859431977101</v>
      </c>
      <c r="P69" s="9"/>
    </row>
    <row r="70" spans="1:16">
      <c r="A70" s="12"/>
      <c r="B70" s="25">
        <v>341.16</v>
      </c>
      <c r="C70" s="20" t="s">
        <v>193</v>
      </c>
      <c r="D70" s="47">
        <v>0</v>
      </c>
      <c r="E70" s="47">
        <v>316224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316224</v>
      </c>
      <c r="O70" s="48">
        <f t="shared" si="12"/>
        <v>2.0665263818274497</v>
      </c>
      <c r="P70" s="9"/>
    </row>
    <row r="71" spans="1:16">
      <c r="A71" s="12"/>
      <c r="B71" s="25">
        <v>341.2</v>
      </c>
      <c r="C71" s="20" t="s">
        <v>194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35531832</v>
      </c>
      <c r="K71" s="47">
        <v>0</v>
      </c>
      <c r="L71" s="47">
        <v>0</v>
      </c>
      <c r="M71" s="47">
        <v>0</v>
      </c>
      <c r="N71" s="47">
        <f t="shared" si="11"/>
        <v>35531832</v>
      </c>
      <c r="O71" s="48">
        <f t="shared" si="12"/>
        <v>232.2008077269935</v>
      </c>
      <c r="P71" s="9"/>
    </row>
    <row r="72" spans="1:16">
      <c r="A72" s="12"/>
      <c r="B72" s="25">
        <v>341.52</v>
      </c>
      <c r="C72" s="20" t="s">
        <v>195</v>
      </c>
      <c r="D72" s="47">
        <v>166104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166104</v>
      </c>
      <c r="O72" s="48">
        <f t="shared" si="12"/>
        <v>1.0854909751538995</v>
      </c>
      <c r="P72" s="9"/>
    </row>
    <row r="73" spans="1:16">
      <c r="A73" s="12"/>
      <c r="B73" s="25">
        <v>341.55</v>
      </c>
      <c r="C73" s="20" t="s">
        <v>196</v>
      </c>
      <c r="D73" s="47">
        <v>824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824</v>
      </c>
      <c r="O73" s="48">
        <f t="shared" si="12"/>
        <v>5.3848466233613465E-3</v>
      </c>
      <c r="P73" s="9"/>
    </row>
    <row r="74" spans="1:16">
      <c r="A74" s="12"/>
      <c r="B74" s="25">
        <v>341.8</v>
      </c>
      <c r="C74" s="20" t="s">
        <v>197</v>
      </c>
      <c r="D74" s="47">
        <v>3766079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3766079</v>
      </c>
      <c r="O74" s="48">
        <f t="shared" si="12"/>
        <v>24.61135653696854</v>
      </c>
      <c r="P74" s="9"/>
    </row>
    <row r="75" spans="1:16">
      <c r="A75" s="12"/>
      <c r="B75" s="25">
        <v>341.9</v>
      </c>
      <c r="C75" s="20" t="s">
        <v>198</v>
      </c>
      <c r="D75" s="47">
        <v>476493</v>
      </c>
      <c r="E75" s="47">
        <v>553431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1029924</v>
      </c>
      <c r="O75" s="48">
        <f t="shared" si="12"/>
        <v>6.7305616185907908</v>
      </c>
      <c r="P75" s="9"/>
    </row>
    <row r="76" spans="1:16">
      <c r="A76" s="12"/>
      <c r="B76" s="25">
        <v>342.1</v>
      </c>
      <c r="C76" s="20" t="s">
        <v>82</v>
      </c>
      <c r="D76" s="47">
        <v>1540041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1540041</v>
      </c>
      <c r="O76" s="48">
        <f t="shared" si="12"/>
        <v>10.064180313941787</v>
      </c>
      <c r="P76" s="9"/>
    </row>
    <row r="77" spans="1:16">
      <c r="A77" s="12"/>
      <c r="B77" s="25">
        <v>342.2</v>
      </c>
      <c r="C77" s="20" t="s">
        <v>83</v>
      </c>
      <c r="D77" s="47">
        <v>0</v>
      </c>
      <c r="E77" s="47">
        <v>788632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788632</v>
      </c>
      <c r="O77" s="48">
        <f t="shared" si="12"/>
        <v>5.1537164590712443</v>
      </c>
      <c r="P77" s="9"/>
    </row>
    <row r="78" spans="1:16">
      <c r="A78" s="12"/>
      <c r="B78" s="25">
        <v>342.5</v>
      </c>
      <c r="C78" s="20" t="s">
        <v>84</v>
      </c>
      <c r="D78" s="47">
        <v>0</v>
      </c>
      <c r="E78" s="47">
        <v>164597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164597</v>
      </c>
      <c r="O78" s="48">
        <f t="shared" si="12"/>
        <v>1.0756427180405432</v>
      </c>
      <c r="P78" s="9"/>
    </row>
    <row r="79" spans="1:16">
      <c r="A79" s="12"/>
      <c r="B79" s="25">
        <v>342.6</v>
      </c>
      <c r="C79" s="20" t="s">
        <v>85</v>
      </c>
      <c r="D79" s="47">
        <v>0</v>
      </c>
      <c r="E79" s="47">
        <v>5146750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5146750</v>
      </c>
      <c r="O79" s="48">
        <f t="shared" si="12"/>
        <v>33.63405261988472</v>
      </c>
      <c r="P79" s="9"/>
    </row>
    <row r="80" spans="1:16">
      <c r="A80" s="12"/>
      <c r="B80" s="25">
        <v>342.9</v>
      </c>
      <c r="C80" s="20" t="s">
        <v>86</v>
      </c>
      <c r="D80" s="47">
        <v>995432</v>
      </c>
      <c r="E80" s="47">
        <v>940249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1935681</v>
      </c>
      <c r="O80" s="48">
        <f t="shared" si="12"/>
        <v>12.6496908941198</v>
      </c>
      <c r="P80" s="9"/>
    </row>
    <row r="81" spans="1:16">
      <c r="A81" s="12"/>
      <c r="B81" s="25">
        <v>343.4</v>
      </c>
      <c r="C81" s="20" t="s">
        <v>87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21862075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21862075</v>
      </c>
      <c r="O81" s="48">
        <f t="shared" si="12"/>
        <v>142.86883585366809</v>
      </c>
      <c r="P81" s="9"/>
    </row>
    <row r="82" spans="1:16">
      <c r="A82" s="12"/>
      <c r="B82" s="25">
        <v>343.6</v>
      </c>
      <c r="C82" s="20" t="s">
        <v>88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33122110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33122110</v>
      </c>
      <c r="O82" s="48">
        <f t="shared" si="12"/>
        <v>216.45325508750375</v>
      </c>
      <c r="P82" s="9"/>
    </row>
    <row r="83" spans="1:16">
      <c r="A83" s="12"/>
      <c r="B83" s="25">
        <v>344.9</v>
      </c>
      <c r="C83" s="20" t="s">
        <v>199</v>
      </c>
      <c r="D83" s="47">
        <v>0</v>
      </c>
      <c r="E83" s="47">
        <v>0</v>
      </c>
      <c r="F83" s="47">
        <v>0</v>
      </c>
      <c r="G83" s="47">
        <v>637730</v>
      </c>
      <c r="H83" s="47">
        <v>0</v>
      </c>
      <c r="I83" s="47">
        <v>337733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975463</v>
      </c>
      <c r="O83" s="48">
        <f t="shared" si="12"/>
        <v>6.3746585458300116</v>
      </c>
      <c r="P83" s="9"/>
    </row>
    <row r="84" spans="1:16">
      <c r="A84" s="12"/>
      <c r="B84" s="25">
        <v>346.4</v>
      </c>
      <c r="C84" s="20" t="s">
        <v>91</v>
      </c>
      <c r="D84" s="47">
        <v>214895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214895</v>
      </c>
      <c r="O84" s="48">
        <f t="shared" si="12"/>
        <v>1.4043405523388794</v>
      </c>
      <c r="P84" s="9"/>
    </row>
    <row r="85" spans="1:16">
      <c r="A85" s="12"/>
      <c r="B85" s="25">
        <v>347.2</v>
      </c>
      <c r="C85" s="20" t="s">
        <v>93</v>
      </c>
      <c r="D85" s="47">
        <v>580487</v>
      </c>
      <c r="E85" s="47">
        <v>398470</v>
      </c>
      <c r="F85" s="47">
        <v>0</v>
      </c>
      <c r="G85" s="47">
        <v>0</v>
      </c>
      <c r="H85" s="47">
        <v>0</v>
      </c>
      <c r="I85" s="47">
        <v>122208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1101165</v>
      </c>
      <c r="O85" s="48">
        <f t="shared" si="12"/>
        <v>7.1961221262302155</v>
      </c>
      <c r="P85" s="9"/>
    </row>
    <row r="86" spans="1:16">
      <c r="A86" s="12"/>
      <c r="B86" s="25">
        <v>347.4</v>
      </c>
      <c r="C86" s="20" t="s">
        <v>269</v>
      </c>
      <c r="D86" s="47">
        <v>5200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5200</v>
      </c>
      <c r="O86" s="48">
        <f t="shared" si="12"/>
        <v>3.3982041797911408E-2</v>
      </c>
      <c r="P86" s="9"/>
    </row>
    <row r="87" spans="1:16">
      <c r="A87" s="12"/>
      <c r="B87" s="25">
        <v>347.5</v>
      </c>
      <c r="C87" s="20" t="s">
        <v>154</v>
      </c>
      <c r="D87" s="47">
        <v>751867</v>
      </c>
      <c r="E87" s="47">
        <v>0</v>
      </c>
      <c r="F87" s="47">
        <v>0</v>
      </c>
      <c r="G87" s="47">
        <v>0</v>
      </c>
      <c r="H87" s="47">
        <v>0</v>
      </c>
      <c r="I87" s="47">
        <v>1236244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1988111</v>
      </c>
      <c r="O87" s="48">
        <f t="shared" si="12"/>
        <v>12.992321365555279</v>
      </c>
      <c r="P87" s="9"/>
    </row>
    <row r="88" spans="1:16">
      <c r="A88" s="12"/>
      <c r="B88" s="25">
        <v>348.11</v>
      </c>
      <c r="C88" s="20" t="s">
        <v>220</v>
      </c>
      <c r="D88" s="47">
        <v>4010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4010</v>
      </c>
      <c r="O88" s="48">
        <f t="shared" si="12"/>
        <v>2.6205382232620145E-2</v>
      </c>
      <c r="P88" s="9"/>
    </row>
    <row r="89" spans="1:16">
      <c r="A89" s="12"/>
      <c r="B89" s="25">
        <v>348.12</v>
      </c>
      <c r="C89" s="20" t="s">
        <v>221</v>
      </c>
      <c r="D89" s="47">
        <v>57940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ref="N89:N102" si="13">SUM(D89:M89)</f>
        <v>57940</v>
      </c>
      <c r="O89" s="48">
        <f t="shared" si="12"/>
        <v>0.37863836572518983</v>
      </c>
      <c r="P89" s="9"/>
    </row>
    <row r="90" spans="1:16">
      <c r="A90" s="12"/>
      <c r="B90" s="25">
        <v>348.13</v>
      </c>
      <c r="C90" s="20" t="s">
        <v>222</v>
      </c>
      <c r="D90" s="47">
        <v>139659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139659</v>
      </c>
      <c r="O90" s="48">
        <f t="shared" si="12"/>
        <v>0.91267268758740572</v>
      </c>
      <c r="P90" s="9"/>
    </row>
    <row r="91" spans="1:16">
      <c r="A91" s="12"/>
      <c r="B91" s="25">
        <v>348.22</v>
      </c>
      <c r="C91" s="20" t="s">
        <v>223</v>
      </c>
      <c r="D91" s="47">
        <v>10946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10946</v>
      </c>
      <c r="O91" s="48">
        <f t="shared" si="12"/>
        <v>7.1532197984603516E-2</v>
      </c>
      <c r="P91" s="9"/>
    </row>
    <row r="92" spans="1:16">
      <c r="A92" s="12"/>
      <c r="B92" s="25">
        <v>348.23</v>
      </c>
      <c r="C92" s="20" t="s">
        <v>224</v>
      </c>
      <c r="D92" s="47">
        <v>77551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77551</v>
      </c>
      <c r="O92" s="48">
        <f t="shared" si="12"/>
        <v>0.50679640835958228</v>
      </c>
      <c r="P92" s="9"/>
    </row>
    <row r="93" spans="1:16">
      <c r="A93" s="12"/>
      <c r="B93" s="25">
        <v>348.31</v>
      </c>
      <c r="C93" s="20" t="s">
        <v>225</v>
      </c>
      <c r="D93" s="47">
        <v>364702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364702</v>
      </c>
      <c r="O93" s="48">
        <f t="shared" si="12"/>
        <v>2.3833305014965167</v>
      </c>
      <c r="P93" s="9"/>
    </row>
    <row r="94" spans="1:16">
      <c r="A94" s="12"/>
      <c r="B94" s="25">
        <v>348.32</v>
      </c>
      <c r="C94" s="20" t="s">
        <v>226</v>
      </c>
      <c r="D94" s="47">
        <v>18544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18544</v>
      </c>
      <c r="O94" s="48">
        <f t="shared" si="12"/>
        <v>0.12118518905778254</v>
      </c>
      <c r="P94" s="9"/>
    </row>
    <row r="95" spans="1:16">
      <c r="A95" s="12"/>
      <c r="B95" s="25">
        <v>348.41</v>
      </c>
      <c r="C95" s="20" t="s">
        <v>227</v>
      </c>
      <c r="D95" s="47">
        <v>414256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414256</v>
      </c>
      <c r="O95" s="48">
        <f t="shared" si="12"/>
        <v>2.7071662898145363</v>
      </c>
      <c r="P95" s="9"/>
    </row>
    <row r="96" spans="1:16">
      <c r="A96" s="12"/>
      <c r="B96" s="25">
        <v>348.42</v>
      </c>
      <c r="C96" s="20" t="s">
        <v>228</v>
      </c>
      <c r="D96" s="47">
        <v>147815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147815</v>
      </c>
      <c r="O96" s="48">
        <f t="shared" si="12"/>
        <v>0.96597221314582216</v>
      </c>
      <c r="P96" s="9"/>
    </row>
    <row r="97" spans="1:16">
      <c r="A97" s="12"/>
      <c r="B97" s="25">
        <v>348.48</v>
      </c>
      <c r="C97" s="20" t="s">
        <v>229</v>
      </c>
      <c r="D97" s="47">
        <v>17891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17891</v>
      </c>
      <c r="O97" s="48">
        <f t="shared" si="12"/>
        <v>0.11691782880892944</v>
      </c>
      <c r="P97" s="9"/>
    </row>
    <row r="98" spans="1:16">
      <c r="A98" s="12"/>
      <c r="B98" s="25">
        <v>348.52</v>
      </c>
      <c r="C98" s="20" t="s">
        <v>230</v>
      </c>
      <c r="D98" s="47">
        <v>126892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126892</v>
      </c>
      <c r="O98" s="48">
        <f t="shared" si="12"/>
        <v>0.82924023996549512</v>
      </c>
      <c r="P98" s="9"/>
    </row>
    <row r="99" spans="1:16">
      <c r="A99" s="12"/>
      <c r="B99" s="25">
        <v>348.53</v>
      </c>
      <c r="C99" s="20" t="s">
        <v>231</v>
      </c>
      <c r="D99" s="47">
        <v>392559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392559</v>
      </c>
      <c r="O99" s="48">
        <f t="shared" si="12"/>
        <v>2.5653762204127513</v>
      </c>
      <c r="P99" s="9"/>
    </row>
    <row r="100" spans="1:16">
      <c r="A100" s="12"/>
      <c r="B100" s="25">
        <v>348.62</v>
      </c>
      <c r="C100" s="20" t="s">
        <v>232</v>
      </c>
      <c r="D100" s="47">
        <v>507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507</v>
      </c>
      <c r="O100" s="48">
        <f t="shared" si="12"/>
        <v>3.3132490752963628E-3</v>
      </c>
      <c r="P100" s="9"/>
    </row>
    <row r="101" spans="1:16">
      <c r="A101" s="12"/>
      <c r="B101" s="25">
        <v>348.71</v>
      </c>
      <c r="C101" s="20" t="s">
        <v>233</v>
      </c>
      <c r="D101" s="47">
        <v>179090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179090</v>
      </c>
      <c r="O101" s="48">
        <f t="shared" ref="O101:O132" si="14">(N101/O$141)</f>
        <v>1.1703545895361451</v>
      </c>
      <c r="P101" s="9"/>
    </row>
    <row r="102" spans="1:16">
      <c r="A102" s="12"/>
      <c r="B102" s="25">
        <v>348.72</v>
      </c>
      <c r="C102" s="20" t="s">
        <v>234</v>
      </c>
      <c r="D102" s="47">
        <v>25804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25804</v>
      </c>
      <c r="O102" s="48">
        <f t="shared" si="14"/>
        <v>0.16862934741409732</v>
      </c>
      <c r="P102" s="9"/>
    </row>
    <row r="103" spans="1:16">
      <c r="A103" s="12"/>
      <c r="B103" s="25">
        <v>348.92099999999999</v>
      </c>
      <c r="C103" s="20" t="s">
        <v>200</v>
      </c>
      <c r="D103" s="47">
        <v>0</v>
      </c>
      <c r="E103" s="47">
        <v>54393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54393</v>
      </c>
      <c r="O103" s="48">
        <f t="shared" si="14"/>
        <v>0.35545869221419141</v>
      </c>
      <c r="P103" s="9"/>
    </row>
    <row r="104" spans="1:16">
      <c r="A104" s="12"/>
      <c r="B104" s="25">
        <v>348.92200000000003</v>
      </c>
      <c r="C104" s="20" t="s">
        <v>201</v>
      </c>
      <c r="D104" s="47">
        <v>0</v>
      </c>
      <c r="E104" s="47">
        <v>54404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54404</v>
      </c>
      <c r="O104" s="48">
        <f t="shared" si="14"/>
        <v>0.35553057730261006</v>
      </c>
      <c r="P104" s="9"/>
    </row>
    <row r="105" spans="1:16">
      <c r="A105" s="12"/>
      <c r="B105" s="25">
        <v>348.923</v>
      </c>
      <c r="C105" s="20" t="s">
        <v>202</v>
      </c>
      <c r="D105" s="47">
        <v>0</v>
      </c>
      <c r="E105" s="47">
        <v>54394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54394</v>
      </c>
      <c r="O105" s="48">
        <f t="shared" si="14"/>
        <v>0.35546522722222951</v>
      </c>
      <c r="P105" s="9"/>
    </row>
    <row r="106" spans="1:16">
      <c r="A106" s="12"/>
      <c r="B106" s="25">
        <v>348.92399999999998</v>
      </c>
      <c r="C106" s="20" t="s">
        <v>203</v>
      </c>
      <c r="D106" s="47">
        <v>0</v>
      </c>
      <c r="E106" s="47">
        <v>54395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54395</v>
      </c>
      <c r="O106" s="48">
        <f t="shared" si="14"/>
        <v>0.35547176223026755</v>
      </c>
      <c r="P106" s="9"/>
    </row>
    <row r="107" spans="1:16">
      <c r="A107" s="12"/>
      <c r="B107" s="25">
        <v>348.93</v>
      </c>
      <c r="C107" s="20" t="s">
        <v>204</v>
      </c>
      <c r="D107" s="47">
        <v>0</v>
      </c>
      <c r="E107" s="47">
        <v>451228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451228</v>
      </c>
      <c r="O107" s="48">
        <f t="shared" si="14"/>
        <v>2.9487786069976867</v>
      </c>
      <c r="P107" s="9"/>
    </row>
    <row r="108" spans="1:16">
      <c r="A108" s="12"/>
      <c r="B108" s="25">
        <v>349</v>
      </c>
      <c r="C108" s="20" t="s">
        <v>1</v>
      </c>
      <c r="D108" s="47">
        <v>613288</v>
      </c>
      <c r="E108" s="47">
        <v>839827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1453115</v>
      </c>
      <c r="O108" s="48">
        <f t="shared" si="14"/>
        <v>9.4961182052253932</v>
      </c>
      <c r="P108" s="9"/>
    </row>
    <row r="109" spans="1:16" ht="15.75">
      <c r="A109" s="29" t="s">
        <v>73</v>
      </c>
      <c r="B109" s="30"/>
      <c r="C109" s="31"/>
      <c r="D109" s="32">
        <f t="shared" ref="D109:M109" si="15">SUM(D110:D119)</f>
        <v>1346940</v>
      </c>
      <c r="E109" s="32">
        <f t="shared" si="15"/>
        <v>373068</v>
      </c>
      <c r="F109" s="32">
        <f t="shared" si="15"/>
        <v>0</v>
      </c>
      <c r="G109" s="32">
        <f t="shared" si="15"/>
        <v>138241</v>
      </c>
      <c r="H109" s="32">
        <f t="shared" si="15"/>
        <v>0</v>
      </c>
      <c r="I109" s="32">
        <f t="shared" si="15"/>
        <v>0</v>
      </c>
      <c r="J109" s="32">
        <f t="shared" si="15"/>
        <v>0</v>
      </c>
      <c r="K109" s="32">
        <f t="shared" si="15"/>
        <v>0</v>
      </c>
      <c r="L109" s="32">
        <f t="shared" si="15"/>
        <v>72331</v>
      </c>
      <c r="M109" s="32">
        <f t="shared" si="15"/>
        <v>0</v>
      </c>
      <c r="N109" s="32">
        <f>SUM(D109:M109)</f>
        <v>1930580</v>
      </c>
      <c r="O109" s="46">
        <f t="shared" si="14"/>
        <v>12.616355818117656</v>
      </c>
      <c r="P109" s="10"/>
    </row>
    <row r="110" spans="1:16">
      <c r="A110" s="13"/>
      <c r="B110" s="40">
        <v>351.1</v>
      </c>
      <c r="C110" s="21" t="s">
        <v>116</v>
      </c>
      <c r="D110" s="47">
        <v>189671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189671</v>
      </c>
      <c r="O110" s="48">
        <f t="shared" si="14"/>
        <v>1.2395015095868569</v>
      </c>
      <c r="P110" s="9"/>
    </row>
    <row r="111" spans="1:16">
      <c r="A111" s="13"/>
      <c r="B111" s="40">
        <v>351.2</v>
      </c>
      <c r="C111" s="21" t="s">
        <v>118</v>
      </c>
      <c r="D111" s="47">
        <v>112437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ref="N111:N119" si="16">SUM(D111:M111)</f>
        <v>112437</v>
      </c>
      <c r="O111" s="48">
        <f t="shared" si="14"/>
        <v>0.73477669877533947</v>
      </c>
      <c r="P111" s="9"/>
    </row>
    <row r="112" spans="1:16">
      <c r="A112" s="13"/>
      <c r="B112" s="40">
        <v>351.4</v>
      </c>
      <c r="C112" s="21" t="s">
        <v>235</v>
      </c>
      <c r="D112" s="47">
        <v>200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200</v>
      </c>
      <c r="O112" s="48">
        <f t="shared" si="14"/>
        <v>1.3070016076119774E-3</v>
      </c>
      <c r="P112" s="9"/>
    </row>
    <row r="113" spans="1:16">
      <c r="A113" s="13"/>
      <c r="B113" s="40">
        <v>351.5</v>
      </c>
      <c r="C113" s="21" t="s">
        <v>119</v>
      </c>
      <c r="D113" s="47">
        <v>934165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72331</v>
      </c>
      <c r="M113" s="47">
        <v>0</v>
      </c>
      <c r="N113" s="47">
        <f t="shared" si="16"/>
        <v>1006496</v>
      </c>
      <c r="O113" s="48">
        <f t="shared" si="14"/>
        <v>6.577459450275124</v>
      </c>
      <c r="P113" s="9"/>
    </row>
    <row r="114" spans="1:16">
      <c r="A114" s="13"/>
      <c r="B114" s="40">
        <v>351.7</v>
      </c>
      <c r="C114" s="21" t="s">
        <v>205</v>
      </c>
      <c r="D114" s="47">
        <v>0</v>
      </c>
      <c r="E114" s="47">
        <v>0</v>
      </c>
      <c r="F114" s="47">
        <v>0</v>
      </c>
      <c r="G114" s="47">
        <v>138241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138241</v>
      </c>
      <c r="O114" s="48">
        <f t="shared" si="14"/>
        <v>0.90340604618943676</v>
      </c>
      <c r="P114" s="9"/>
    </row>
    <row r="115" spans="1:16">
      <c r="A115" s="13"/>
      <c r="B115" s="40">
        <v>351.8</v>
      </c>
      <c r="C115" s="21" t="s">
        <v>206</v>
      </c>
      <c r="D115" s="47">
        <v>46242</v>
      </c>
      <c r="E115" s="47">
        <v>146531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192773</v>
      </c>
      <c r="O115" s="48">
        <f t="shared" si="14"/>
        <v>1.2597731045209186</v>
      </c>
      <c r="P115" s="9"/>
    </row>
    <row r="116" spans="1:16">
      <c r="A116" s="13"/>
      <c r="B116" s="40">
        <v>351.9</v>
      </c>
      <c r="C116" s="21" t="s">
        <v>207</v>
      </c>
      <c r="D116" s="47">
        <v>1014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1014</v>
      </c>
      <c r="O116" s="48">
        <f t="shared" si="14"/>
        <v>6.6264981505927256E-3</v>
      </c>
      <c r="P116" s="9"/>
    </row>
    <row r="117" spans="1:16">
      <c r="A117" s="13"/>
      <c r="B117" s="40">
        <v>352</v>
      </c>
      <c r="C117" s="21" t="s">
        <v>121</v>
      </c>
      <c r="D117" s="47">
        <v>62788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62788</v>
      </c>
      <c r="O117" s="48">
        <f t="shared" si="14"/>
        <v>0.41032008469370418</v>
      </c>
      <c r="P117" s="9"/>
    </row>
    <row r="118" spans="1:16">
      <c r="A118" s="13"/>
      <c r="B118" s="40">
        <v>354</v>
      </c>
      <c r="C118" s="21" t="s">
        <v>122</v>
      </c>
      <c r="D118" s="47">
        <v>423</v>
      </c>
      <c r="E118" s="47">
        <v>168873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169296</v>
      </c>
      <c r="O118" s="48">
        <f t="shared" si="14"/>
        <v>1.1063507208113865</v>
      </c>
      <c r="P118" s="9"/>
    </row>
    <row r="119" spans="1:16">
      <c r="A119" s="13"/>
      <c r="B119" s="40">
        <v>359</v>
      </c>
      <c r="C119" s="21" t="s">
        <v>124</v>
      </c>
      <c r="D119" s="47">
        <v>0</v>
      </c>
      <c r="E119" s="47">
        <v>57664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57664</v>
      </c>
      <c r="O119" s="48">
        <f t="shared" si="14"/>
        <v>0.3768347035066853</v>
      </c>
      <c r="P119" s="9"/>
    </row>
    <row r="120" spans="1:16" ht="15.75">
      <c r="A120" s="29" t="s">
        <v>5</v>
      </c>
      <c r="B120" s="30"/>
      <c r="C120" s="31"/>
      <c r="D120" s="32">
        <f t="shared" ref="D120:M120" si="17">SUM(D121:D129)</f>
        <v>6050384</v>
      </c>
      <c r="E120" s="32">
        <f t="shared" si="17"/>
        <v>2036295</v>
      </c>
      <c r="F120" s="32">
        <f t="shared" si="17"/>
        <v>26275</v>
      </c>
      <c r="G120" s="32">
        <f t="shared" si="17"/>
        <v>1568941</v>
      </c>
      <c r="H120" s="32">
        <f t="shared" si="17"/>
        <v>431</v>
      </c>
      <c r="I120" s="32">
        <f t="shared" si="17"/>
        <v>2974351</v>
      </c>
      <c r="J120" s="32">
        <f t="shared" si="17"/>
        <v>3181937</v>
      </c>
      <c r="K120" s="32">
        <f t="shared" si="17"/>
        <v>0</v>
      </c>
      <c r="L120" s="32">
        <f t="shared" si="17"/>
        <v>15620</v>
      </c>
      <c r="M120" s="32">
        <f t="shared" si="17"/>
        <v>0</v>
      </c>
      <c r="N120" s="32">
        <f>SUM(D120:M120)</f>
        <v>15854234</v>
      </c>
      <c r="O120" s="46">
        <f t="shared" si="14"/>
        <v>103.60754662728235</v>
      </c>
      <c r="P120" s="10"/>
    </row>
    <row r="121" spans="1:16">
      <c r="A121" s="12"/>
      <c r="B121" s="25">
        <v>361.1</v>
      </c>
      <c r="C121" s="20" t="s">
        <v>126</v>
      </c>
      <c r="D121" s="47">
        <v>486331</v>
      </c>
      <c r="E121" s="47">
        <v>725206</v>
      </c>
      <c r="F121" s="47">
        <v>26275</v>
      </c>
      <c r="G121" s="47">
        <v>381967</v>
      </c>
      <c r="H121" s="47">
        <v>431</v>
      </c>
      <c r="I121" s="47">
        <v>0</v>
      </c>
      <c r="J121" s="47">
        <v>51892</v>
      </c>
      <c r="K121" s="47">
        <v>0</v>
      </c>
      <c r="L121" s="47">
        <v>15620</v>
      </c>
      <c r="M121" s="47">
        <v>0</v>
      </c>
      <c r="N121" s="47">
        <f>SUM(D121:M121)</f>
        <v>1687722</v>
      </c>
      <c r="O121" s="48">
        <f t="shared" si="14"/>
        <v>11.029276836010508</v>
      </c>
      <c r="P121" s="9"/>
    </row>
    <row r="122" spans="1:16">
      <c r="A122" s="12"/>
      <c r="B122" s="25">
        <v>361.3</v>
      </c>
      <c r="C122" s="20" t="s">
        <v>236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-14748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ref="N122:N129" si="18">SUM(D122:M122)</f>
        <v>-14748</v>
      </c>
      <c r="O122" s="48">
        <f t="shared" si="14"/>
        <v>-9.6378298545307217E-2</v>
      </c>
      <c r="P122" s="9"/>
    </row>
    <row r="123" spans="1:16">
      <c r="A123" s="12"/>
      <c r="B123" s="25">
        <v>361.4</v>
      </c>
      <c r="C123" s="20" t="s">
        <v>237</v>
      </c>
      <c r="D123" s="47">
        <v>0</v>
      </c>
      <c r="E123" s="47">
        <v>5494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5494</v>
      </c>
      <c r="O123" s="48">
        <f t="shared" si="14"/>
        <v>3.5903334161101016E-2</v>
      </c>
      <c r="P123" s="9"/>
    </row>
    <row r="124" spans="1:16">
      <c r="A124" s="12"/>
      <c r="B124" s="25">
        <v>362</v>
      </c>
      <c r="C124" s="20" t="s">
        <v>127</v>
      </c>
      <c r="D124" s="47">
        <v>460548</v>
      </c>
      <c r="E124" s="47">
        <v>14604</v>
      </c>
      <c r="F124" s="47">
        <v>0</v>
      </c>
      <c r="G124" s="47">
        <v>97599</v>
      </c>
      <c r="H124" s="47">
        <v>0</v>
      </c>
      <c r="I124" s="47">
        <v>1238365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1811116</v>
      </c>
      <c r="O124" s="48">
        <f t="shared" si="14"/>
        <v>11.835657617858869</v>
      </c>
      <c r="P124" s="9"/>
    </row>
    <row r="125" spans="1:16">
      <c r="A125" s="12"/>
      <c r="B125" s="25">
        <v>364</v>
      </c>
      <c r="C125" s="20" t="s">
        <v>209</v>
      </c>
      <c r="D125" s="47">
        <v>79980</v>
      </c>
      <c r="E125" s="47">
        <v>40653</v>
      </c>
      <c r="F125" s="47">
        <v>0</v>
      </c>
      <c r="G125" s="47">
        <v>66997</v>
      </c>
      <c r="H125" s="47">
        <v>0</v>
      </c>
      <c r="I125" s="47">
        <v>-22965</v>
      </c>
      <c r="J125" s="47">
        <v>125349</v>
      </c>
      <c r="K125" s="47">
        <v>0</v>
      </c>
      <c r="L125" s="47">
        <v>0</v>
      </c>
      <c r="M125" s="47">
        <v>0</v>
      </c>
      <c r="N125" s="47">
        <f t="shared" si="18"/>
        <v>290014</v>
      </c>
      <c r="O125" s="48">
        <f t="shared" si="14"/>
        <v>1.8952438211499001</v>
      </c>
      <c r="P125" s="9"/>
    </row>
    <row r="126" spans="1:16">
      <c r="A126" s="12"/>
      <c r="B126" s="25">
        <v>365</v>
      </c>
      <c r="C126" s="20" t="s">
        <v>210</v>
      </c>
      <c r="D126" s="47">
        <v>22915</v>
      </c>
      <c r="E126" s="47">
        <v>611</v>
      </c>
      <c r="F126" s="47">
        <v>0</v>
      </c>
      <c r="G126" s="47">
        <v>1637</v>
      </c>
      <c r="H126" s="47">
        <v>0</v>
      </c>
      <c r="I126" s="47">
        <v>2368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27531</v>
      </c>
      <c r="O126" s="48">
        <f t="shared" si="14"/>
        <v>0.17991530629582675</v>
      </c>
      <c r="P126" s="9"/>
    </row>
    <row r="127" spans="1:16">
      <c r="A127" s="12"/>
      <c r="B127" s="25">
        <v>366</v>
      </c>
      <c r="C127" s="20" t="s">
        <v>130</v>
      </c>
      <c r="D127" s="47">
        <v>211115</v>
      </c>
      <c r="E127" s="47">
        <v>206959</v>
      </c>
      <c r="F127" s="47">
        <v>0</v>
      </c>
      <c r="G127" s="47">
        <v>169053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587127</v>
      </c>
      <c r="O127" s="48">
        <f t="shared" si="14"/>
        <v>3.8368796643619874</v>
      </c>
      <c r="P127" s="9"/>
    </row>
    <row r="128" spans="1:16">
      <c r="A128" s="12"/>
      <c r="B128" s="25">
        <v>369.3</v>
      </c>
      <c r="C128" s="20" t="s">
        <v>132</v>
      </c>
      <c r="D128" s="47">
        <v>-84325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-84325</v>
      </c>
      <c r="O128" s="48">
        <f t="shared" si="14"/>
        <v>-0.55106455280939992</v>
      </c>
      <c r="P128" s="9"/>
    </row>
    <row r="129" spans="1:119">
      <c r="A129" s="12"/>
      <c r="B129" s="25">
        <v>369.9</v>
      </c>
      <c r="C129" s="20" t="s">
        <v>133</v>
      </c>
      <c r="D129" s="47">
        <v>4873820</v>
      </c>
      <c r="E129" s="47">
        <v>1042768</v>
      </c>
      <c r="F129" s="47">
        <v>0</v>
      </c>
      <c r="G129" s="47">
        <v>851688</v>
      </c>
      <c r="H129" s="47">
        <v>0</v>
      </c>
      <c r="I129" s="47">
        <v>1771331</v>
      </c>
      <c r="J129" s="47">
        <v>3004696</v>
      </c>
      <c r="K129" s="47">
        <v>0</v>
      </c>
      <c r="L129" s="47">
        <v>0</v>
      </c>
      <c r="M129" s="47">
        <v>0</v>
      </c>
      <c r="N129" s="47">
        <f t="shared" si="18"/>
        <v>11544303</v>
      </c>
      <c r="O129" s="48">
        <f t="shared" si="14"/>
        <v>75.442112898798868</v>
      </c>
      <c r="P129" s="9"/>
    </row>
    <row r="130" spans="1:119" ht="15.75">
      <c r="A130" s="29" t="s">
        <v>74</v>
      </c>
      <c r="B130" s="30"/>
      <c r="C130" s="31"/>
      <c r="D130" s="32">
        <f t="shared" ref="D130:M130" si="19">SUM(D131:D138)</f>
        <v>871389</v>
      </c>
      <c r="E130" s="32">
        <f t="shared" si="19"/>
        <v>2880802</v>
      </c>
      <c r="F130" s="32">
        <f t="shared" si="19"/>
        <v>4180317</v>
      </c>
      <c r="G130" s="32">
        <f t="shared" si="19"/>
        <v>9531927</v>
      </c>
      <c r="H130" s="32">
        <f t="shared" si="19"/>
        <v>0</v>
      </c>
      <c r="I130" s="32">
        <f t="shared" si="19"/>
        <v>11545315</v>
      </c>
      <c r="J130" s="32">
        <f t="shared" si="19"/>
        <v>0</v>
      </c>
      <c r="K130" s="32">
        <f t="shared" si="19"/>
        <v>0</v>
      </c>
      <c r="L130" s="32">
        <f t="shared" si="19"/>
        <v>0</v>
      </c>
      <c r="M130" s="32">
        <f t="shared" si="19"/>
        <v>0</v>
      </c>
      <c r="N130" s="32">
        <f>SUM(D130:M130)</f>
        <v>29009750</v>
      </c>
      <c r="O130" s="46">
        <f t="shared" si="14"/>
        <v>189.57894943210781</v>
      </c>
      <c r="P130" s="9"/>
    </row>
    <row r="131" spans="1:119">
      <c r="A131" s="12"/>
      <c r="B131" s="25">
        <v>381</v>
      </c>
      <c r="C131" s="20" t="s">
        <v>134</v>
      </c>
      <c r="D131" s="47">
        <v>871389</v>
      </c>
      <c r="E131" s="47">
        <v>2880802</v>
      </c>
      <c r="F131" s="47">
        <v>4114317</v>
      </c>
      <c r="G131" s="47">
        <v>4630927</v>
      </c>
      <c r="H131" s="47">
        <v>0</v>
      </c>
      <c r="I131" s="47">
        <v>379439</v>
      </c>
      <c r="J131" s="47">
        <v>0</v>
      </c>
      <c r="K131" s="47">
        <v>0</v>
      </c>
      <c r="L131" s="47">
        <v>0</v>
      </c>
      <c r="M131" s="47">
        <v>0</v>
      </c>
      <c r="N131" s="47">
        <f>SUM(D131:M131)</f>
        <v>12876874</v>
      </c>
      <c r="O131" s="48">
        <f t="shared" si="14"/>
        <v>84.15047509508436</v>
      </c>
      <c r="P131" s="9"/>
    </row>
    <row r="132" spans="1:119">
      <c r="A132" s="12"/>
      <c r="B132" s="25">
        <v>384</v>
      </c>
      <c r="C132" s="20" t="s">
        <v>136</v>
      </c>
      <c r="D132" s="47">
        <v>0</v>
      </c>
      <c r="E132" s="47">
        <v>0</v>
      </c>
      <c r="F132" s="47">
        <v>66000</v>
      </c>
      <c r="G132" s="47">
        <v>4901000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ref="N132:N138" si="20">SUM(D132:M132)</f>
        <v>4967000</v>
      </c>
      <c r="O132" s="48">
        <f t="shared" si="14"/>
        <v>32.459384925043459</v>
      </c>
      <c r="P132" s="9"/>
    </row>
    <row r="133" spans="1:119">
      <c r="A133" s="12"/>
      <c r="B133" s="25">
        <v>389.1</v>
      </c>
      <c r="C133" s="20" t="s">
        <v>211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1257963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20"/>
        <v>1257963</v>
      </c>
      <c r="O133" s="48">
        <f t="shared" ref="O133:O139" si="21">(N133/O$141)</f>
        <v>8.2207983165819289</v>
      </c>
      <c r="P133" s="9"/>
    </row>
    <row r="134" spans="1:119">
      <c r="A134" s="12"/>
      <c r="B134" s="25">
        <v>389.2</v>
      </c>
      <c r="C134" s="20" t="s">
        <v>212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8612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20"/>
        <v>8612</v>
      </c>
      <c r="O134" s="48">
        <f t="shared" si="21"/>
        <v>5.6279489223771746E-2</v>
      </c>
      <c r="P134" s="9"/>
    </row>
    <row r="135" spans="1:119">
      <c r="A135" s="12"/>
      <c r="B135" s="25">
        <v>389.4</v>
      </c>
      <c r="C135" s="20" t="s">
        <v>214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4821895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20"/>
        <v>4821895</v>
      </c>
      <c r="O135" s="48">
        <f t="shared" si="21"/>
        <v>31.511122583680777</v>
      </c>
      <c r="P135" s="9"/>
    </row>
    <row r="136" spans="1:119">
      <c r="A136" s="12"/>
      <c r="B136" s="25">
        <v>389.5</v>
      </c>
      <c r="C136" s="20" t="s">
        <v>238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117923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20"/>
        <v>117923</v>
      </c>
      <c r="O136" s="48">
        <f t="shared" si="21"/>
        <v>0.77062775287213603</v>
      </c>
      <c r="P136" s="9"/>
    </row>
    <row r="137" spans="1:119">
      <c r="A137" s="12"/>
      <c r="B137" s="25">
        <v>389.6</v>
      </c>
      <c r="C137" s="20" t="s">
        <v>215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3556022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0"/>
        <v>3556022</v>
      </c>
      <c r="O137" s="48">
        <f t="shared" si="21"/>
        <v>23.238632353517794</v>
      </c>
      <c r="P137" s="9"/>
    </row>
    <row r="138" spans="1:119" ht="15.75" thickBot="1">
      <c r="A138" s="12"/>
      <c r="B138" s="25">
        <v>389.7</v>
      </c>
      <c r="C138" s="20" t="s">
        <v>244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1403461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20"/>
        <v>1403461</v>
      </c>
      <c r="O138" s="48">
        <f t="shared" si="21"/>
        <v>9.1716289161035665</v>
      </c>
      <c r="P138" s="9"/>
    </row>
    <row r="139" spans="1:119" ht="16.5" thickBot="1">
      <c r="A139" s="14" t="s">
        <v>100</v>
      </c>
      <c r="B139" s="23"/>
      <c r="C139" s="22"/>
      <c r="D139" s="15">
        <f t="shared" ref="D139:M139" si="22">SUM(D5,D13,D28,D67,D109,D120,D130)</f>
        <v>133202817</v>
      </c>
      <c r="E139" s="15">
        <f t="shared" si="22"/>
        <v>98596467</v>
      </c>
      <c r="F139" s="15">
        <f t="shared" si="22"/>
        <v>5207092</v>
      </c>
      <c r="G139" s="15">
        <f t="shared" si="22"/>
        <v>46636014</v>
      </c>
      <c r="H139" s="15">
        <f t="shared" si="22"/>
        <v>431</v>
      </c>
      <c r="I139" s="15">
        <f t="shared" si="22"/>
        <v>71200036</v>
      </c>
      <c r="J139" s="15">
        <f t="shared" si="22"/>
        <v>38713769</v>
      </c>
      <c r="K139" s="15">
        <f t="shared" si="22"/>
        <v>0</v>
      </c>
      <c r="L139" s="15">
        <f t="shared" si="22"/>
        <v>87951</v>
      </c>
      <c r="M139" s="15">
        <f t="shared" si="22"/>
        <v>0</v>
      </c>
      <c r="N139" s="15">
        <f>SUM(D139:M139)</f>
        <v>393644577</v>
      </c>
      <c r="O139" s="38">
        <f t="shared" si="21"/>
        <v>2572.470474833684</v>
      </c>
      <c r="P139" s="6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19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9"/>
    </row>
    <row r="141" spans="1:119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9" t="s">
        <v>270</v>
      </c>
      <c r="M141" s="49"/>
      <c r="N141" s="49"/>
      <c r="O141" s="44">
        <v>153022</v>
      </c>
    </row>
    <row r="142" spans="1:119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2"/>
    </row>
    <row r="143" spans="1:119" ht="15.75" customHeight="1" thickBot="1">
      <c r="A143" s="53" t="s">
        <v>158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5"/>
    </row>
  </sheetData>
  <mergeCells count="10">
    <mergeCell ref="L141:N141"/>
    <mergeCell ref="A142:O142"/>
    <mergeCell ref="A143:O1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68</v>
      </c>
      <c r="E3" s="69"/>
      <c r="F3" s="69"/>
      <c r="G3" s="69"/>
      <c r="H3" s="70"/>
      <c r="I3" s="68" t="s">
        <v>69</v>
      </c>
      <c r="J3" s="70"/>
      <c r="K3" s="68" t="s">
        <v>71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70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87306448</v>
      </c>
      <c r="E5" s="27">
        <f t="shared" si="0"/>
        <v>55584435</v>
      </c>
      <c r="F5" s="27">
        <f t="shared" si="0"/>
        <v>0</v>
      </c>
      <c r="G5" s="27">
        <f t="shared" si="0"/>
        <v>23058432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165949315</v>
      </c>
      <c r="O5" s="33">
        <f t="shared" ref="O5:O36" si="1">(N5/O$138)</f>
        <v>1099.9490621064492</v>
      </c>
      <c r="P5" s="6"/>
    </row>
    <row r="6" spans="1:133">
      <c r="A6" s="12"/>
      <c r="B6" s="25">
        <v>311</v>
      </c>
      <c r="C6" s="20" t="s">
        <v>3</v>
      </c>
      <c r="D6" s="47">
        <v>86351666</v>
      </c>
      <c r="E6" s="47">
        <v>52414217</v>
      </c>
      <c r="F6" s="47">
        <v>0</v>
      </c>
      <c r="G6" s="47">
        <v>14942972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153708855</v>
      </c>
      <c r="O6" s="48">
        <f t="shared" si="1"/>
        <v>1018.8165639292106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2044171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2044171</v>
      </c>
      <c r="O7" s="48">
        <f t="shared" si="1"/>
        <v>13.549221183800624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813755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813755</v>
      </c>
      <c r="O8" s="48">
        <f t="shared" si="1"/>
        <v>5.3937495857360638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0</v>
      </c>
      <c r="F9" s="47">
        <v>0</v>
      </c>
      <c r="G9" s="47">
        <v>4204979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4204979</v>
      </c>
      <c r="O9" s="48">
        <f t="shared" si="1"/>
        <v>27.87153841055213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3096726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3096726</v>
      </c>
      <c r="O10" s="48">
        <f t="shared" si="1"/>
        <v>20.525790415589579</v>
      </c>
      <c r="P10" s="9"/>
    </row>
    <row r="11" spans="1:133">
      <c r="A11" s="12"/>
      <c r="B11" s="25">
        <v>315</v>
      </c>
      <c r="C11" s="20" t="s">
        <v>183</v>
      </c>
      <c r="D11" s="47">
        <v>954782</v>
      </c>
      <c r="E11" s="47">
        <v>842386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1797168</v>
      </c>
      <c r="O11" s="48">
        <f t="shared" si="1"/>
        <v>11.912030224696759</v>
      </c>
      <c r="P11" s="9"/>
    </row>
    <row r="12" spans="1:133">
      <c r="A12" s="12"/>
      <c r="B12" s="25">
        <v>316</v>
      </c>
      <c r="C12" s="20" t="s">
        <v>184</v>
      </c>
      <c r="D12" s="47">
        <v>0</v>
      </c>
      <c r="E12" s="47">
        <v>283661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283661</v>
      </c>
      <c r="O12" s="48">
        <f t="shared" si="1"/>
        <v>1.8801683568635248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SUM(D14:D26)</f>
        <v>847517</v>
      </c>
      <c r="E13" s="32">
        <f t="shared" si="3"/>
        <v>14660470</v>
      </c>
      <c r="F13" s="32">
        <f t="shared" si="3"/>
        <v>0</v>
      </c>
      <c r="G13" s="32">
        <f t="shared" si="3"/>
        <v>693262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16201249</v>
      </c>
      <c r="O13" s="46">
        <f t="shared" si="1"/>
        <v>107.38549081991118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4454561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4454561</v>
      </c>
      <c r="O14" s="48">
        <f t="shared" si="1"/>
        <v>29.525823556704449</v>
      </c>
      <c r="P14" s="9"/>
    </row>
    <row r="15" spans="1:133">
      <c r="A15" s="12"/>
      <c r="B15" s="25">
        <v>323.10000000000002</v>
      </c>
      <c r="C15" s="20" t="s">
        <v>264</v>
      </c>
      <c r="D15" s="47">
        <v>0</v>
      </c>
      <c r="E15" s="47">
        <v>6536591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6536591</v>
      </c>
      <c r="O15" s="48">
        <f t="shared" si="1"/>
        <v>43.325982634055812</v>
      </c>
      <c r="P15" s="9"/>
    </row>
    <row r="16" spans="1:133">
      <c r="A16" s="12"/>
      <c r="B16" s="25">
        <v>323.7</v>
      </c>
      <c r="C16" s="20" t="s">
        <v>20</v>
      </c>
      <c r="D16" s="47">
        <v>847517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847517</v>
      </c>
      <c r="O16" s="48">
        <f t="shared" si="1"/>
        <v>5.6175316497646977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521951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521951</v>
      </c>
      <c r="O17" s="48">
        <f t="shared" si="1"/>
        <v>3.4596076091999737</v>
      </c>
      <c r="P17" s="9"/>
    </row>
    <row r="18" spans="1:16">
      <c r="A18" s="12"/>
      <c r="B18" s="25">
        <v>324.12</v>
      </c>
      <c r="C18" s="20" t="s">
        <v>22</v>
      </c>
      <c r="D18" s="47">
        <v>0</v>
      </c>
      <c r="E18" s="47">
        <v>107457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107457</v>
      </c>
      <c r="O18" s="48">
        <f t="shared" si="1"/>
        <v>0.7122489560548817</v>
      </c>
      <c r="P18" s="9"/>
    </row>
    <row r="19" spans="1:16">
      <c r="A19" s="12"/>
      <c r="B19" s="25">
        <v>324.31</v>
      </c>
      <c r="C19" s="20" t="s">
        <v>23</v>
      </c>
      <c r="D19" s="47">
        <v>0</v>
      </c>
      <c r="E19" s="47">
        <v>934082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934082</v>
      </c>
      <c r="O19" s="48">
        <f t="shared" si="1"/>
        <v>6.1913037714588715</v>
      </c>
      <c r="P19" s="9"/>
    </row>
    <row r="20" spans="1:16">
      <c r="A20" s="12"/>
      <c r="B20" s="25">
        <v>324.32</v>
      </c>
      <c r="C20" s="20" t="s">
        <v>24</v>
      </c>
      <c r="D20" s="47">
        <v>0</v>
      </c>
      <c r="E20" s="47">
        <v>354655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354655</v>
      </c>
      <c r="O20" s="48">
        <f t="shared" si="1"/>
        <v>2.3507324186385632</v>
      </c>
      <c r="P20" s="9"/>
    </row>
    <row r="21" spans="1:16">
      <c r="A21" s="12"/>
      <c r="B21" s="25">
        <v>324.61</v>
      </c>
      <c r="C21" s="20" t="s">
        <v>25</v>
      </c>
      <c r="D21" s="47">
        <v>0</v>
      </c>
      <c r="E21" s="47">
        <v>955965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955965</v>
      </c>
      <c r="O21" s="48">
        <f t="shared" si="1"/>
        <v>6.3363491747862399</v>
      </c>
      <c r="P21" s="9"/>
    </row>
    <row r="22" spans="1:16">
      <c r="A22" s="12"/>
      <c r="B22" s="25">
        <v>324.70999999999998</v>
      </c>
      <c r="C22" s="20" t="s">
        <v>27</v>
      </c>
      <c r="D22" s="47">
        <v>0</v>
      </c>
      <c r="E22" s="47">
        <v>335110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335110</v>
      </c>
      <c r="O22" s="48">
        <f t="shared" si="1"/>
        <v>2.2211838006230531</v>
      </c>
      <c r="P22" s="9"/>
    </row>
    <row r="23" spans="1:16">
      <c r="A23" s="12"/>
      <c r="B23" s="25">
        <v>324.72000000000003</v>
      </c>
      <c r="C23" s="20" t="s">
        <v>28</v>
      </c>
      <c r="D23" s="47">
        <v>0</v>
      </c>
      <c r="E23" s="47">
        <v>51825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51825</v>
      </c>
      <c r="O23" s="48">
        <f t="shared" si="1"/>
        <v>0.34350765559753432</v>
      </c>
      <c r="P23" s="9"/>
    </row>
    <row r="24" spans="1:16">
      <c r="A24" s="12"/>
      <c r="B24" s="25">
        <v>325.10000000000002</v>
      </c>
      <c r="C24" s="20" t="s">
        <v>29</v>
      </c>
      <c r="D24" s="47">
        <v>0</v>
      </c>
      <c r="E24" s="47">
        <v>74524</v>
      </c>
      <c r="F24" s="47">
        <v>0</v>
      </c>
      <c r="G24" s="47">
        <v>409343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483867</v>
      </c>
      <c r="O24" s="48">
        <f t="shared" si="1"/>
        <v>3.2071783654802148</v>
      </c>
      <c r="P24" s="9"/>
    </row>
    <row r="25" spans="1:16">
      <c r="A25" s="12"/>
      <c r="B25" s="25">
        <v>329</v>
      </c>
      <c r="C25" s="20" t="s">
        <v>30</v>
      </c>
      <c r="D25" s="47">
        <v>0</v>
      </c>
      <c r="E25" s="47">
        <v>182779</v>
      </c>
      <c r="F25" s="47">
        <v>0</v>
      </c>
      <c r="G25" s="47">
        <v>283919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466698</v>
      </c>
      <c r="O25" s="48">
        <f t="shared" si="1"/>
        <v>3.0933784052495525</v>
      </c>
      <c r="P25" s="9"/>
    </row>
    <row r="26" spans="1:16">
      <c r="A26" s="12"/>
      <c r="B26" s="25">
        <v>367</v>
      </c>
      <c r="C26" s="20" t="s">
        <v>131</v>
      </c>
      <c r="D26" s="47">
        <v>0</v>
      </c>
      <c r="E26" s="47">
        <v>150970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150970</v>
      </c>
      <c r="O26" s="48">
        <f t="shared" si="1"/>
        <v>1.0006628222973422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SUM(D28:D61)</f>
        <v>18299849</v>
      </c>
      <c r="E27" s="32">
        <f t="shared" si="5"/>
        <v>23232511</v>
      </c>
      <c r="F27" s="32">
        <f t="shared" si="5"/>
        <v>1267000</v>
      </c>
      <c r="G27" s="32">
        <f t="shared" si="5"/>
        <v>3378909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46178269</v>
      </c>
      <c r="O27" s="46">
        <f t="shared" si="1"/>
        <v>306.07986345860672</v>
      </c>
      <c r="P27" s="10"/>
    </row>
    <row r="28" spans="1:16">
      <c r="A28" s="12"/>
      <c r="B28" s="25">
        <v>331.1</v>
      </c>
      <c r="C28" s="20" t="s">
        <v>31</v>
      </c>
      <c r="D28" s="47">
        <v>55656</v>
      </c>
      <c r="E28" s="47">
        <v>456158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511814</v>
      </c>
      <c r="O28" s="48">
        <f t="shared" si="1"/>
        <v>3.3924173129184068</v>
      </c>
      <c r="P28" s="9"/>
    </row>
    <row r="29" spans="1:16">
      <c r="A29" s="12"/>
      <c r="B29" s="25">
        <v>331.2</v>
      </c>
      <c r="C29" s="20" t="s">
        <v>32</v>
      </c>
      <c r="D29" s="47">
        <v>67978</v>
      </c>
      <c r="E29" s="47">
        <v>52213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120191</v>
      </c>
      <c r="O29" s="48">
        <f t="shared" si="1"/>
        <v>0.79665274739842251</v>
      </c>
      <c r="P29" s="9"/>
    </row>
    <row r="30" spans="1:16">
      <c r="A30" s="12"/>
      <c r="B30" s="25">
        <v>331.39</v>
      </c>
      <c r="C30" s="20" t="s">
        <v>39</v>
      </c>
      <c r="D30" s="47">
        <v>0</v>
      </c>
      <c r="E30" s="47">
        <v>289009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9" si="6">SUM(D30:M30)</f>
        <v>289009</v>
      </c>
      <c r="O30" s="48">
        <f t="shared" si="1"/>
        <v>1.9156160933253794</v>
      </c>
      <c r="P30" s="9"/>
    </row>
    <row r="31" spans="1:16">
      <c r="A31" s="12"/>
      <c r="B31" s="25">
        <v>331.42</v>
      </c>
      <c r="C31" s="20" t="s">
        <v>40</v>
      </c>
      <c r="D31" s="47">
        <v>0</v>
      </c>
      <c r="E31" s="47">
        <v>865836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865836</v>
      </c>
      <c r="O31" s="48">
        <f t="shared" si="1"/>
        <v>5.7389540664147942</v>
      </c>
      <c r="P31" s="9"/>
    </row>
    <row r="32" spans="1:16">
      <c r="A32" s="12"/>
      <c r="B32" s="25">
        <v>331.49</v>
      </c>
      <c r="C32" s="20" t="s">
        <v>41</v>
      </c>
      <c r="D32" s="47">
        <v>0</v>
      </c>
      <c r="E32" s="47">
        <v>3511112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3511112</v>
      </c>
      <c r="O32" s="48">
        <f t="shared" si="1"/>
        <v>23.272433220653543</v>
      </c>
      <c r="P32" s="9"/>
    </row>
    <row r="33" spans="1:16">
      <c r="A33" s="12"/>
      <c r="B33" s="25">
        <v>331.65</v>
      </c>
      <c r="C33" s="20" t="s">
        <v>151</v>
      </c>
      <c r="D33" s="47">
        <v>200237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200237</v>
      </c>
      <c r="O33" s="48">
        <f t="shared" si="1"/>
        <v>1.3272154835288659</v>
      </c>
      <c r="P33" s="9"/>
    </row>
    <row r="34" spans="1:16">
      <c r="A34" s="12"/>
      <c r="B34" s="25">
        <v>331.69</v>
      </c>
      <c r="C34" s="20" t="s">
        <v>43</v>
      </c>
      <c r="D34" s="47">
        <v>0</v>
      </c>
      <c r="E34" s="47">
        <v>356789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356789</v>
      </c>
      <c r="O34" s="48">
        <f t="shared" si="1"/>
        <v>2.3648770464638429</v>
      </c>
      <c r="P34" s="9"/>
    </row>
    <row r="35" spans="1:16">
      <c r="A35" s="12"/>
      <c r="B35" s="25">
        <v>331.7</v>
      </c>
      <c r="C35" s="20" t="s">
        <v>35</v>
      </c>
      <c r="D35" s="47">
        <v>0</v>
      </c>
      <c r="E35" s="47">
        <v>16007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16007</v>
      </c>
      <c r="O35" s="48">
        <f t="shared" si="1"/>
        <v>0.10609796513554716</v>
      </c>
      <c r="P35" s="9"/>
    </row>
    <row r="36" spans="1:16">
      <c r="A36" s="12"/>
      <c r="B36" s="25">
        <v>331.9</v>
      </c>
      <c r="C36" s="20" t="s">
        <v>36</v>
      </c>
      <c r="D36" s="47">
        <v>0</v>
      </c>
      <c r="E36" s="47">
        <v>250814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250814</v>
      </c>
      <c r="O36" s="48">
        <f t="shared" si="1"/>
        <v>1.6624511168555711</v>
      </c>
      <c r="P36" s="9"/>
    </row>
    <row r="37" spans="1:16">
      <c r="A37" s="12"/>
      <c r="B37" s="25">
        <v>333</v>
      </c>
      <c r="C37" s="20" t="s">
        <v>4</v>
      </c>
      <c r="D37" s="47">
        <v>87606</v>
      </c>
      <c r="E37" s="47">
        <v>31354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118960</v>
      </c>
      <c r="O37" s="48">
        <f t="shared" ref="O37:O68" si="7">(N37/O$138)</f>
        <v>0.78849340491814146</v>
      </c>
      <c r="P37" s="9"/>
    </row>
    <row r="38" spans="1:16">
      <c r="A38" s="12"/>
      <c r="B38" s="25">
        <v>334.1</v>
      </c>
      <c r="C38" s="20" t="s">
        <v>37</v>
      </c>
      <c r="D38" s="47">
        <v>0</v>
      </c>
      <c r="E38" s="47">
        <v>24639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24639</v>
      </c>
      <c r="O38" s="48">
        <f t="shared" si="7"/>
        <v>0.16331278584211573</v>
      </c>
      <c r="P38" s="9"/>
    </row>
    <row r="39" spans="1:16">
      <c r="A39" s="12"/>
      <c r="B39" s="25">
        <v>334.2</v>
      </c>
      <c r="C39" s="20" t="s">
        <v>38</v>
      </c>
      <c r="D39" s="47">
        <v>0</v>
      </c>
      <c r="E39" s="47">
        <v>741329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741329</v>
      </c>
      <c r="O39" s="48">
        <f t="shared" si="7"/>
        <v>4.9136939086630873</v>
      </c>
      <c r="P39" s="9"/>
    </row>
    <row r="40" spans="1:16">
      <c r="A40" s="12"/>
      <c r="B40" s="25">
        <v>334.36</v>
      </c>
      <c r="C40" s="20" t="s">
        <v>44</v>
      </c>
      <c r="D40" s="47">
        <v>0</v>
      </c>
      <c r="E40" s="47">
        <v>166199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6" si="8">SUM(D40:M40)</f>
        <v>166199</v>
      </c>
      <c r="O40" s="48">
        <f t="shared" si="7"/>
        <v>1.1016040299595677</v>
      </c>
      <c r="P40" s="9"/>
    </row>
    <row r="41" spans="1:16">
      <c r="A41" s="12"/>
      <c r="B41" s="25">
        <v>334.39</v>
      </c>
      <c r="C41" s="20" t="s">
        <v>45</v>
      </c>
      <c r="D41" s="47">
        <v>175249</v>
      </c>
      <c r="E41" s="47">
        <v>5977393</v>
      </c>
      <c r="F41" s="47">
        <v>0</v>
      </c>
      <c r="G41" s="47">
        <v>490079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6642721</v>
      </c>
      <c r="O41" s="48">
        <f t="shared" si="7"/>
        <v>44.029435938224964</v>
      </c>
      <c r="P41" s="9"/>
    </row>
    <row r="42" spans="1:16">
      <c r="A42" s="12"/>
      <c r="B42" s="25">
        <v>334.42</v>
      </c>
      <c r="C42" s="20" t="s">
        <v>179</v>
      </c>
      <c r="D42" s="47">
        <v>0</v>
      </c>
      <c r="E42" s="47">
        <v>435935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435935</v>
      </c>
      <c r="O42" s="48">
        <f t="shared" si="7"/>
        <v>2.8894743819182076</v>
      </c>
      <c r="P42" s="9"/>
    </row>
    <row r="43" spans="1:16">
      <c r="A43" s="12"/>
      <c r="B43" s="25">
        <v>334.49</v>
      </c>
      <c r="C43" s="20" t="s">
        <v>46</v>
      </c>
      <c r="D43" s="47">
        <v>0</v>
      </c>
      <c r="E43" s="47">
        <v>5020231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5020231</v>
      </c>
      <c r="O43" s="48">
        <f t="shared" si="7"/>
        <v>33.275210446079406</v>
      </c>
      <c r="P43" s="9"/>
    </row>
    <row r="44" spans="1:16">
      <c r="A44" s="12"/>
      <c r="B44" s="25">
        <v>334.5</v>
      </c>
      <c r="C44" s="20" t="s">
        <v>47</v>
      </c>
      <c r="D44" s="47">
        <v>0</v>
      </c>
      <c r="E44" s="47">
        <v>748184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748184</v>
      </c>
      <c r="O44" s="48">
        <f t="shared" si="7"/>
        <v>4.959130377145887</v>
      </c>
      <c r="P44" s="9"/>
    </row>
    <row r="45" spans="1:16">
      <c r="A45" s="12"/>
      <c r="B45" s="25">
        <v>334.7</v>
      </c>
      <c r="C45" s="20" t="s">
        <v>49</v>
      </c>
      <c r="D45" s="47">
        <v>0</v>
      </c>
      <c r="E45" s="47">
        <v>103869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103869</v>
      </c>
      <c r="O45" s="48">
        <f t="shared" si="7"/>
        <v>0.68846689202624778</v>
      </c>
      <c r="P45" s="9"/>
    </row>
    <row r="46" spans="1:16">
      <c r="A46" s="12"/>
      <c r="B46" s="25">
        <v>334.89</v>
      </c>
      <c r="C46" s="20" t="s">
        <v>265</v>
      </c>
      <c r="D46" s="47">
        <v>34202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34202</v>
      </c>
      <c r="O46" s="48">
        <f t="shared" si="7"/>
        <v>0.22669848213693908</v>
      </c>
      <c r="P46" s="9"/>
    </row>
    <row r="47" spans="1:16">
      <c r="A47" s="12"/>
      <c r="B47" s="25">
        <v>335.12</v>
      </c>
      <c r="C47" s="20" t="s">
        <v>185</v>
      </c>
      <c r="D47" s="47">
        <v>3536162</v>
      </c>
      <c r="E47" s="47">
        <v>788903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4325065</v>
      </c>
      <c r="O47" s="48">
        <f t="shared" si="7"/>
        <v>28.667495194538343</v>
      </c>
      <c r="P47" s="9"/>
    </row>
    <row r="48" spans="1:16">
      <c r="A48" s="12"/>
      <c r="B48" s="25">
        <v>335.13</v>
      </c>
      <c r="C48" s="20" t="s">
        <v>186</v>
      </c>
      <c r="D48" s="47">
        <v>58622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58622</v>
      </c>
      <c r="O48" s="48">
        <f t="shared" si="7"/>
        <v>0.38855968714787564</v>
      </c>
      <c r="P48" s="9"/>
    </row>
    <row r="49" spans="1:16">
      <c r="A49" s="12"/>
      <c r="B49" s="25">
        <v>335.14</v>
      </c>
      <c r="C49" s="20" t="s">
        <v>187</v>
      </c>
      <c r="D49" s="47">
        <v>0</v>
      </c>
      <c r="E49" s="47">
        <v>65762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65762</v>
      </c>
      <c r="O49" s="48">
        <f t="shared" si="7"/>
        <v>0.43588519917810037</v>
      </c>
      <c r="P49" s="9"/>
    </row>
    <row r="50" spans="1:16">
      <c r="A50" s="12"/>
      <c r="B50" s="25">
        <v>335.15</v>
      </c>
      <c r="C50" s="20" t="s">
        <v>188</v>
      </c>
      <c r="D50" s="47">
        <v>66710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66710</v>
      </c>
      <c r="O50" s="48">
        <f t="shared" si="7"/>
        <v>0.4421687545569033</v>
      </c>
      <c r="P50" s="9"/>
    </row>
    <row r="51" spans="1:16">
      <c r="A51" s="12"/>
      <c r="B51" s="25">
        <v>335.16</v>
      </c>
      <c r="C51" s="20" t="s">
        <v>189</v>
      </c>
      <c r="D51" s="47">
        <v>223250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223250</v>
      </c>
      <c r="O51" s="48">
        <f t="shared" si="7"/>
        <v>1.4797507788161994</v>
      </c>
      <c r="P51" s="9"/>
    </row>
    <row r="52" spans="1:16">
      <c r="A52" s="12"/>
      <c r="B52" s="25">
        <v>335.18</v>
      </c>
      <c r="C52" s="20" t="s">
        <v>190</v>
      </c>
      <c r="D52" s="47">
        <v>13790276</v>
      </c>
      <c r="E52" s="47">
        <v>0</v>
      </c>
      <c r="F52" s="47">
        <v>1267000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15057276</v>
      </c>
      <c r="O52" s="48">
        <f t="shared" si="7"/>
        <v>99.802982700338035</v>
      </c>
      <c r="P52" s="9"/>
    </row>
    <row r="53" spans="1:16">
      <c r="A53" s="12"/>
      <c r="B53" s="25">
        <v>335.21</v>
      </c>
      <c r="C53" s="20" t="s">
        <v>56</v>
      </c>
      <c r="D53" s="47">
        <v>0</v>
      </c>
      <c r="E53" s="47">
        <v>77467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77467</v>
      </c>
      <c r="O53" s="48">
        <f t="shared" si="7"/>
        <v>0.51346854908199113</v>
      </c>
      <c r="P53" s="9"/>
    </row>
    <row r="54" spans="1:16">
      <c r="A54" s="12"/>
      <c r="B54" s="25">
        <v>335.39</v>
      </c>
      <c r="C54" s="20" t="s">
        <v>57</v>
      </c>
      <c r="D54" s="47">
        <v>0</v>
      </c>
      <c r="E54" s="47">
        <v>0</v>
      </c>
      <c r="F54" s="47">
        <v>0</v>
      </c>
      <c r="G54" s="47">
        <v>173005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173005</v>
      </c>
      <c r="O54" s="48">
        <f t="shared" si="7"/>
        <v>1.1467157155166701</v>
      </c>
      <c r="P54" s="9"/>
    </row>
    <row r="55" spans="1:16">
      <c r="A55" s="12"/>
      <c r="B55" s="25">
        <v>335.49</v>
      </c>
      <c r="C55" s="20" t="s">
        <v>59</v>
      </c>
      <c r="D55" s="47">
        <v>0</v>
      </c>
      <c r="E55" s="47">
        <v>0</v>
      </c>
      <c r="F55" s="47">
        <v>0</v>
      </c>
      <c r="G55" s="47">
        <v>2715825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2715825</v>
      </c>
      <c r="O55" s="48">
        <f t="shared" si="7"/>
        <v>18.001093656790616</v>
      </c>
      <c r="P55" s="9"/>
    </row>
    <row r="56" spans="1:16">
      <c r="A56" s="12"/>
      <c r="B56" s="25">
        <v>335.62</v>
      </c>
      <c r="C56" s="20" t="s">
        <v>60</v>
      </c>
      <c r="D56" s="47">
        <v>913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913</v>
      </c>
      <c r="O56" s="48">
        <f t="shared" si="7"/>
        <v>6.051567574733214E-3</v>
      </c>
      <c r="P56" s="9"/>
    </row>
    <row r="57" spans="1:16">
      <c r="A57" s="12"/>
      <c r="B57" s="25">
        <v>337.2</v>
      </c>
      <c r="C57" s="20" t="s">
        <v>63</v>
      </c>
      <c r="D57" s="47">
        <v>0</v>
      </c>
      <c r="E57" s="47">
        <v>416987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3" si="9">SUM(D57:M57)</f>
        <v>416987</v>
      </c>
      <c r="O57" s="48">
        <f t="shared" si="7"/>
        <v>2.7638828130178301</v>
      </c>
      <c r="P57" s="9"/>
    </row>
    <row r="58" spans="1:16">
      <c r="A58" s="12"/>
      <c r="B58" s="25">
        <v>337.3</v>
      </c>
      <c r="C58" s="20" t="s">
        <v>64</v>
      </c>
      <c r="D58" s="47">
        <v>0</v>
      </c>
      <c r="E58" s="47">
        <v>262349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262349</v>
      </c>
      <c r="O58" s="48">
        <f t="shared" si="7"/>
        <v>1.7389076688539802</v>
      </c>
      <c r="P58" s="9"/>
    </row>
    <row r="59" spans="1:16">
      <c r="A59" s="12"/>
      <c r="B59" s="25">
        <v>337.6</v>
      </c>
      <c r="C59" s="20" t="s">
        <v>66</v>
      </c>
      <c r="D59" s="47">
        <v>2988</v>
      </c>
      <c r="E59" s="47">
        <v>83645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86633</v>
      </c>
      <c r="O59" s="48">
        <f t="shared" si="7"/>
        <v>0.57422284085636643</v>
      </c>
      <c r="P59" s="9"/>
    </row>
    <row r="60" spans="1:16">
      <c r="A60" s="12"/>
      <c r="B60" s="25">
        <v>337.7</v>
      </c>
      <c r="C60" s="20" t="s">
        <v>67</v>
      </c>
      <c r="D60" s="47">
        <v>0</v>
      </c>
      <c r="E60" s="47">
        <v>399114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399114</v>
      </c>
      <c r="O60" s="48">
        <f t="shared" si="7"/>
        <v>2.6454165838138795</v>
      </c>
      <c r="P60" s="9"/>
    </row>
    <row r="61" spans="1:16">
      <c r="A61" s="12"/>
      <c r="B61" s="25">
        <v>338</v>
      </c>
      <c r="C61" s="20" t="s">
        <v>180</v>
      </c>
      <c r="D61" s="47">
        <v>0</v>
      </c>
      <c r="E61" s="47">
        <v>2091213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2091213</v>
      </c>
      <c r="O61" s="48">
        <f t="shared" si="7"/>
        <v>13.861026048916285</v>
      </c>
      <c r="P61" s="9"/>
    </row>
    <row r="62" spans="1:16" ht="15.75">
      <c r="A62" s="29" t="s">
        <v>72</v>
      </c>
      <c r="B62" s="30"/>
      <c r="C62" s="31"/>
      <c r="D62" s="32">
        <f t="shared" ref="D62:M62" si="10">SUM(D63:D103)</f>
        <v>11359548</v>
      </c>
      <c r="E62" s="32">
        <f t="shared" si="10"/>
        <v>9961589</v>
      </c>
      <c r="F62" s="32">
        <f t="shared" si="10"/>
        <v>0</v>
      </c>
      <c r="G62" s="32">
        <f t="shared" si="10"/>
        <v>480539</v>
      </c>
      <c r="H62" s="32">
        <f t="shared" si="10"/>
        <v>0</v>
      </c>
      <c r="I62" s="32">
        <f t="shared" si="10"/>
        <v>54819116</v>
      </c>
      <c r="J62" s="32">
        <f t="shared" si="10"/>
        <v>34135101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si="9"/>
        <v>110755893</v>
      </c>
      <c r="O62" s="46">
        <f t="shared" si="7"/>
        <v>734.1147544243388</v>
      </c>
      <c r="P62" s="10"/>
    </row>
    <row r="63" spans="1:16">
      <c r="A63" s="12"/>
      <c r="B63" s="25">
        <v>341.1</v>
      </c>
      <c r="C63" s="20" t="s">
        <v>191</v>
      </c>
      <c r="D63" s="47">
        <v>687397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687397</v>
      </c>
      <c r="O63" s="48">
        <f t="shared" si="7"/>
        <v>4.5562205872605555</v>
      </c>
      <c r="P63" s="9"/>
    </row>
    <row r="64" spans="1:16">
      <c r="A64" s="12"/>
      <c r="B64" s="25">
        <v>341.15</v>
      </c>
      <c r="C64" s="20" t="s">
        <v>192</v>
      </c>
      <c r="D64" s="47">
        <v>0</v>
      </c>
      <c r="E64" s="47">
        <v>401733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103" si="11">SUM(D64:M64)</f>
        <v>401733</v>
      </c>
      <c r="O64" s="48">
        <f t="shared" si="7"/>
        <v>2.6627758997812685</v>
      </c>
      <c r="P64" s="9"/>
    </row>
    <row r="65" spans="1:16">
      <c r="A65" s="12"/>
      <c r="B65" s="25">
        <v>341.16</v>
      </c>
      <c r="C65" s="20" t="s">
        <v>193</v>
      </c>
      <c r="D65" s="47">
        <v>0</v>
      </c>
      <c r="E65" s="47">
        <v>316792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316792</v>
      </c>
      <c r="O65" s="48">
        <f t="shared" si="7"/>
        <v>2.0997680121959301</v>
      </c>
      <c r="P65" s="9"/>
    </row>
    <row r="66" spans="1:16">
      <c r="A66" s="12"/>
      <c r="B66" s="25">
        <v>341.2</v>
      </c>
      <c r="C66" s="20" t="s">
        <v>194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34128097</v>
      </c>
      <c r="K66" s="47">
        <v>0</v>
      </c>
      <c r="L66" s="47">
        <v>0</v>
      </c>
      <c r="M66" s="47">
        <v>0</v>
      </c>
      <c r="N66" s="47">
        <f t="shared" si="11"/>
        <v>34128097</v>
      </c>
      <c r="O66" s="48">
        <f t="shared" si="7"/>
        <v>226.20863657453438</v>
      </c>
      <c r="P66" s="9"/>
    </row>
    <row r="67" spans="1:16">
      <c r="A67" s="12"/>
      <c r="B67" s="25">
        <v>341.52</v>
      </c>
      <c r="C67" s="20" t="s">
        <v>195</v>
      </c>
      <c r="D67" s="47">
        <v>194885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194885</v>
      </c>
      <c r="O67" s="48">
        <f t="shared" si="7"/>
        <v>1.2917412341751175</v>
      </c>
      <c r="P67" s="9"/>
    </row>
    <row r="68" spans="1:16">
      <c r="A68" s="12"/>
      <c r="B68" s="25">
        <v>341.55</v>
      </c>
      <c r="C68" s="20" t="s">
        <v>196</v>
      </c>
      <c r="D68" s="47">
        <v>4732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4732</v>
      </c>
      <c r="O68" s="48">
        <f t="shared" si="7"/>
        <v>3.1364751110227351E-2</v>
      </c>
      <c r="P68" s="9"/>
    </row>
    <row r="69" spans="1:16">
      <c r="A69" s="12"/>
      <c r="B69" s="25">
        <v>341.8</v>
      </c>
      <c r="C69" s="20" t="s">
        <v>197</v>
      </c>
      <c r="D69" s="47">
        <v>3567175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3567175</v>
      </c>
      <c r="O69" s="48">
        <f t="shared" ref="O69:O100" si="12">(N69/O$138)</f>
        <v>23.644031285212435</v>
      </c>
      <c r="P69" s="9"/>
    </row>
    <row r="70" spans="1:16">
      <c r="A70" s="12"/>
      <c r="B70" s="25">
        <v>341.9</v>
      </c>
      <c r="C70" s="20" t="s">
        <v>198</v>
      </c>
      <c r="D70" s="47">
        <v>410667</v>
      </c>
      <c r="E70" s="47">
        <v>596713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1007380</v>
      </c>
      <c r="O70" s="48">
        <f t="shared" si="12"/>
        <v>6.6771392589646714</v>
      </c>
      <c r="P70" s="9"/>
    </row>
    <row r="71" spans="1:16">
      <c r="A71" s="12"/>
      <c r="B71" s="25">
        <v>342.1</v>
      </c>
      <c r="C71" s="20" t="s">
        <v>82</v>
      </c>
      <c r="D71" s="47">
        <v>1528043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1528043</v>
      </c>
      <c r="O71" s="48">
        <f t="shared" si="12"/>
        <v>10.128209716974879</v>
      </c>
      <c r="P71" s="9"/>
    </row>
    <row r="72" spans="1:16">
      <c r="A72" s="12"/>
      <c r="B72" s="25">
        <v>342.2</v>
      </c>
      <c r="C72" s="20" t="s">
        <v>83</v>
      </c>
      <c r="D72" s="47">
        <v>0</v>
      </c>
      <c r="E72" s="47">
        <v>779429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779429</v>
      </c>
      <c r="O72" s="48">
        <f t="shared" si="12"/>
        <v>5.1662292039504205</v>
      </c>
      <c r="P72" s="9"/>
    </row>
    <row r="73" spans="1:16">
      <c r="A73" s="12"/>
      <c r="B73" s="25">
        <v>342.5</v>
      </c>
      <c r="C73" s="20" t="s">
        <v>84</v>
      </c>
      <c r="D73" s="47">
        <v>0</v>
      </c>
      <c r="E73" s="47">
        <v>163525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163525</v>
      </c>
      <c r="O73" s="48">
        <f t="shared" si="12"/>
        <v>1.0838801617286407</v>
      </c>
      <c r="P73" s="9"/>
    </row>
    <row r="74" spans="1:16">
      <c r="A74" s="12"/>
      <c r="B74" s="25">
        <v>342.6</v>
      </c>
      <c r="C74" s="20" t="s">
        <v>85</v>
      </c>
      <c r="D74" s="47">
        <v>0</v>
      </c>
      <c r="E74" s="47">
        <v>5009595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5009595</v>
      </c>
      <c r="O74" s="48">
        <f t="shared" si="12"/>
        <v>33.2047126665341</v>
      </c>
      <c r="P74" s="9"/>
    </row>
    <row r="75" spans="1:16">
      <c r="A75" s="12"/>
      <c r="B75" s="25">
        <v>342.9</v>
      </c>
      <c r="C75" s="20" t="s">
        <v>86</v>
      </c>
      <c r="D75" s="47">
        <v>867878</v>
      </c>
      <c r="E75" s="47">
        <v>693307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1561185</v>
      </c>
      <c r="O75" s="48">
        <f t="shared" si="12"/>
        <v>10.347882282759992</v>
      </c>
      <c r="P75" s="9"/>
    </row>
    <row r="76" spans="1:16">
      <c r="A76" s="12"/>
      <c r="B76" s="25">
        <v>343.4</v>
      </c>
      <c r="C76" s="20" t="s">
        <v>87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21506398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21506398</v>
      </c>
      <c r="O76" s="48">
        <f t="shared" si="12"/>
        <v>142.54920129913171</v>
      </c>
      <c r="P76" s="9"/>
    </row>
    <row r="77" spans="1:16">
      <c r="A77" s="12"/>
      <c r="B77" s="25">
        <v>343.6</v>
      </c>
      <c r="C77" s="20" t="s">
        <v>88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31460341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31460341</v>
      </c>
      <c r="O77" s="48">
        <f t="shared" si="12"/>
        <v>208.52615496785313</v>
      </c>
      <c r="P77" s="9"/>
    </row>
    <row r="78" spans="1:16">
      <c r="A78" s="12"/>
      <c r="B78" s="25">
        <v>344.9</v>
      </c>
      <c r="C78" s="20" t="s">
        <v>199</v>
      </c>
      <c r="D78" s="47">
        <v>0</v>
      </c>
      <c r="E78" s="47">
        <v>0</v>
      </c>
      <c r="F78" s="47">
        <v>0</v>
      </c>
      <c r="G78" s="47">
        <v>480539</v>
      </c>
      <c r="H78" s="47">
        <v>0</v>
      </c>
      <c r="I78" s="47">
        <v>296926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777465</v>
      </c>
      <c r="O78" s="48">
        <f t="shared" si="12"/>
        <v>5.1532113740306222</v>
      </c>
      <c r="P78" s="9"/>
    </row>
    <row r="79" spans="1:16">
      <c r="A79" s="12"/>
      <c r="B79" s="25">
        <v>346.4</v>
      </c>
      <c r="C79" s="20" t="s">
        <v>91</v>
      </c>
      <c r="D79" s="47">
        <v>229260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229260</v>
      </c>
      <c r="O79" s="48">
        <f t="shared" si="12"/>
        <v>1.5195863988864586</v>
      </c>
      <c r="P79" s="9"/>
    </row>
    <row r="80" spans="1:16">
      <c r="A80" s="12"/>
      <c r="B80" s="25">
        <v>347.2</v>
      </c>
      <c r="C80" s="20" t="s">
        <v>93</v>
      </c>
      <c r="D80" s="47">
        <v>402722</v>
      </c>
      <c r="E80" s="47">
        <v>443468</v>
      </c>
      <c r="F80" s="47">
        <v>0</v>
      </c>
      <c r="G80" s="47">
        <v>0</v>
      </c>
      <c r="H80" s="47">
        <v>0</v>
      </c>
      <c r="I80" s="47">
        <v>232116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1078306</v>
      </c>
      <c r="O80" s="48">
        <f t="shared" si="12"/>
        <v>7.1472526015775166</v>
      </c>
      <c r="P80" s="9"/>
    </row>
    <row r="81" spans="1:16">
      <c r="A81" s="12"/>
      <c r="B81" s="25">
        <v>347.5</v>
      </c>
      <c r="C81" s="20" t="s">
        <v>154</v>
      </c>
      <c r="D81" s="47">
        <v>878668</v>
      </c>
      <c r="E81" s="47">
        <v>0</v>
      </c>
      <c r="F81" s="47">
        <v>0</v>
      </c>
      <c r="G81" s="47">
        <v>0</v>
      </c>
      <c r="H81" s="47">
        <v>0</v>
      </c>
      <c r="I81" s="47">
        <v>1323335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2202003</v>
      </c>
      <c r="O81" s="48">
        <f t="shared" si="12"/>
        <v>14.595366872141579</v>
      </c>
      <c r="P81" s="9"/>
    </row>
    <row r="82" spans="1:16">
      <c r="A82" s="12"/>
      <c r="B82" s="25">
        <v>348.11</v>
      </c>
      <c r="C82" s="20" t="s">
        <v>220</v>
      </c>
      <c r="D82" s="47">
        <v>4260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4260</v>
      </c>
      <c r="O82" s="48">
        <f t="shared" si="12"/>
        <v>2.8236229866772718E-2</v>
      </c>
      <c r="P82" s="9"/>
    </row>
    <row r="83" spans="1:16">
      <c r="A83" s="12"/>
      <c r="B83" s="25">
        <v>348.12</v>
      </c>
      <c r="C83" s="20" t="s">
        <v>221</v>
      </c>
      <c r="D83" s="47">
        <v>51783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97" si="13">SUM(D83:M83)</f>
        <v>51783</v>
      </c>
      <c r="O83" s="48">
        <f t="shared" si="12"/>
        <v>0.34322927023265065</v>
      </c>
      <c r="P83" s="9"/>
    </row>
    <row r="84" spans="1:16">
      <c r="A84" s="12"/>
      <c r="B84" s="25">
        <v>348.13</v>
      </c>
      <c r="C84" s="20" t="s">
        <v>222</v>
      </c>
      <c r="D84" s="47">
        <v>99978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99978</v>
      </c>
      <c r="O84" s="48">
        <f t="shared" si="12"/>
        <v>0.66267647643666738</v>
      </c>
      <c r="P84" s="9"/>
    </row>
    <row r="85" spans="1:16">
      <c r="A85" s="12"/>
      <c r="B85" s="25">
        <v>348.22</v>
      </c>
      <c r="C85" s="20" t="s">
        <v>223</v>
      </c>
      <c r="D85" s="47">
        <v>12914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12914</v>
      </c>
      <c r="O85" s="48">
        <f t="shared" si="12"/>
        <v>8.5596871478756539E-2</v>
      </c>
      <c r="P85" s="9"/>
    </row>
    <row r="86" spans="1:16">
      <c r="A86" s="12"/>
      <c r="B86" s="25">
        <v>348.23</v>
      </c>
      <c r="C86" s="20" t="s">
        <v>224</v>
      </c>
      <c r="D86" s="47">
        <v>88956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88956</v>
      </c>
      <c r="O86" s="48">
        <f t="shared" si="12"/>
        <v>0.58962020282362304</v>
      </c>
      <c r="P86" s="9"/>
    </row>
    <row r="87" spans="1:16">
      <c r="A87" s="12"/>
      <c r="B87" s="25">
        <v>348.31</v>
      </c>
      <c r="C87" s="20" t="s">
        <v>225</v>
      </c>
      <c r="D87" s="47">
        <v>323197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323197</v>
      </c>
      <c r="O87" s="48">
        <f t="shared" si="12"/>
        <v>2.1422217803406904</v>
      </c>
      <c r="P87" s="9"/>
    </row>
    <row r="88" spans="1:16">
      <c r="A88" s="12"/>
      <c r="B88" s="25">
        <v>348.32</v>
      </c>
      <c r="C88" s="20" t="s">
        <v>226</v>
      </c>
      <c r="D88" s="47">
        <v>13014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13014</v>
      </c>
      <c r="O88" s="48">
        <f t="shared" si="12"/>
        <v>8.6259693776098628E-2</v>
      </c>
      <c r="P88" s="9"/>
    </row>
    <row r="89" spans="1:16">
      <c r="A89" s="12"/>
      <c r="B89" s="25">
        <v>348.41</v>
      </c>
      <c r="C89" s="20" t="s">
        <v>227</v>
      </c>
      <c r="D89" s="47">
        <v>430703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430703</v>
      </c>
      <c r="O89" s="48">
        <f t="shared" si="12"/>
        <v>2.8547955193212702</v>
      </c>
      <c r="P89" s="9"/>
    </row>
    <row r="90" spans="1:16">
      <c r="A90" s="12"/>
      <c r="B90" s="25">
        <v>348.42</v>
      </c>
      <c r="C90" s="20" t="s">
        <v>228</v>
      </c>
      <c r="D90" s="47">
        <v>291312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291312</v>
      </c>
      <c r="O90" s="48">
        <f t="shared" si="12"/>
        <v>1.9308808908331676</v>
      </c>
      <c r="P90" s="9"/>
    </row>
    <row r="91" spans="1:16">
      <c r="A91" s="12"/>
      <c r="B91" s="25">
        <v>348.48</v>
      </c>
      <c r="C91" s="20" t="s">
        <v>229</v>
      </c>
      <c r="D91" s="47">
        <v>20768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20768</v>
      </c>
      <c r="O91" s="48">
        <f t="shared" si="12"/>
        <v>0.13765493471200371</v>
      </c>
      <c r="P91" s="9"/>
    </row>
    <row r="92" spans="1:16">
      <c r="A92" s="12"/>
      <c r="B92" s="25">
        <v>348.52</v>
      </c>
      <c r="C92" s="20" t="s">
        <v>230</v>
      </c>
      <c r="D92" s="47">
        <v>158311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158311</v>
      </c>
      <c r="O92" s="48">
        <f t="shared" si="12"/>
        <v>1.0493206071452243</v>
      </c>
      <c r="P92" s="9"/>
    </row>
    <row r="93" spans="1:16">
      <c r="A93" s="12"/>
      <c r="B93" s="25">
        <v>348.53</v>
      </c>
      <c r="C93" s="20" t="s">
        <v>231</v>
      </c>
      <c r="D93" s="47">
        <v>402757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402757</v>
      </c>
      <c r="O93" s="48">
        <f t="shared" si="12"/>
        <v>2.6695632001060514</v>
      </c>
      <c r="P93" s="9"/>
    </row>
    <row r="94" spans="1:16">
      <c r="A94" s="12"/>
      <c r="B94" s="25">
        <v>348.61</v>
      </c>
      <c r="C94" s="20" t="s">
        <v>266</v>
      </c>
      <c r="D94" s="47">
        <v>50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50</v>
      </c>
      <c r="O94" s="48">
        <f t="shared" si="12"/>
        <v>3.3141114867104129E-4</v>
      </c>
      <c r="P94" s="9"/>
    </row>
    <row r="95" spans="1:16">
      <c r="A95" s="12"/>
      <c r="B95" s="25">
        <v>348.62</v>
      </c>
      <c r="C95" s="20" t="s">
        <v>232</v>
      </c>
      <c r="D95" s="47">
        <v>288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288</v>
      </c>
      <c r="O95" s="48">
        <f t="shared" si="12"/>
        <v>1.9089282163451979E-3</v>
      </c>
      <c r="P95" s="9"/>
    </row>
    <row r="96" spans="1:16">
      <c r="A96" s="12"/>
      <c r="B96" s="25">
        <v>348.71</v>
      </c>
      <c r="C96" s="20" t="s">
        <v>233</v>
      </c>
      <c r="D96" s="47">
        <v>167700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167700</v>
      </c>
      <c r="O96" s="48">
        <f t="shared" si="12"/>
        <v>1.1115529926426726</v>
      </c>
      <c r="P96" s="9"/>
    </row>
    <row r="97" spans="1:16">
      <c r="A97" s="12"/>
      <c r="B97" s="25">
        <v>348.72</v>
      </c>
      <c r="C97" s="20" t="s">
        <v>234</v>
      </c>
      <c r="D97" s="47">
        <v>27561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27561</v>
      </c>
      <c r="O97" s="48">
        <f t="shared" si="12"/>
        <v>0.18268045337045138</v>
      </c>
      <c r="P97" s="9"/>
    </row>
    <row r="98" spans="1:16">
      <c r="A98" s="12"/>
      <c r="B98" s="25">
        <v>348.92099999999999</v>
      </c>
      <c r="C98" s="20" t="s">
        <v>200</v>
      </c>
      <c r="D98" s="47">
        <v>0</v>
      </c>
      <c r="E98" s="47">
        <v>56166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56166</v>
      </c>
      <c r="O98" s="48">
        <f t="shared" si="12"/>
        <v>0.3722807715251541</v>
      </c>
      <c r="P98" s="9"/>
    </row>
    <row r="99" spans="1:16">
      <c r="A99" s="12"/>
      <c r="B99" s="25">
        <v>348.92200000000003</v>
      </c>
      <c r="C99" s="20" t="s">
        <v>201</v>
      </c>
      <c r="D99" s="47">
        <v>0</v>
      </c>
      <c r="E99" s="47">
        <v>56203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56203</v>
      </c>
      <c r="O99" s="48">
        <f t="shared" si="12"/>
        <v>0.37252601577517069</v>
      </c>
      <c r="P99" s="9"/>
    </row>
    <row r="100" spans="1:16">
      <c r="A100" s="12"/>
      <c r="B100" s="25">
        <v>348.923</v>
      </c>
      <c r="C100" s="20" t="s">
        <v>202</v>
      </c>
      <c r="D100" s="47">
        <v>0</v>
      </c>
      <c r="E100" s="47">
        <v>56252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56252</v>
      </c>
      <c r="O100" s="48">
        <f t="shared" si="12"/>
        <v>0.37285079870086829</v>
      </c>
      <c r="P100" s="9"/>
    </row>
    <row r="101" spans="1:16">
      <c r="A101" s="12"/>
      <c r="B101" s="25">
        <v>348.92399999999998</v>
      </c>
      <c r="C101" s="20" t="s">
        <v>203</v>
      </c>
      <c r="D101" s="47">
        <v>0</v>
      </c>
      <c r="E101" s="47">
        <v>56311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56311</v>
      </c>
      <c r="O101" s="48">
        <f t="shared" ref="O101:O132" si="14">(N101/O$138)</f>
        <v>0.37324186385630015</v>
      </c>
      <c r="P101" s="9"/>
    </row>
    <row r="102" spans="1:16">
      <c r="A102" s="12"/>
      <c r="B102" s="25">
        <v>348.93</v>
      </c>
      <c r="C102" s="20" t="s">
        <v>204</v>
      </c>
      <c r="D102" s="47">
        <v>0</v>
      </c>
      <c r="E102" s="47">
        <v>492230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492230</v>
      </c>
      <c r="O102" s="48">
        <f t="shared" si="14"/>
        <v>3.2626101942069332</v>
      </c>
      <c r="P102" s="9"/>
    </row>
    <row r="103" spans="1:16">
      <c r="A103" s="12"/>
      <c r="B103" s="25">
        <v>349</v>
      </c>
      <c r="C103" s="20" t="s">
        <v>1</v>
      </c>
      <c r="D103" s="47">
        <v>494569</v>
      </c>
      <c r="E103" s="47">
        <v>839865</v>
      </c>
      <c r="F103" s="47">
        <v>0</v>
      </c>
      <c r="G103" s="47">
        <v>0</v>
      </c>
      <c r="H103" s="47">
        <v>0</v>
      </c>
      <c r="I103" s="47">
        <v>0</v>
      </c>
      <c r="J103" s="47">
        <v>7004</v>
      </c>
      <c r="K103" s="47">
        <v>0</v>
      </c>
      <c r="L103" s="47">
        <v>0</v>
      </c>
      <c r="M103" s="47">
        <v>0</v>
      </c>
      <c r="N103" s="47">
        <f t="shared" si="11"/>
        <v>1341438</v>
      </c>
      <c r="O103" s="48">
        <f t="shared" si="14"/>
        <v>8.8913501690196863</v>
      </c>
      <c r="P103" s="9"/>
    </row>
    <row r="104" spans="1:16" ht="15.75">
      <c r="A104" s="29" t="s">
        <v>73</v>
      </c>
      <c r="B104" s="30"/>
      <c r="C104" s="31"/>
      <c r="D104" s="32">
        <f t="shared" ref="D104:M104" si="15">SUM(D105:D115)</f>
        <v>1484384</v>
      </c>
      <c r="E104" s="32">
        <f t="shared" si="15"/>
        <v>801710</v>
      </c>
      <c r="F104" s="32">
        <f t="shared" si="15"/>
        <v>0</v>
      </c>
      <c r="G104" s="32">
        <f t="shared" si="15"/>
        <v>145401</v>
      </c>
      <c r="H104" s="32">
        <f t="shared" si="15"/>
        <v>0</v>
      </c>
      <c r="I104" s="32">
        <f t="shared" si="15"/>
        <v>0</v>
      </c>
      <c r="J104" s="32">
        <f t="shared" si="15"/>
        <v>0</v>
      </c>
      <c r="K104" s="32">
        <f t="shared" si="15"/>
        <v>0</v>
      </c>
      <c r="L104" s="32">
        <f t="shared" si="15"/>
        <v>79170</v>
      </c>
      <c r="M104" s="32">
        <f t="shared" si="15"/>
        <v>0</v>
      </c>
      <c r="N104" s="32">
        <f>SUM(D104:M104)</f>
        <v>2510665</v>
      </c>
      <c r="O104" s="46">
        <f t="shared" si="14"/>
        <v>16.641247431563599</v>
      </c>
      <c r="P104" s="10"/>
    </row>
    <row r="105" spans="1:16">
      <c r="A105" s="13"/>
      <c r="B105" s="40">
        <v>351.1</v>
      </c>
      <c r="C105" s="21" t="s">
        <v>116</v>
      </c>
      <c r="D105" s="47">
        <v>160022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160022</v>
      </c>
      <c r="O105" s="48">
        <f t="shared" si="14"/>
        <v>1.0606614966527474</v>
      </c>
      <c r="P105" s="9"/>
    </row>
    <row r="106" spans="1:16">
      <c r="A106" s="13"/>
      <c r="B106" s="40">
        <v>351.2</v>
      </c>
      <c r="C106" s="21" t="s">
        <v>118</v>
      </c>
      <c r="D106" s="47">
        <v>120906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5" si="16">SUM(D106:M106)</f>
        <v>120906</v>
      </c>
      <c r="O106" s="48">
        <f t="shared" si="14"/>
        <v>0.8013919268244184</v>
      </c>
      <c r="P106" s="9"/>
    </row>
    <row r="107" spans="1:16">
      <c r="A107" s="13"/>
      <c r="B107" s="40">
        <v>351.4</v>
      </c>
      <c r="C107" s="21" t="s">
        <v>235</v>
      </c>
      <c r="D107" s="47">
        <v>2100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2100</v>
      </c>
      <c r="O107" s="48">
        <f t="shared" si="14"/>
        <v>1.3919268244183734E-2</v>
      </c>
      <c r="P107" s="9"/>
    </row>
    <row r="108" spans="1:16">
      <c r="A108" s="13"/>
      <c r="B108" s="40">
        <v>351.5</v>
      </c>
      <c r="C108" s="21" t="s">
        <v>119</v>
      </c>
      <c r="D108" s="47">
        <v>1074659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79170</v>
      </c>
      <c r="M108" s="47">
        <v>0</v>
      </c>
      <c r="N108" s="47">
        <f t="shared" si="16"/>
        <v>1153829</v>
      </c>
      <c r="O108" s="48">
        <f t="shared" si="14"/>
        <v>7.6478358851991777</v>
      </c>
      <c r="P108" s="9"/>
    </row>
    <row r="109" spans="1:16">
      <c r="A109" s="13"/>
      <c r="B109" s="40">
        <v>351.6</v>
      </c>
      <c r="C109" s="21" t="s">
        <v>120</v>
      </c>
      <c r="D109" s="47">
        <v>277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277</v>
      </c>
      <c r="O109" s="48">
        <f t="shared" si="14"/>
        <v>1.8360177636375687E-3</v>
      </c>
      <c r="P109" s="9"/>
    </row>
    <row r="110" spans="1:16">
      <c r="A110" s="13"/>
      <c r="B110" s="40">
        <v>351.7</v>
      </c>
      <c r="C110" s="21" t="s">
        <v>205</v>
      </c>
      <c r="D110" s="47">
        <v>0</v>
      </c>
      <c r="E110" s="47">
        <v>0</v>
      </c>
      <c r="F110" s="47">
        <v>0</v>
      </c>
      <c r="G110" s="47">
        <v>145401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145401</v>
      </c>
      <c r="O110" s="48">
        <f t="shared" si="14"/>
        <v>0.96375024855836156</v>
      </c>
      <c r="P110" s="9"/>
    </row>
    <row r="111" spans="1:16">
      <c r="A111" s="13"/>
      <c r="B111" s="40">
        <v>351.8</v>
      </c>
      <c r="C111" s="21" t="s">
        <v>206</v>
      </c>
      <c r="D111" s="47">
        <v>0</v>
      </c>
      <c r="E111" s="47">
        <v>218191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218191</v>
      </c>
      <c r="O111" s="48">
        <f t="shared" si="14"/>
        <v>1.4462185987936633</v>
      </c>
      <c r="P111" s="9"/>
    </row>
    <row r="112" spans="1:16">
      <c r="A112" s="13"/>
      <c r="B112" s="40">
        <v>351.9</v>
      </c>
      <c r="C112" s="21" t="s">
        <v>207</v>
      </c>
      <c r="D112" s="47">
        <v>97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97</v>
      </c>
      <c r="O112" s="48">
        <f t="shared" si="14"/>
        <v>6.4293762842182012E-4</v>
      </c>
      <c r="P112" s="9"/>
    </row>
    <row r="113" spans="1:16">
      <c r="A113" s="13"/>
      <c r="B113" s="40">
        <v>352</v>
      </c>
      <c r="C113" s="21" t="s">
        <v>121</v>
      </c>
      <c r="D113" s="47">
        <v>72075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72075</v>
      </c>
      <c r="O113" s="48">
        <f t="shared" si="14"/>
        <v>0.47772917080930605</v>
      </c>
      <c r="P113" s="9"/>
    </row>
    <row r="114" spans="1:16">
      <c r="A114" s="13"/>
      <c r="B114" s="40">
        <v>354</v>
      </c>
      <c r="C114" s="21" t="s">
        <v>122</v>
      </c>
      <c r="D114" s="47">
        <v>268</v>
      </c>
      <c r="E114" s="47">
        <v>378791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379059</v>
      </c>
      <c r="O114" s="48">
        <f t="shared" si="14"/>
        <v>2.5124875720819246</v>
      </c>
      <c r="P114" s="9"/>
    </row>
    <row r="115" spans="1:16">
      <c r="A115" s="13"/>
      <c r="B115" s="40">
        <v>359</v>
      </c>
      <c r="C115" s="21" t="s">
        <v>124</v>
      </c>
      <c r="D115" s="47">
        <v>53980</v>
      </c>
      <c r="E115" s="47">
        <v>204728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258708</v>
      </c>
      <c r="O115" s="48">
        <f t="shared" si="14"/>
        <v>1.714774309007755</v>
      </c>
      <c r="P115" s="9"/>
    </row>
    <row r="116" spans="1:16" ht="15.75">
      <c r="A116" s="29" t="s">
        <v>5</v>
      </c>
      <c r="B116" s="30"/>
      <c r="C116" s="31"/>
      <c r="D116" s="32">
        <f t="shared" ref="D116:M116" si="17">SUM(D117:D125)</f>
        <v>6768932</v>
      </c>
      <c r="E116" s="32">
        <f t="shared" si="17"/>
        <v>1356492</v>
      </c>
      <c r="F116" s="32">
        <f t="shared" si="17"/>
        <v>101339</v>
      </c>
      <c r="G116" s="32">
        <f t="shared" si="17"/>
        <v>4691501</v>
      </c>
      <c r="H116" s="32">
        <f t="shared" si="17"/>
        <v>268</v>
      </c>
      <c r="I116" s="32">
        <f t="shared" si="17"/>
        <v>2891960</v>
      </c>
      <c r="J116" s="32">
        <f t="shared" si="17"/>
        <v>2457593</v>
      </c>
      <c r="K116" s="32">
        <f t="shared" si="17"/>
        <v>0</v>
      </c>
      <c r="L116" s="32">
        <f t="shared" si="17"/>
        <v>9754</v>
      </c>
      <c r="M116" s="32">
        <f t="shared" si="17"/>
        <v>0</v>
      </c>
      <c r="N116" s="32">
        <f>SUM(D116:M116)</f>
        <v>18277839</v>
      </c>
      <c r="O116" s="46">
        <f t="shared" si="14"/>
        <v>121.14959236428713</v>
      </c>
      <c r="P116" s="10"/>
    </row>
    <row r="117" spans="1:16">
      <c r="A117" s="12"/>
      <c r="B117" s="25">
        <v>361.1</v>
      </c>
      <c r="C117" s="20" t="s">
        <v>126</v>
      </c>
      <c r="D117" s="47">
        <v>329130</v>
      </c>
      <c r="E117" s="47">
        <v>419077</v>
      </c>
      <c r="F117" s="47">
        <v>83896</v>
      </c>
      <c r="G117" s="47">
        <v>173120</v>
      </c>
      <c r="H117" s="47">
        <v>268</v>
      </c>
      <c r="I117" s="47">
        <v>0</v>
      </c>
      <c r="J117" s="47">
        <v>24007</v>
      </c>
      <c r="K117" s="47">
        <v>0</v>
      </c>
      <c r="L117" s="47">
        <v>9754</v>
      </c>
      <c r="M117" s="47">
        <v>0</v>
      </c>
      <c r="N117" s="47">
        <f>SUM(D117:M117)</f>
        <v>1039252</v>
      </c>
      <c r="O117" s="48">
        <f t="shared" si="14"/>
        <v>6.8883939815735404</v>
      </c>
      <c r="P117" s="9"/>
    </row>
    <row r="118" spans="1:16">
      <c r="A118" s="12"/>
      <c r="B118" s="25">
        <v>361.3</v>
      </c>
      <c r="C118" s="20" t="s">
        <v>236</v>
      </c>
      <c r="D118" s="47">
        <v>0</v>
      </c>
      <c r="E118" s="47">
        <v>9160</v>
      </c>
      <c r="F118" s="47">
        <v>0</v>
      </c>
      <c r="G118" s="47">
        <v>0</v>
      </c>
      <c r="H118" s="47">
        <v>0</v>
      </c>
      <c r="I118" s="47">
        <v>12150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25" si="18">SUM(D118:M118)</f>
        <v>21310</v>
      </c>
      <c r="O118" s="48">
        <f t="shared" si="14"/>
        <v>0.14124743156359779</v>
      </c>
      <c r="P118" s="9"/>
    </row>
    <row r="119" spans="1:16">
      <c r="A119" s="12"/>
      <c r="B119" s="25">
        <v>361.4</v>
      </c>
      <c r="C119" s="20" t="s">
        <v>237</v>
      </c>
      <c r="D119" s="47">
        <v>0</v>
      </c>
      <c r="E119" s="47">
        <v>467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467</v>
      </c>
      <c r="O119" s="48">
        <f t="shared" si="14"/>
        <v>3.0953801285875256E-3</v>
      </c>
      <c r="P119" s="9"/>
    </row>
    <row r="120" spans="1:16">
      <c r="A120" s="12"/>
      <c r="B120" s="25">
        <v>362</v>
      </c>
      <c r="C120" s="20" t="s">
        <v>127</v>
      </c>
      <c r="D120" s="47">
        <v>377671</v>
      </c>
      <c r="E120" s="47">
        <v>23276</v>
      </c>
      <c r="F120" s="47">
        <v>0</v>
      </c>
      <c r="G120" s="47">
        <v>103111</v>
      </c>
      <c r="H120" s="47">
        <v>0</v>
      </c>
      <c r="I120" s="47">
        <v>1184779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1688837</v>
      </c>
      <c r="O120" s="48">
        <f t="shared" si="14"/>
        <v>11.193988201763107</v>
      </c>
      <c r="P120" s="9"/>
    </row>
    <row r="121" spans="1:16">
      <c r="A121" s="12"/>
      <c r="B121" s="25">
        <v>364</v>
      </c>
      <c r="C121" s="20" t="s">
        <v>209</v>
      </c>
      <c r="D121" s="47">
        <v>56444</v>
      </c>
      <c r="E121" s="47">
        <v>18732</v>
      </c>
      <c r="F121" s="47">
        <v>0</v>
      </c>
      <c r="G121" s="47">
        <v>21530</v>
      </c>
      <c r="H121" s="47">
        <v>0</v>
      </c>
      <c r="I121" s="47">
        <v>-29139</v>
      </c>
      <c r="J121" s="47">
        <v>220670</v>
      </c>
      <c r="K121" s="47">
        <v>0</v>
      </c>
      <c r="L121" s="47">
        <v>0</v>
      </c>
      <c r="M121" s="47">
        <v>0</v>
      </c>
      <c r="N121" s="47">
        <f t="shared" si="18"/>
        <v>288237</v>
      </c>
      <c r="O121" s="48">
        <f t="shared" si="14"/>
        <v>1.9104991051898985</v>
      </c>
      <c r="P121" s="9"/>
    </row>
    <row r="122" spans="1:16">
      <c r="A122" s="12"/>
      <c r="B122" s="25">
        <v>365</v>
      </c>
      <c r="C122" s="20" t="s">
        <v>210</v>
      </c>
      <c r="D122" s="47">
        <v>18068</v>
      </c>
      <c r="E122" s="47">
        <v>3157</v>
      </c>
      <c r="F122" s="47">
        <v>0</v>
      </c>
      <c r="G122" s="47">
        <v>377</v>
      </c>
      <c r="H122" s="47">
        <v>0</v>
      </c>
      <c r="I122" s="47">
        <v>11754</v>
      </c>
      <c r="J122" s="47">
        <v>801</v>
      </c>
      <c r="K122" s="47">
        <v>0</v>
      </c>
      <c r="L122" s="47">
        <v>0</v>
      </c>
      <c r="M122" s="47">
        <v>0</v>
      </c>
      <c r="N122" s="47">
        <f t="shared" si="18"/>
        <v>34157</v>
      </c>
      <c r="O122" s="48">
        <f t="shared" si="14"/>
        <v>0.22640021210313516</v>
      </c>
      <c r="P122" s="9"/>
    </row>
    <row r="123" spans="1:16">
      <c r="A123" s="12"/>
      <c r="B123" s="25">
        <v>366</v>
      </c>
      <c r="C123" s="20" t="s">
        <v>130</v>
      </c>
      <c r="D123" s="47">
        <v>134883</v>
      </c>
      <c r="E123" s="47">
        <v>65929</v>
      </c>
      <c r="F123" s="47">
        <v>0</v>
      </c>
      <c r="G123" s="47">
        <v>1816905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2017717</v>
      </c>
      <c r="O123" s="48">
        <f t="shared" si="14"/>
        <v>13.373878173261749</v>
      </c>
      <c r="P123" s="9"/>
    </row>
    <row r="124" spans="1:16">
      <c r="A124" s="12"/>
      <c r="B124" s="25">
        <v>369.3</v>
      </c>
      <c r="C124" s="20" t="s">
        <v>132</v>
      </c>
      <c r="D124" s="47">
        <v>95000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95000</v>
      </c>
      <c r="O124" s="48">
        <f t="shared" si="14"/>
        <v>0.62968118247497851</v>
      </c>
      <c r="P124" s="9"/>
    </row>
    <row r="125" spans="1:16">
      <c r="A125" s="12"/>
      <c r="B125" s="25">
        <v>369.9</v>
      </c>
      <c r="C125" s="20" t="s">
        <v>133</v>
      </c>
      <c r="D125" s="47">
        <v>5757736</v>
      </c>
      <c r="E125" s="47">
        <v>816694</v>
      </c>
      <c r="F125" s="47">
        <v>17443</v>
      </c>
      <c r="G125" s="47">
        <v>2576458</v>
      </c>
      <c r="H125" s="47">
        <v>0</v>
      </c>
      <c r="I125" s="47">
        <v>1712416</v>
      </c>
      <c r="J125" s="47">
        <v>2212115</v>
      </c>
      <c r="K125" s="47">
        <v>0</v>
      </c>
      <c r="L125" s="47">
        <v>0</v>
      </c>
      <c r="M125" s="47">
        <v>0</v>
      </c>
      <c r="N125" s="47">
        <f t="shared" si="18"/>
        <v>13092862</v>
      </c>
      <c r="O125" s="48">
        <f t="shared" si="14"/>
        <v>86.782408696228543</v>
      </c>
      <c r="P125" s="9"/>
    </row>
    <row r="126" spans="1:16" ht="15.75">
      <c r="A126" s="29" t="s">
        <v>74</v>
      </c>
      <c r="B126" s="30"/>
      <c r="C126" s="31"/>
      <c r="D126" s="32">
        <f t="shared" ref="D126:M126" si="19">SUM(D127:D135)</f>
        <v>3312933</v>
      </c>
      <c r="E126" s="32">
        <f t="shared" si="19"/>
        <v>5592173</v>
      </c>
      <c r="F126" s="32">
        <f t="shared" si="19"/>
        <v>3824840</v>
      </c>
      <c r="G126" s="32">
        <f t="shared" si="19"/>
        <v>6957965</v>
      </c>
      <c r="H126" s="32">
        <f t="shared" si="19"/>
        <v>0</v>
      </c>
      <c r="I126" s="32">
        <f t="shared" si="19"/>
        <v>7691345</v>
      </c>
      <c r="J126" s="32">
        <f t="shared" si="19"/>
        <v>2500</v>
      </c>
      <c r="K126" s="32">
        <f t="shared" si="19"/>
        <v>0</v>
      </c>
      <c r="L126" s="32">
        <f t="shared" si="19"/>
        <v>0</v>
      </c>
      <c r="M126" s="32">
        <f t="shared" si="19"/>
        <v>0</v>
      </c>
      <c r="N126" s="32">
        <f>SUM(D126:M126)</f>
        <v>27381756</v>
      </c>
      <c r="O126" s="46">
        <f t="shared" si="14"/>
        <v>181.49238417180354</v>
      </c>
      <c r="P126" s="9"/>
    </row>
    <row r="127" spans="1:16">
      <c r="A127" s="12"/>
      <c r="B127" s="25">
        <v>381</v>
      </c>
      <c r="C127" s="20" t="s">
        <v>134</v>
      </c>
      <c r="D127" s="47">
        <v>3312933</v>
      </c>
      <c r="E127" s="47">
        <v>5592173</v>
      </c>
      <c r="F127" s="47">
        <v>3824840</v>
      </c>
      <c r="G127" s="47">
        <v>1602642</v>
      </c>
      <c r="H127" s="47">
        <v>0</v>
      </c>
      <c r="I127" s="47">
        <v>229000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14561588</v>
      </c>
      <c r="O127" s="48">
        <f t="shared" si="14"/>
        <v>96.517452111089014</v>
      </c>
      <c r="P127" s="9"/>
    </row>
    <row r="128" spans="1:16">
      <c r="A128" s="12"/>
      <c r="B128" s="25">
        <v>383</v>
      </c>
      <c r="C128" s="20" t="s">
        <v>135</v>
      </c>
      <c r="D128" s="47">
        <v>0</v>
      </c>
      <c r="E128" s="47">
        <v>0</v>
      </c>
      <c r="F128" s="47">
        <v>0</v>
      </c>
      <c r="G128" s="47">
        <v>5355323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ref="N128:N135" si="20">SUM(D128:M128)</f>
        <v>5355323</v>
      </c>
      <c r="O128" s="48">
        <f t="shared" si="14"/>
        <v>35.496274938688934</v>
      </c>
      <c r="P128" s="9"/>
    </row>
    <row r="129" spans="1:119">
      <c r="A129" s="12"/>
      <c r="B129" s="25">
        <v>389.1</v>
      </c>
      <c r="C129" s="20" t="s">
        <v>211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1000222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0"/>
        <v>1000222</v>
      </c>
      <c r="O129" s="48">
        <f t="shared" si="14"/>
        <v>6.6296944389209251</v>
      </c>
      <c r="P129" s="9"/>
    </row>
    <row r="130" spans="1:119">
      <c r="A130" s="12"/>
      <c r="B130" s="25">
        <v>389.2</v>
      </c>
      <c r="C130" s="20" t="s">
        <v>212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22866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20"/>
        <v>22866</v>
      </c>
      <c r="O130" s="48">
        <f t="shared" si="14"/>
        <v>0.1515609465102406</v>
      </c>
      <c r="P130" s="9"/>
    </row>
    <row r="131" spans="1:119">
      <c r="A131" s="12"/>
      <c r="B131" s="25">
        <v>389.3</v>
      </c>
      <c r="C131" s="20" t="s">
        <v>213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293024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20"/>
        <v>293024</v>
      </c>
      <c r="O131" s="48">
        <f t="shared" si="14"/>
        <v>1.9422284085636641</v>
      </c>
      <c r="P131" s="9"/>
    </row>
    <row r="132" spans="1:119">
      <c r="A132" s="12"/>
      <c r="B132" s="25">
        <v>389.4</v>
      </c>
      <c r="C132" s="20" t="s">
        <v>214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2400049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0"/>
        <v>2400049</v>
      </c>
      <c r="O132" s="48">
        <f t="shared" si="14"/>
        <v>15.908059919135679</v>
      </c>
      <c r="P132" s="9"/>
    </row>
    <row r="133" spans="1:119">
      <c r="A133" s="12"/>
      <c r="B133" s="25">
        <v>389.5</v>
      </c>
      <c r="C133" s="20" t="s">
        <v>238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1459801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20"/>
        <v>1459801</v>
      </c>
      <c r="O133" s="48">
        <f>(N133/O$138)</f>
        <v>9.6758865248226957</v>
      </c>
      <c r="P133" s="9"/>
    </row>
    <row r="134" spans="1:119">
      <c r="A134" s="12"/>
      <c r="B134" s="25">
        <v>389.6</v>
      </c>
      <c r="C134" s="20" t="s">
        <v>215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2062696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20"/>
        <v>2062696</v>
      </c>
      <c r="O134" s="48">
        <f>(N134/O$138)</f>
        <v>13.672009014383244</v>
      </c>
      <c r="P134" s="9"/>
    </row>
    <row r="135" spans="1:119" ht="15.75" thickBot="1">
      <c r="A135" s="12"/>
      <c r="B135" s="25">
        <v>389.7</v>
      </c>
      <c r="C135" s="20" t="s">
        <v>244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223687</v>
      </c>
      <c r="J135" s="47">
        <v>2500</v>
      </c>
      <c r="K135" s="47">
        <v>0</v>
      </c>
      <c r="L135" s="47">
        <v>0</v>
      </c>
      <c r="M135" s="47">
        <v>0</v>
      </c>
      <c r="N135" s="47">
        <f t="shared" si="20"/>
        <v>226187</v>
      </c>
      <c r="O135" s="48">
        <f>(N135/O$138)</f>
        <v>1.4992178696891363</v>
      </c>
      <c r="P135" s="9"/>
    </row>
    <row r="136" spans="1:119" ht="16.5" thickBot="1">
      <c r="A136" s="14" t="s">
        <v>100</v>
      </c>
      <c r="B136" s="23"/>
      <c r="C136" s="22"/>
      <c r="D136" s="15">
        <f t="shared" ref="D136:M136" si="21">SUM(D5,D13,D27,D62,D104,D116,D126)</f>
        <v>129379611</v>
      </c>
      <c r="E136" s="15">
        <f t="shared" si="21"/>
        <v>111189380</v>
      </c>
      <c r="F136" s="15">
        <f t="shared" si="21"/>
        <v>5193179</v>
      </c>
      <c r="G136" s="15">
        <f t="shared" si="21"/>
        <v>39406009</v>
      </c>
      <c r="H136" s="15">
        <f t="shared" si="21"/>
        <v>268</v>
      </c>
      <c r="I136" s="15">
        <f t="shared" si="21"/>
        <v>65402421</v>
      </c>
      <c r="J136" s="15">
        <f t="shared" si="21"/>
        <v>36595194</v>
      </c>
      <c r="K136" s="15">
        <f t="shared" si="21"/>
        <v>0</v>
      </c>
      <c r="L136" s="15">
        <f t="shared" si="21"/>
        <v>88924</v>
      </c>
      <c r="M136" s="15">
        <f t="shared" si="21"/>
        <v>0</v>
      </c>
      <c r="N136" s="15">
        <f>SUM(D136:M136)</f>
        <v>387254986</v>
      </c>
      <c r="O136" s="38">
        <f>(N136/O$138)</f>
        <v>2566.8123947769604</v>
      </c>
      <c r="P136" s="6"/>
      <c r="Q136" s="2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</row>
    <row r="137" spans="1:119">
      <c r="A137" s="16"/>
      <c r="B137" s="18"/>
      <c r="C137" s="1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9"/>
    </row>
    <row r="138" spans="1:119">
      <c r="A138" s="41"/>
      <c r="B138" s="42"/>
      <c r="C138" s="42"/>
      <c r="D138" s="43"/>
      <c r="E138" s="43"/>
      <c r="F138" s="43"/>
      <c r="G138" s="43"/>
      <c r="H138" s="43"/>
      <c r="I138" s="43"/>
      <c r="J138" s="43"/>
      <c r="K138" s="43"/>
      <c r="L138" s="49" t="s">
        <v>267</v>
      </c>
      <c r="M138" s="49"/>
      <c r="N138" s="49"/>
      <c r="O138" s="44">
        <v>150870</v>
      </c>
    </row>
    <row r="139" spans="1:119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2"/>
    </row>
    <row r="140" spans="1:119" ht="15.75" customHeight="1" thickBot="1">
      <c r="A140" s="53" t="s">
        <v>158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5"/>
    </row>
  </sheetData>
  <mergeCells count="10">
    <mergeCell ref="L138:N138"/>
    <mergeCell ref="A139:O139"/>
    <mergeCell ref="A140:O1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68</v>
      </c>
      <c r="E3" s="69"/>
      <c r="F3" s="69"/>
      <c r="G3" s="69"/>
      <c r="H3" s="70"/>
      <c r="I3" s="68" t="s">
        <v>69</v>
      </c>
      <c r="J3" s="70"/>
      <c r="K3" s="68" t="s">
        <v>71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70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88736327</v>
      </c>
      <c r="E5" s="27">
        <f t="shared" si="0"/>
        <v>51996115</v>
      </c>
      <c r="F5" s="27">
        <f t="shared" si="0"/>
        <v>309294</v>
      </c>
      <c r="G5" s="27">
        <f t="shared" si="0"/>
        <v>15288895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156330631</v>
      </c>
      <c r="O5" s="33">
        <f t="shared" ref="O5:O36" si="1">(N5/O$140)</f>
        <v>1041.7736069091443</v>
      </c>
      <c r="P5" s="6"/>
    </row>
    <row r="6" spans="1:133">
      <c r="A6" s="12"/>
      <c r="B6" s="25">
        <v>311</v>
      </c>
      <c r="C6" s="20" t="s">
        <v>3</v>
      </c>
      <c r="D6" s="47">
        <v>87761488</v>
      </c>
      <c r="E6" s="47">
        <v>49188582</v>
      </c>
      <c r="F6" s="47">
        <v>0</v>
      </c>
      <c r="G6" s="47">
        <v>7338138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144288208</v>
      </c>
      <c r="O6" s="48">
        <f t="shared" si="1"/>
        <v>961.52395676453727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1614859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1614859</v>
      </c>
      <c r="O7" s="48">
        <f t="shared" si="1"/>
        <v>10.761278671482454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826723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826723</v>
      </c>
      <c r="O8" s="48">
        <f t="shared" si="1"/>
        <v>5.5092095267289523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0</v>
      </c>
      <c r="F9" s="47">
        <v>309294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309294</v>
      </c>
      <c r="O9" s="48">
        <f t="shared" si="1"/>
        <v>2.061108075328864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7124034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7124034</v>
      </c>
      <c r="O10" s="48">
        <f t="shared" si="1"/>
        <v>47.473937439191801</v>
      </c>
      <c r="P10" s="9"/>
    </row>
    <row r="11" spans="1:133">
      <c r="A11" s="12"/>
      <c r="B11" s="25">
        <v>315</v>
      </c>
      <c r="C11" s="20" t="s">
        <v>183</v>
      </c>
      <c r="D11" s="47">
        <v>974839</v>
      </c>
      <c r="E11" s="47">
        <v>928418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1903257</v>
      </c>
      <c r="O11" s="48">
        <f t="shared" si="1"/>
        <v>12.683137636443604</v>
      </c>
      <c r="P11" s="9"/>
    </row>
    <row r="12" spans="1:133">
      <c r="A12" s="12"/>
      <c r="B12" s="25">
        <v>316</v>
      </c>
      <c r="C12" s="20" t="s">
        <v>184</v>
      </c>
      <c r="D12" s="47">
        <v>0</v>
      </c>
      <c r="E12" s="47">
        <v>264256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264256</v>
      </c>
      <c r="O12" s="48">
        <f t="shared" si="1"/>
        <v>1.7609787954312217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SUM(D14:D26)</f>
        <v>830391</v>
      </c>
      <c r="E13" s="32">
        <f t="shared" si="3"/>
        <v>7806433</v>
      </c>
      <c r="F13" s="32">
        <f t="shared" si="3"/>
        <v>0</v>
      </c>
      <c r="G13" s="32">
        <f t="shared" si="3"/>
        <v>621314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9258138</v>
      </c>
      <c r="O13" s="46">
        <f t="shared" si="1"/>
        <v>61.695419226719622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3882152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3882152</v>
      </c>
      <c r="O14" s="48">
        <f t="shared" si="1"/>
        <v>25.870320267622716</v>
      </c>
      <c r="P14" s="9"/>
    </row>
    <row r="15" spans="1:133">
      <c r="A15" s="12"/>
      <c r="B15" s="25">
        <v>323.7</v>
      </c>
      <c r="C15" s="20" t="s">
        <v>20</v>
      </c>
      <c r="D15" s="47">
        <v>830391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830391</v>
      </c>
      <c r="O15" s="48">
        <f t="shared" si="1"/>
        <v>5.5336527568604978</v>
      </c>
      <c r="P15" s="9"/>
    </row>
    <row r="16" spans="1:133">
      <c r="A16" s="12"/>
      <c r="B16" s="25">
        <v>324.11</v>
      </c>
      <c r="C16" s="20" t="s">
        <v>21</v>
      </c>
      <c r="D16" s="47">
        <v>0</v>
      </c>
      <c r="E16" s="47">
        <v>507857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507857</v>
      </c>
      <c r="O16" s="48">
        <f t="shared" si="1"/>
        <v>3.3843144833468832</v>
      </c>
      <c r="P16" s="9"/>
    </row>
    <row r="17" spans="1:16">
      <c r="A17" s="12"/>
      <c r="B17" s="25">
        <v>324.12</v>
      </c>
      <c r="C17" s="20" t="s">
        <v>22</v>
      </c>
      <c r="D17" s="47">
        <v>0</v>
      </c>
      <c r="E17" s="47">
        <v>151200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151200</v>
      </c>
      <c r="O17" s="48">
        <f t="shared" si="1"/>
        <v>1.0075835321400488</v>
      </c>
      <c r="P17" s="9"/>
    </row>
    <row r="18" spans="1:16">
      <c r="A18" s="12"/>
      <c r="B18" s="25">
        <v>324.31</v>
      </c>
      <c r="C18" s="20" t="s">
        <v>23</v>
      </c>
      <c r="D18" s="47">
        <v>0</v>
      </c>
      <c r="E18" s="47">
        <v>931049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931049</v>
      </c>
      <c r="O18" s="48">
        <f t="shared" si="1"/>
        <v>6.2044288360810862</v>
      </c>
      <c r="P18" s="9"/>
    </row>
    <row r="19" spans="1:16">
      <c r="A19" s="12"/>
      <c r="B19" s="25">
        <v>324.32</v>
      </c>
      <c r="C19" s="20" t="s">
        <v>24</v>
      </c>
      <c r="D19" s="47">
        <v>0</v>
      </c>
      <c r="E19" s="47">
        <v>544637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544637</v>
      </c>
      <c r="O19" s="48">
        <f t="shared" si="1"/>
        <v>3.6294131758872998</v>
      </c>
      <c r="P19" s="9"/>
    </row>
    <row r="20" spans="1:16">
      <c r="A20" s="12"/>
      <c r="B20" s="25">
        <v>324.61</v>
      </c>
      <c r="C20" s="20" t="s">
        <v>25</v>
      </c>
      <c r="D20" s="47">
        <v>0</v>
      </c>
      <c r="E20" s="47">
        <v>886326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886326</v>
      </c>
      <c r="O20" s="48">
        <f t="shared" si="1"/>
        <v>5.906398688542069</v>
      </c>
      <c r="P20" s="9"/>
    </row>
    <row r="21" spans="1:16">
      <c r="A21" s="12"/>
      <c r="B21" s="25">
        <v>324.62</v>
      </c>
      <c r="C21" s="20" t="s">
        <v>26</v>
      </c>
      <c r="D21" s="47">
        <v>0</v>
      </c>
      <c r="E21" s="47">
        <v>49278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49278</v>
      </c>
      <c r="O21" s="48">
        <f t="shared" si="1"/>
        <v>0.32838426783596114</v>
      </c>
      <c r="P21" s="9"/>
    </row>
    <row r="22" spans="1:16">
      <c r="A22" s="12"/>
      <c r="B22" s="25">
        <v>324.70999999999998</v>
      </c>
      <c r="C22" s="20" t="s">
        <v>27</v>
      </c>
      <c r="D22" s="47">
        <v>0</v>
      </c>
      <c r="E22" s="47">
        <v>315488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315488</v>
      </c>
      <c r="O22" s="48">
        <f t="shared" si="1"/>
        <v>2.1023843478029081</v>
      </c>
      <c r="P22" s="9"/>
    </row>
    <row r="23" spans="1:16">
      <c r="A23" s="12"/>
      <c r="B23" s="25">
        <v>324.72000000000003</v>
      </c>
      <c r="C23" s="20" t="s">
        <v>28</v>
      </c>
      <c r="D23" s="47">
        <v>0</v>
      </c>
      <c r="E23" s="47">
        <v>86674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86674</v>
      </c>
      <c r="O23" s="48">
        <f t="shared" si="1"/>
        <v>0.57758793032213351</v>
      </c>
      <c r="P23" s="9"/>
    </row>
    <row r="24" spans="1:16">
      <c r="A24" s="12"/>
      <c r="B24" s="25">
        <v>325.10000000000002</v>
      </c>
      <c r="C24" s="20" t="s">
        <v>29</v>
      </c>
      <c r="D24" s="47">
        <v>0</v>
      </c>
      <c r="E24" s="47">
        <v>73405</v>
      </c>
      <c r="F24" s="47">
        <v>0</v>
      </c>
      <c r="G24" s="47">
        <v>332796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406201</v>
      </c>
      <c r="O24" s="48">
        <f t="shared" si="1"/>
        <v>2.7068878197011901</v>
      </c>
      <c r="P24" s="9"/>
    </row>
    <row r="25" spans="1:16">
      <c r="A25" s="12"/>
      <c r="B25" s="25">
        <v>329</v>
      </c>
      <c r="C25" s="20" t="s">
        <v>30</v>
      </c>
      <c r="D25" s="47">
        <v>0</v>
      </c>
      <c r="E25" s="47">
        <v>163831</v>
      </c>
      <c r="F25" s="47">
        <v>0</v>
      </c>
      <c r="G25" s="47">
        <v>288518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452349</v>
      </c>
      <c r="O25" s="48">
        <f t="shared" si="1"/>
        <v>3.0144140421958925</v>
      </c>
      <c r="P25" s="9"/>
    </row>
    <row r="26" spans="1:16">
      <c r="A26" s="12"/>
      <c r="B26" s="25">
        <v>367</v>
      </c>
      <c r="C26" s="20" t="s">
        <v>131</v>
      </c>
      <c r="D26" s="47">
        <v>0</v>
      </c>
      <c r="E26" s="47">
        <v>214536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214536</v>
      </c>
      <c r="O26" s="48">
        <f t="shared" si="1"/>
        <v>1.4296490783809359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SUM(D28:D64)</f>
        <v>18843340</v>
      </c>
      <c r="E27" s="32">
        <f t="shared" si="5"/>
        <v>10521458</v>
      </c>
      <c r="F27" s="32">
        <f t="shared" si="5"/>
        <v>1362006</v>
      </c>
      <c r="G27" s="32">
        <f t="shared" si="5"/>
        <v>2843844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33570648</v>
      </c>
      <c r="O27" s="46">
        <f t="shared" si="1"/>
        <v>223.71185243432714</v>
      </c>
      <c r="P27" s="10"/>
    </row>
    <row r="28" spans="1:16">
      <c r="A28" s="12"/>
      <c r="B28" s="25">
        <v>331.1</v>
      </c>
      <c r="C28" s="20" t="s">
        <v>31</v>
      </c>
      <c r="D28" s="47">
        <v>15940</v>
      </c>
      <c r="E28" s="47">
        <v>643300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659240</v>
      </c>
      <c r="O28" s="48">
        <f t="shared" si="1"/>
        <v>4.3931175114286098</v>
      </c>
      <c r="P28" s="9"/>
    </row>
    <row r="29" spans="1:16">
      <c r="A29" s="12"/>
      <c r="B29" s="25">
        <v>331.2</v>
      </c>
      <c r="C29" s="20" t="s">
        <v>32</v>
      </c>
      <c r="D29" s="47">
        <v>73356</v>
      </c>
      <c r="E29" s="47">
        <v>64727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138083</v>
      </c>
      <c r="O29" s="48">
        <f t="shared" si="1"/>
        <v>0.92017299516199969</v>
      </c>
      <c r="P29" s="9"/>
    </row>
    <row r="30" spans="1:16">
      <c r="A30" s="12"/>
      <c r="B30" s="25">
        <v>331.39</v>
      </c>
      <c r="C30" s="20" t="s">
        <v>39</v>
      </c>
      <c r="D30" s="47">
        <v>0</v>
      </c>
      <c r="E30" s="47">
        <v>1324427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0" si="6">SUM(D30:M30)</f>
        <v>1324427</v>
      </c>
      <c r="O30" s="48">
        <f t="shared" si="1"/>
        <v>8.8258653090056107</v>
      </c>
      <c r="P30" s="9"/>
    </row>
    <row r="31" spans="1:16">
      <c r="A31" s="12"/>
      <c r="B31" s="25">
        <v>331.42</v>
      </c>
      <c r="C31" s="20" t="s">
        <v>40</v>
      </c>
      <c r="D31" s="47">
        <v>0</v>
      </c>
      <c r="E31" s="47">
        <v>941594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941594</v>
      </c>
      <c r="O31" s="48">
        <f t="shared" si="1"/>
        <v>6.2746997907531554</v>
      </c>
      <c r="P31" s="9"/>
    </row>
    <row r="32" spans="1:16">
      <c r="A32" s="12"/>
      <c r="B32" s="25">
        <v>331.49</v>
      </c>
      <c r="C32" s="20" t="s">
        <v>41</v>
      </c>
      <c r="D32" s="47">
        <v>0</v>
      </c>
      <c r="E32" s="47">
        <v>734941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734941</v>
      </c>
      <c r="O32" s="48">
        <f t="shared" si="1"/>
        <v>4.8975823326358441</v>
      </c>
      <c r="P32" s="9"/>
    </row>
    <row r="33" spans="1:16">
      <c r="A33" s="12"/>
      <c r="B33" s="25">
        <v>331.5</v>
      </c>
      <c r="C33" s="20" t="s">
        <v>34</v>
      </c>
      <c r="D33" s="47">
        <v>0</v>
      </c>
      <c r="E33" s="47">
        <v>290262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290262</v>
      </c>
      <c r="O33" s="48">
        <f t="shared" si="1"/>
        <v>1.9342804973944103</v>
      </c>
      <c r="P33" s="9"/>
    </row>
    <row r="34" spans="1:16">
      <c r="A34" s="12"/>
      <c r="B34" s="25">
        <v>331.65</v>
      </c>
      <c r="C34" s="20" t="s">
        <v>151</v>
      </c>
      <c r="D34" s="47">
        <v>125611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125611</v>
      </c>
      <c r="O34" s="48">
        <f t="shared" si="1"/>
        <v>0.83706068158494484</v>
      </c>
      <c r="P34" s="9"/>
    </row>
    <row r="35" spans="1:16">
      <c r="A35" s="12"/>
      <c r="B35" s="25">
        <v>331.69</v>
      </c>
      <c r="C35" s="20" t="s">
        <v>43</v>
      </c>
      <c r="D35" s="47">
        <v>0</v>
      </c>
      <c r="E35" s="47">
        <v>412530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412530</v>
      </c>
      <c r="O35" s="48">
        <f t="shared" si="1"/>
        <v>2.7490637203289308</v>
      </c>
      <c r="P35" s="9"/>
    </row>
    <row r="36" spans="1:16">
      <c r="A36" s="12"/>
      <c r="B36" s="25">
        <v>331.7</v>
      </c>
      <c r="C36" s="20" t="s">
        <v>35</v>
      </c>
      <c r="D36" s="47">
        <v>0</v>
      </c>
      <c r="E36" s="47">
        <v>14515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14515</v>
      </c>
      <c r="O36" s="48">
        <f t="shared" si="1"/>
        <v>9.672668630299476E-2</v>
      </c>
      <c r="P36" s="9"/>
    </row>
    <row r="37" spans="1:16">
      <c r="A37" s="12"/>
      <c r="B37" s="25">
        <v>331.9</v>
      </c>
      <c r="C37" s="20" t="s">
        <v>36</v>
      </c>
      <c r="D37" s="47">
        <v>0</v>
      </c>
      <c r="E37" s="47">
        <v>209636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209636</v>
      </c>
      <c r="O37" s="48">
        <f t="shared" ref="O37:O68" si="7">(N37/O$140)</f>
        <v>1.3969959083578787</v>
      </c>
      <c r="P37" s="9"/>
    </row>
    <row r="38" spans="1:16">
      <c r="A38" s="12"/>
      <c r="B38" s="25">
        <v>333</v>
      </c>
      <c r="C38" s="20" t="s">
        <v>4</v>
      </c>
      <c r="D38" s="47">
        <v>81838</v>
      </c>
      <c r="E38" s="47">
        <v>29181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111019</v>
      </c>
      <c r="O38" s="48">
        <f t="shared" si="7"/>
        <v>0.73982087403873065</v>
      </c>
      <c r="P38" s="9"/>
    </row>
    <row r="39" spans="1:16">
      <c r="A39" s="12"/>
      <c r="B39" s="25">
        <v>334.1</v>
      </c>
      <c r="C39" s="20" t="s">
        <v>37</v>
      </c>
      <c r="D39" s="47">
        <v>0</v>
      </c>
      <c r="E39" s="47">
        <v>21212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21212</v>
      </c>
      <c r="O39" s="48">
        <f t="shared" si="7"/>
        <v>0.14135490663858938</v>
      </c>
      <c r="P39" s="9"/>
    </row>
    <row r="40" spans="1:16">
      <c r="A40" s="12"/>
      <c r="B40" s="25">
        <v>334.2</v>
      </c>
      <c r="C40" s="20" t="s">
        <v>38</v>
      </c>
      <c r="D40" s="47">
        <v>0</v>
      </c>
      <c r="E40" s="47">
        <v>124553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124553</v>
      </c>
      <c r="O40" s="48">
        <f t="shared" si="7"/>
        <v>0.83001026242486442</v>
      </c>
      <c r="P40" s="9"/>
    </row>
    <row r="41" spans="1:16">
      <c r="A41" s="12"/>
      <c r="B41" s="25">
        <v>334.36</v>
      </c>
      <c r="C41" s="20" t="s">
        <v>44</v>
      </c>
      <c r="D41" s="47">
        <v>0</v>
      </c>
      <c r="E41" s="47">
        <v>66986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8" si="8">SUM(D41:M41)</f>
        <v>66986</v>
      </c>
      <c r="O41" s="48">
        <f t="shared" si="7"/>
        <v>0.44638882595193985</v>
      </c>
      <c r="P41" s="9"/>
    </row>
    <row r="42" spans="1:16">
      <c r="A42" s="12"/>
      <c r="B42" s="25">
        <v>334.39</v>
      </c>
      <c r="C42" s="20" t="s">
        <v>45</v>
      </c>
      <c r="D42" s="47">
        <v>1410277</v>
      </c>
      <c r="E42" s="47">
        <v>438983</v>
      </c>
      <c r="F42" s="47">
        <v>0</v>
      </c>
      <c r="G42" s="47">
        <v>6448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1855708</v>
      </c>
      <c r="O42" s="48">
        <f t="shared" si="7"/>
        <v>12.366275272887206</v>
      </c>
      <c r="P42" s="9"/>
    </row>
    <row r="43" spans="1:16">
      <c r="A43" s="12"/>
      <c r="B43" s="25">
        <v>334.42</v>
      </c>
      <c r="C43" s="20" t="s">
        <v>179</v>
      </c>
      <c r="D43" s="47">
        <v>0</v>
      </c>
      <c r="E43" s="47">
        <v>364569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364569</v>
      </c>
      <c r="O43" s="48">
        <f t="shared" si="7"/>
        <v>2.4294558249256974</v>
      </c>
      <c r="P43" s="9"/>
    </row>
    <row r="44" spans="1:16">
      <c r="A44" s="12"/>
      <c r="B44" s="25">
        <v>334.49</v>
      </c>
      <c r="C44" s="20" t="s">
        <v>46</v>
      </c>
      <c r="D44" s="47">
        <v>0</v>
      </c>
      <c r="E44" s="47">
        <v>509421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509421</v>
      </c>
      <c r="O44" s="48">
        <f t="shared" si="7"/>
        <v>3.3947368421052633</v>
      </c>
      <c r="P44" s="9"/>
    </row>
    <row r="45" spans="1:16">
      <c r="A45" s="12"/>
      <c r="B45" s="25">
        <v>334.5</v>
      </c>
      <c r="C45" s="20" t="s">
        <v>47</v>
      </c>
      <c r="D45" s="47">
        <v>0</v>
      </c>
      <c r="E45" s="47">
        <v>741008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741008</v>
      </c>
      <c r="O45" s="48">
        <f t="shared" si="7"/>
        <v>4.9380122882541881</v>
      </c>
      <c r="P45" s="9"/>
    </row>
    <row r="46" spans="1:16">
      <c r="A46" s="12"/>
      <c r="B46" s="25">
        <v>334.69</v>
      </c>
      <c r="C46" s="20" t="s">
        <v>48</v>
      </c>
      <c r="D46" s="47">
        <v>0</v>
      </c>
      <c r="E46" s="47">
        <v>31540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31540</v>
      </c>
      <c r="O46" s="48">
        <f t="shared" si="7"/>
        <v>0.21017979235249432</v>
      </c>
      <c r="P46" s="9"/>
    </row>
    <row r="47" spans="1:16">
      <c r="A47" s="12"/>
      <c r="B47" s="25">
        <v>334.7</v>
      </c>
      <c r="C47" s="20" t="s">
        <v>49</v>
      </c>
      <c r="D47" s="47">
        <v>0</v>
      </c>
      <c r="E47" s="47">
        <v>123748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123748</v>
      </c>
      <c r="O47" s="48">
        <f t="shared" si="7"/>
        <v>0.82464581306393359</v>
      </c>
      <c r="P47" s="9"/>
    </row>
    <row r="48" spans="1:16">
      <c r="A48" s="12"/>
      <c r="B48" s="25">
        <v>334.82</v>
      </c>
      <c r="C48" s="20" t="s">
        <v>218</v>
      </c>
      <c r="D48" s="47">
        <v>258251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258251</v>
      </c>
      <c r="O48" s="48">
        <f t="shared" si="7"/>
        <v>1.7209620023723529</v>
      </c>
      <c r="P48" s="9"/>
    </row>
    <row r="49" spans="1:16">
      <c r="A49" s="12"/>
      <c r="B49" s="25">
        <v>335.12</v>
      </c>
      <c r="C49" s="20" t="s">
        <v>185</v>
      </c>
      <c r="D49" s="47">
        <v>3472923</v>
      </c>
      <c r="E49" s="47">
        <v>734013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4206936</v>
      </c>
      <c r="O49" s="48">
        <f t="shared" si="7"/>
        <v>28.034652343697939</v>
      </c>
      <c r="P49" s="9"/>
    </row>
    <row r="50" spans="1:16">
      <c r="A50" s="12"/>
      <c r="B50" s="25">
        <v>335.13</v>
      </c>
      <c r="C50" s="20" t="s">
        <v>186</v>
      </c>
      <c r="D50" s="47">
        <v>53370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53370</v>
      </c>
      <c r="O50" s="48">
        <f t="shared" si="7"/>
        <v>0.35565299676133866</v>
      </c>
      <c r="P50" s="9"/>
    </row>
    <row r="51" spans="1:16">
      <c r="A51" s="12"/>
      <c r="B51" s="25">
        <v>335.14</v>
      </c>
      <c r="C51" s="20" t="s">
        <v>187</v>
      </c>
      <c r="D51" s="47">
        <v>0</v>
      </c>
      <c r="E51" s="47">
        <v>60621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60621</v>
      </c>
      <c r="O51" s="48">
        <f t="shared" si="7"/>
        <v>0.40397302448321359</v>
      </c>
      <c r="P51" s="9"/>
    </row>
    <row r="52" spans="1:16">
      <c r="A52" s="12"/>
      <c r="B52" s="25">
        <v>335.15</v>
      </c>
      <c r="C52" s="20" t="s">
        <v>188</v>
      </c>
      <c r="D52" s="47">
        <v>74255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74255</v>
      </c>
      <c r="O52" s="48">
        <f t="shared" si="7"/>
        <v>0.49482880409430768</v>
      </c>
      <c r="P52" s="9"/>
    </row>
    <row r="53" spans="1:16">
      <c r="A53" s="12"/>
      <c r="B53" s="25">
        <v>335.16</v>
      </c>
      <c r="C53" s="20" t="s">
        <v>189</v>
      </c>
      <c r="D53" s="47">
        <v>223250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223250</v>
      </c>
      <c r="O53" s="48">
        <f t="shared" si="7"/>
        <v>1.4877184097239808</v>
      </c>
      <c r="P53" s="9"/>
    </row>
    <row r="54" spans="1:16">
      <c r="A54" s="12"/>
      <c r="B54" s="25">
        <v>335.18</v>
      </c>
      <c r="C54" s="20" t="s">
        <v>190</v>
      </c>
      <c r="D54" s="47">
        <v>13053274</v>
      </c>
      <c r="E54" s="47">
        <v>0</v>
      </c>
      <c r="F54" s="47">
        <v>1362006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14415280</v>
      </c>
      <c r="O54" s="48">
        <f t="shared" si="7"/>
        <v>96.062160973464302</v>
      </c>
      <c r="P54" s="9"/>
    </row>
    <row r="55" spans="1:16">
      <c r="A55" s="12"/>
      <c r="B55" s="25">
        <v>335.21</v>
      </c>
      <c r="C55" s="20" t="s">
        <v>56</v>
      </c>
      <c r="D55" s="47">
        <v>0</v>
      </c>
      <c r="E55" s="47">
        <v>105210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105210</v>
      </c>
      <c r="O55" s="48">
        <f t="shared" si="7"/>
        <v>0.70111020778078392</v>
      </c>
      <c r="P55" s="9"/>
    </row>
    <row r="56" spans="1:16">
      <c r="A56" s="12"/>
      <c r="B56" s="25">
        <v>335.39</v>
      </c>
      <c r="C56" s="20" t="s">
        <v>57</v>
      </c>
      <c r="D56" s="47">
        <v>0</v>
      </c>
      <c r="E56" s="47">
        <v>0</v>
      </c>
      <c r="F56" s="47">
        <v>0</v>
      </c>
      <c r="G56" s="47">
        <v>190077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190077</v>
      </c>
      <c r="O56" s="48">
        <f t="shared" si="7"/>
        <v>1.266656448667884</v>
      </c>
      <c r="P56" s="9"/>
    </row>
    <row r="57" spans="1:16">
      <c r="A57" s="12"/>
      <c r="B57" s="25">
        <v>335.49</v>
      </c>
      <c r="C57" s="20" t="s">
        <v>59</v>
      </c>
      <c r="D57" s="47">
        <v>0</v>
      </c>
      <c r="E57" s="47">
        <v>0</v>
      </c>
      <c r="F57" s="47">
        <v>0</v>
      </c>
      <c r="G57" s="47">
        <v>2647319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2647319</v>
      </c>
      <c r="O57" s="48">
        <f t="shared" si="7"/>
        <v>17.641501512708082</v>
      </c>
      <c r="P57" s="9"/>
    </row>
    <row r="58" spans="1:16">
      <c r="A58" s="12"/>
      <c r="B58" s="25">
        <v>335.62</v>
      </c>
      <c r="C58" s="20" t="s">
        <v>60</v>
      </c>
      <c r="D58" s="47">
        <v>995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995</v>
      </c>
      <c r="O58" s="48">
        <f t="shared" si="7"/>
        <v>6.6305926883554796E-3</v>
      </c>
      <c r="P58" s="9"/>
    </row>
    <row r="59" spans="1:16">
      <c r="A59" s="12"/>
      <c r="B59" s="25">
        <v>337.1</v>
      </c>
      <c r="C59" s="20" t="s">
        <v>219</v>
      </c>
      <c r="D59" s="47">
        <v>0</v>
      </c>
      <c r="E59" s="47">
        <v>8250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66" si="9">SUM(D59:M59)</f>
        <v>8250</v>
      </c>
      <c r="O59" s="48">
        <f t="shared" si="7"/>
        <v>5.497727605922885E-2</v>
      </c>
      <c r="P59" s="9"/>
    </row>
    <row r="60" spans="1:16">
      <c r="A60" s="12"/>
      <c r="B60" s="25">
        <v>337.2</v>
      </c>
      <c r="C60" s="20" t="s">
        <v>63</v>
      </c>
      <c r="D60" s="47">
        <v>0</v>
      </c>
      <c r="E60" s="47">
        <v>138996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138996</v>
      </c>
      <c r="O60" s="48">
        <f t="shared" si="7"/>
        <v>0.92625714704588769</v>
      </c>
      <c r="P60" s="9"/>
    </row>
    <row r="61" spans="1:16">
      <c r="A61" s="12"/>
      <c r="B61" s="25">
        <v>337.3</v>
      </c>
      <c r="C61" s="20" t="s">
        <v>64</v>
      </c>
      <c r="D61" s="47">
        <v>0</v>
      </c>
      <c r="E61" s="47">
        <v>80474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80474</v>
      </c>
      <c r="O61" s="48">
        <f t="shared" si="7"/>
        <v>0.53627167437459189</v>
      </c>
      <c r="P61" s="9"/>
    </row>
    <row r="62" spans="1:16">
      <c r="A62" s="12"/>
      <c r="B62" s="25">
        <v>337.6</v>
      </c>
      <c r="C62" s="20" t="s">
        <v>66</v>
      </c>
      <c r="D62" s="47">
        <v>0</v>
      </c>
      <c r="E62" s="47">
        <v>44578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44578</v>
      </c>
      <c r="O62" s="48">
        <f t="shared" si="7"/>
        <v>0.29706388026282471</v>
      </c>
      <c r="P62" s="9"/>
    </row>
    <row r="63" spans="1:16">
      <c r="A63" s="12"/>
      <c r="B63" s="25">
        <v>337.7</v>
      </c>
      <c r="C63" s="20" t="s">
        <v>67</v>
      </c>
      <c r="D63" s="47">
        <v>0</v>
      </c>
      <c r="E63" s="47">
        <v>460472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460472</v>
      </c>
      <c r="O63" s="48">
        <f t="shared" si="7"/>
        <v>3.0685450013994218</v>
      </c>
      <c r="P63" s="9"/>
    </row>
    <row r="64" spans="1:16">
      <c r="A64" s="12"/>
      <c r="B64" s="25">
        <v>338</v>
      </c>
      <c r="C64" s="20" t="s">
        <v>180</v>
      </c>
      <c r="D64" s="47">
        <v>0</v>
      </c>
      <c r="E64" s="47">
        <v>1801711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1801711</v>
      </c>
      <c r="O64" s="48">
        <f t="shared" si="7"/>
        <v>12.006444003145367</v>
      </c>
      <c r="P64" s="9"/>
    </row>
    <row r="65" spans="1:16" ht="15.75">
      <c r="A65" s="29" t="s">
        <v>72</v>
      </c>
      <c r="B65" s="30"/>
      <c r="C65" s="31"/>
      <c r="D65" s="32">
        <f t="shared" ref="D65:M65" si="10">SUM(D66:D105)</f>
        <v>10514808</v>
      </c>
      <c r="E65" s="32">
        <f t="shared" si="10"/>
        <v>9999753</v>
      </c>
      <c r="F65" s="32">
        <f t="shared" si="10"/>
        <v>0</v>
      </c>
      <c r="G65" s="32">
        <f t="shared" si="10"/>
        <v>373709</v>
      </c>
      <c r="H65" s="32">
        <f t="shared" si="10"/>
        <v>0</v>
      </c>
      <c r="I65" s="32">
        <f t="shared" si="10"/>
        <v>53046151</v>
      </c>
      <c r="J65" s="32">
        <f t="shared" si="10"/>
        <v>32009974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si="9"/>
        <v>105944395</v>
      </c>
      <c r="O65" s="46">
        <f t="shared" si="7"/>
        <v>706.00415161733156</v>
      </c>
      <c r="P65" s="10"/>
    </row>
    <row r="66" spans="1:16">
      <c r="A66" s="12"/>
      <c r="B66" s="25">
        <v>341.1</v>
      </c>
      <c r="C66" s="20" t="s">
        <v>191</v>
      </c>
      <c r="D66" s="47">
        <v>648387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648387</v>
      </c>
      <c r="O66" s="48">
        <f t="shared" si="7"/>
        <v>4.3207940717836628</v>
      </c>
      <c r="P66" s="9"/>
    </row>
    <row r="67" spans="1:16">
      <c r="A67" s="12"/>
      <c r="B67" s="25">
        <v>341.15</v>
      </c>
      <c r="C67" s="20" t="s">
        <v>192</v>
      </c>
      <c r="D67" s="47">
        <v>0</v>
      </c>
      <c r="E67" s="47">
        <v>378211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105" si="11">SUM(D67:M67)</f>
        <v>378211</v>
      </c>
      <c r="O67" s="48">
        <f t="shared" si="7"/>
        <v>2.5203649158347883</v>
      </c>
      <c r="P67" s="9"/>
    </row>
    <row r="68" spans="1:16">
      <c r="A68" s="12"/>
      <c r="B68" s="25">
        <v>341.16</v>
      </c>
      <c r="C68" s="20" t="s">
        <v>193</v>
      </c>
      <c r="D68" s="47">
        <v>0</v>
      </c>
      <c r="E68" s="47">
        <v>297809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297809</v>
      </c>
      <c r="O68" s="48">
        <f t="shared" si="7"/>
        <v>1.984573043142168</v>
      </c>
      <c r="P68" s="9"/>
    </row>
    <row r="69" spans="1:16">
      <c r="A69" s="12"/>
      <c r="B69" s="25">
        <v>341.2</v>
      </c>
      <c r="C69" s="20" t="s">
        <v>194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31991472</v>
      </c>
      <c r="K69" s="47">
        <v>0</v>
      </c>
      <c r="L69" s="47">
        <v>0</v>
      </c>
      <c r="M69" s="47">
        <v>0</v>
      </c>
      <c r="N69" s="47">
        <f t="shared" si="11"/>
        <v>31991472</v>
      </c>
      <c r="O69" s="48">
        <f t="shared" ref="O69:O100" si="12">(N69/O$140)</f>
        <v>213.18836214364728</v>
      </c>
      <c r="P69" s="9"/>
    </row>
    <row r="70" spans="1:16">
      <c r="A70" s="12"/>
      <c r="B70" s="25">
        <v>341.52</v>
      </c>
      <c r="C70" s="20" t="s">
        <v>195</v>
      </c>
      <c r="D70" s="47">
        <v>199549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199549</v>
      </c>
      <c r="O70" s="48">
        <f t="shared" si="12"/>
        <v>1.3297770254961283</v>
      </c>
      <c r="P70" s="9"/>
    </row>
    <row r="71" spans="1:16">
      <c r="A71" s="12"/>
      <c r="B71" s="25">
        <v>341.55</v>
      </c>
      <c r="C71" s="20" t="s">
        <v>196</v>
      </c>
      <c r="D71" s="47">
        <v>974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974</v>
      </c>
      <c r="O71" s="48">
        <f t="shared" si="12"/>
        <v>6.4906505311138063E-3</v>
      </c>
      <c r="P71" s="9"/>
    </row>
    <row r="72" spans="1:16">
      <c r="A72" s="12"/>
      <c r="B72" s="25">
        <v>341.8</v>
      </c>
      <c r="C72" s="20" t="s">
        <v>197</v>
      </c>
      <c r="D72" s="47">
        <v>3423541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3423541</v>
      </c>
      <c r="O72" s="48">
        <f t="shared" si="12"/>
        <v>22.814176806919807</v>
      </c>
      <c r="P72" s="9"/>
    </row>
    <row r="73" spans="1:16">
      <c r="A73" s="12"/>
      <c r="B73" s="25">
        <v>341.9</v>
      </c>
      <c r="C73" s="20" t="s">
        <v>198</v>
      </c>
      <c r="D73" s="47">
        <v>378096</v>
      </c>
      <c r="E73" s="47">
        <v>512988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891084</v>
      </c>
      <c r="O73" s="48">
        <f t="shared" si="12"/>
        <v>5.938105583025683</v>
      </c>
      <c r="P73" s="9"/>
    </row>
    <row r="74" spans="1:16">
      <c r="A74" s="12"/>
      <c r="B74" s="25">
        <v>342.1</v>
      </c>
      <c r="C74" s="20" t="s">
        <v>82</v>
      </c>
      <c r="D74" s="47">
        <v>1156685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1156685</v>
      </c>
      <c r="O74" s="48">
        <f t="shared" si="12"/>
        <v>7.7080473404326213</v>
      </c>
      <c r="P74" s="9"/>
    </row>
    <row r="75" spans="1:16">
      <c r="A75" s="12"/>
      <c r="B75" s="25">
        <v>342.2</v>
      </c>
      <c r="C75" s="20" t="s">
        <v>83</v>
      </c>
      <c r="D75" s="47">
        <v>0</v>
      </c>
      <c r="E75" s="47">
        <v>792470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792470</v>
      </c>
      <c r="O75" s="48">
        <f t="shared" si="12"/>
        <v>5.2809505404432837</v>
      </c>
      <c r="P75" s="9"/>
    </row>
    <row r="76" spans="1:16">
      <c r="A76" s="12"/>
      <c r="B76" s="25">
        <v>342.5</v>
      </c>
      <c r="C76" s="20" t="s">
        <v>84</v>
      </c>
      <c r="D76" s="47">
        <v>0</v>
      </c>
      <c r="E76" s="47">
        <v>152405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152405</v>
      </c>
      <c r="O76" s="48">
        <f t="shared" si="12"/>
        <v>1.0156135464008209</v>
      </c>
      <c r="P76" s="9"/>
    </row>
    <row r="77" spans="1:16">
      <c r="A77" s="12"/>
      <c r="B77" s="25">
        <v>342.6</v>
      </c>
      <c r="C77" s="20" t="s">
        <v>85</v>
      </c>
      <c r="D77" s="47">
        <v>0</v>
      </c>
      <c r="E77" s="47">
        <v>4859494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4859494</v>
      </c>
      <c r="O77" s="48">
        <f t="shared" si="12"/>
        <v>32.3832415934747</v>
      </c>
      <c r="P77" s="9"/>
    </row>
    <row r="78" spans="1:16">
      <c r="A78" s="12"/>
      <c r="B78" s="25">
        <v>342.9</v>
      </c>
      <c r="C78" s="20" t="s">
        <v>86</v>
      </c>
      <c r="D78" s="47">
        <v>366824</v>
      </c>
      <c r="E78" s="47">
        <v>858715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1225539</v>
      </c>
      <c r="O78" s="48">
        <f t="shared" si="12"/>
        <v>8.1668843544668199</v>
      </c>
      <c r="P78" s="9"/>
    </row>
    <row r="79" spans="1:16">
      <c r="A79" s="12"/>
      <c r="B79" s="25">
        <v>343.4</v>
      </c>
      <c r="C79" s="20" t="s">
        <v>87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20540252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20540252</v>
      </c>
      <c r="O79" s="48">
        <f t="shared" si="12"/>
        <v>136.87843691274273</v>
      </c>
      <c r="P79" s="9"/>
    </row>
    <row r="80" spans="1:16">
      <c r="A80" s="12"/>
      <c r="B80" s="25">
        <v>343.6</v>
      </c>
      <c r="C80" s="20" t="s">
        <v>88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30919230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30919230</v>
      </c>
      <c r="O80" s="48">
        <f t="shared" si="12"/>
        <v>206.04303554530793</v>
      </c>
      <c r="P80" s="9"/>
    </row>
    <row r="81" spans="1:16">
      <c r="A81" s="12"/>
      <c r="B81" s="25">
        <v>344.9</v>
      </c>
      <c r="C81" s="20" t="s">
        <v>199</v>
      </c>
      <c r="D81" s="47">
        <v>0</v>
      </c>
      <c r="E81" s="47">
        <v>0</v>
      </c>
      <c r="F81" s="47">
        <v>0</v>
      </c>
      <c r="G81" s="47">
        <v>373709</v>
      </c>
      <c r="H81" s="47">
        <v>0</v>
      </c>
      <c r="I81" s="47">
        <v>282750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656459</v>
      </c>
      <c r="O81" s="48">
        <f t="shared" si="12"/>
        <v>4.3745851714624626</v>
      </c>
      <c r="P81" s="9"/>
    </row>
    <row r="82" spans="1:16">
      <c r="A82" s="12"/>
      <c r="B82" s="25">
        <v>346.4</v>
      </c>
      <c r="C82" s="20" t="s">
        <v>91</v>
      </c>
      <c r="D82" s="47">
        <v>228743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228743</v>
      </c>
      <c r="O82" s="48">
        <f t="shared" si="12"/>
        <v>1.5243232797110529</v>
      </c>
      <c r="P82" s="9"/>
    </row>
    <row r="83" spans="1:16">
      <c r="A83" s="12"/>
      <c r="B83" s="25">
        <v>347.2</v>
      </c>
      <c r="C83" s="20" t="s">
        <v>93</v>
      </c>
      <c r="D83" s="47">
        <v>400987</v>
      </c>
      <c r="E83" s="47">
        <v>477697</v>
      </c>
      <c r="F83" s="47">
        <v>0</v>
      </c>
      <c r="G83" s="47">
        <v>0</v>
      </c>
      <c r="H83" s="47">
        <v>0</v>
      </c>
      <c r="I83" s="47">
        <v>140034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1018718</v>
      </c>
      <c r="O83" s="48">
        <f t="shared" si="12"/>
        <v>6.7886473590915752</v>
      </c>
      <c r="P83" s="9"/>
    </row>
    <row r="84" spans="1:16">
      <c r="A84" s="12"/>
      <c r="B84" s="25">
        <v>347.5</v>
      </c>
      <c r="C84" s="20" t="s">
        <v>154</v>
      </c>
      <c r="D84" s="47">
        <v>944456</v>
      </c>
      <c r="E84" s="47">
        <v>0</v>
      </c>
      <c r="F84" s="47">
        <v>0</v>
      </c>
      <c r="G84" s="47">
        <v>0</v>
      </c>
      <c r="H84" s="47">
        <v>0</v>
      </c>
      <c r="I84" s="47">
        <v>1163885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2108341</v>
      </c>
      <c r="O84" s="48">
        <f t="shared" si="12"/>
        <v>14.049799416241287</v>
      </c>
      <c r="P84" s="9"/>
    </row>
    <row r="85" spans="1:16">
      <c r="A85" s="12"/>
      <c r="B85" s="25">
        <v>348.11</v>
      </c>
      <c r="C85" s="20" t="s">
        <v>220</v>
      </c>
      <c r="D85" s="47">
        <v>6730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6730</v>
      </c>
      <c r="O85" s="48">
        <f t="shared" si="12"/>
        <v>4.484812943983154E-2</v>
      </c>
      <c r="P85" s="9"/>
    </row>
    <row r="86" spans="1:16">
      <c r="A86" s="12"/>
      <c r="B86" s="25">
        <v>348.12</v>
      </c>
      <c r="C86" s="20" t="s">
        <v>221</v>
      </c>
      <c r="D86" s="47">
        <v>43446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9" si="13">SUM(D86:M86)</f>
        <v>43446</v>
      </c>
      <c r="O86" s="48">
        <f t="shared" si="12"/>
        <v>0.28952033159627355</v>
      </c>
      <c r="P86" s="9"/>
    </row>
    <row r="87" spans="1:16">
      <c r="A87" s="12"/>
      <c r="B87" s="25">
        <v>348.13</v>
      </c>
      <c r="C87" s="20" t="s">
        <v>222</v>
      </c>
      <c r="D87" s="47">
        <v>9481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9481</v>
      </c>
      <c r="O87" s="48">
        <f t="shared" si="12"/>
        <v>6.3180552038490753E-2</v>
      </c>
      <c r="P87" s="9"/>
    </row>
    <row r="88" spans="1:16">
      <c r="A88" s="12"/>
      <c r="B88" s="25">
        <v>348.22</v>
      </c>
      <c r="C88" s="20" t="s">
        <v>223</v>
      </c>
      <c r="D88" s="47">
        <v>12638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12638</v>
      </c>
      <c r="O88" s="48">
        <f t="shared" si="12"/>
        <v>8.4218523010489002E-2</v>
      </c>
      <c r="P88" s="9"/>
    </row>
    <row r="89" spans="1:16">
      <c r="A89" s="12"/>
      <c r="B89" s="25">
        <v>348.23</v>
      </c>
      <c r="C89" s="20" t="s">
        <v>224</v>
      </c>
      <c r="D89" s="47">
        <v>81060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81060</v>
      </c>
      <c r="O89" s="48">
        <f t="shared" si="12"/>
        <v>0.54017672695285945</v>
      </c>
      <c r="P89" s="9"/>
    </row>
    <row r="90" spans="1:16">
      <c r="A90" s="12"/>
      <c r="B90" s="25">
        <v>348.31</v>
      </c>
      <c r="C90" s="20" t="s">
        <v>225</v>
      </c>
      <c r="D90" s="47">
        <v>378610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378610</v>
      </c>
      <c r="O90" s="48">
        <f t="shared" si="12"/>
        <v>2.5230238168223802</v>
      </c>
      <c r="P90" s="9"/>
    </row>
    <row r="91" spans="1:16">
      <c r="A91" s="12"/>
      <c r="B91" s="25">
        <v>348.32</v>
      </c>
      <c r="C91" s="20" t="s">
        <v>226</v>
      </c>
      <c r="D91" s="47">
        <v>18092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18092</v>
      </c>
      <c r="O91" s="48">
        <f t="shared" si="12"/>
        <v>0.12056350041982647</v>
      </c>
      <c r="P91" s="9"/>
    </row>
    <row r="92" spans="1:16">
      <c r="A92" s="12"/>
      <c r="B92" s="25">
        <v>348.41</v>
      </c>
      <c r="C92" s="20" t="s">
        <v>227</v>
      </c>
      <c r="D92" s="47">
        <v>433923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433923</v>
      </c>
      <c r="O92" s="48">
        <f t="shared" si="12"/>
        <v>2.8916247950846983</v>
      </c>
      <c r="P92" s="9"/>
    </row>
    <row r="93" spans="1:16">
      <c r="A93" s="12"/>
      <c r="B93" s="25">
        <v>348.42</v>
      </c>
      <c r="C93" s="20" t="s">
        <v>228</v>
      </c>
      <c r="D93" s="47">
        <v>332439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332439</v>
      </c>
      <c r="O93" s="48">
        <f t="shared" si="12"/>
        <v>2.2153443243459372</v>
      </c>
      <c r="P93" s="9"/>
    </row>
    <row r="94" spans="1:16">
      <c r="A94" s="12"/>
      <c r="B94" s="25">
        <v>348.48</v>
      </c>
      <c r="C94" s="20" t="s">
        <v>229</v>
      </c>
      <c r="D94" s="47">
        <v>18966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18966</v>
      </c>
      <c r="O94" s="48">
        <f t="shared" si="12"/>
        <v>0.12638775972597993</v>
      </c>
      <c r="P94" s="9"/>
    </row>
    <row r="95" spans="1:16">
      <c r="A95" s="12"/>
      <c r="B95" s="25">
        <v>348.52</v>
      </c>
      <c r="C95" s="20" t="s">
        <v>230</v>
      </c>
      <c r="D95" s="47">
        <v>244090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244090</v>
      </c>
      <c r="O95" s="48">
        <f t="shared" si="12"/>
        <v>1.6265943410057175</v>
      </c>
      <c r="P95" s="9"/>
    </row>
    <row r="96" spans="1:16">
      <c r="A96" s="12"/>
      <c r="B96" s="25">
        <v>348.53</v>
      </c>
      <c r="C96" s="20" t="s">
        <v>231</v>
      </c>
      <c r="D96" s="47">
        <v>467066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467066</v>
      </c>
      <c r="O96" s="48">
        <f t="shared" si="12"/>
        <v>3.1124868387733069</v>
      </c>
      <c r="P96" s="9"/>
    </row>
    <row r="97" spans="1:16">
      <c r="A97" s="12"/>
      <c r="B97" s="25">
        <v>348.62</v>
      </c>
      <c r="C97" s="20" t="s">
        <v>232</v>
      </c>
      <c r="D97" s="47">
        <v>602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602</v>
      </c>
      <c r="O97" s="48">
        <f t="shared" si="12"/>
        <v>4.0116751742613052E-3</v>
      </c>
      <c r="P97" s="9"/>
    </row>
    <row r="98" spans="1:16">
      <c r="A98" s="12"/>
      <c r="B98" s="25">
        <v>348.71</v>
      </c>
      <c r="C98" s="20" t="s">
        <v>233</v>
      </c>
      <c r="D98" s="47">
        <v>177197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177197</v>
      </c>
      <c r="O98" s="48">
        <f t="shared" si="12"/>
        <v>1.1808252588929908</v>
      </c>
      <c r="P98" s="9"/>
    </row>
    <row r="99" spans="1:16">
      <c r="A99" s="12"/>
      <c r="B99" s="25">
        <v>348.72</v>
      </c>
      <c r="C99" s="20" t="s">
        <v>234</v>
      </c>
      <c r="D99" s="47">
        <v>31513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31513</v>
      </c>
      <c r="O99" s="48">
        <f t="shared" si="12"/>
        <v>0.209999866721755</v>
      </c>
      <c r="P99" s="9"/>
    </row>
    <row r="100" spans="1:16">
      <c r="A100" s="12"/>
      <c r="B100" s="25">
        <v>348.92099999999999</v>
      </c>
      <c r="C100" s="20" t="s">
        <v>200</v>
      </c>
      <c r="D100" s="47">
        <v>0</v>
      </c>
      <c r="E100" s="47">
        <v>53978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53978</v>
      </c>
      <c r="O100" s="48">
        <f t="shared" si="12"/>
        <v>0.35970465540909757</v>
      </c>
      <c r="P100" s="9"/>
    </row>
    <row r="101" spans="1:16">
      <c r="A101" s="12"/>
      <c r="B101" s="25">
        <v>348.92200000000003</v>
      </c>
      <c r="C101" s="20" t="s">
        <v>201</v>
      </c>
      <c r="D101" s="47">
        <v>0</v>
      </c>
      <c r="E101" s="47">
        <v>53988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53988</v>
      </c>
      <c r="O101" s="48">
        <f t="shared" ref="O101:O132" si="14">(N101/O$140)</f>
        <v>0.35977129453159362</v>
      </c>
      <c r="P101" s="9"/>
    </row>
    <row r="102" spans="1:16">
      <c r="A102" s="12"/>
      <c r="B102" s="25">
        <v>348.923</v>
      </c>
      <c r="C102" s="20" t="s">
        <v>202</v>
      </c>
      <c r="D102" s="47">
        <v>0</v>
      </c>
      <c r="E102" s="47">
        <v>54060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54060</v>
      </c>
      <c r="O102" s="48">
        <f t="shared" si="14"/>
        <v>0.36025109621356505</v>
      </c>
      <c r="P102" s="9"/>
    </row>
    <row r="103" spans="1:16">
      <c r="A103" s="12"/>
      <c r="B103" s="25">
        <v>348.92399999999998</v>
      </c>
      <c r="C103" s="20" t="s">
        <v>203</v>
      </c>
      <c r="D103" s="47">
        <v>0</v>
      </c>
      <c r="E103" s="47">
        <v>54165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54165</v>
      </c>
      <c r="O103" s="48">
        <f t="shared" si="14"/>
        <v>0.36095080699977344</v>
      </c>
      <c r="P103" s="9"/>
    </row>
    <row r="104" spans="1:16">
      <c r="A104" s="12"/>
      <c r="B104" s="25">
        <v>348.93</v>
      </c>
      <c r="C104" s="20" t="s">
        <v>204</v>
      </c>
      <c r="D104" s="47">
        <v>0</v>
      </c>
      <c r="E104" s="47">
        <v>614621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614621</v>
      </c>
      <c r="O104" s="48">
        <f t="shared" si="14"/>
        <v>4.0957804107635507</v>
      </c>
      <c r="P104" s="9"/>
    </row>
    <row r="105" spans="1:16">
      <c r="A105" s="12"/>
      <c r="B105" s="25">
        <v>349</v>
      </c>
      <c r="C105" s="20" t="s">
        <v>1</v>
      </c>
      <c r="D105" s="47">
        <v>510713</v>
      </c>
      <c r="E105" s="47">
        <v>839152</v>
      </c>
      <c r="F105" s="47">
        <v>0</v>
      </c>
      <c r="G105" s="47">
        <v>0</v>
      </c>
      <c r="H105" s="47">
        <v>0</v>
      </c>
      <c r="I105" s="47">
        <v>0</v>
      </c>
      <c r="J105" s="47">
        <v>18502</v>
      </c>
      <c r="K105" s="47">
        <v>0</v>
      </c>
      <c r="L105" s="47">
        <v>0</v>
      </c>
      <c r="M105" s="47">
        <v>0</v>
      </c>
      <c r="N105" s="47">
        <f t="shared" si="11"/>
        <v>1368367</v>
      </c>
      <c r="O105" s="48">
        <f t="shared" si="14"/>
        <v>9.1186776132531886</v>
      </c>
      <c r="P105" s="9"/>
    </row>
    <row r="106" spans="1:16" ht="15.75">
      <c r="A106" s="29" t="s">
        <v>73</v>
      </c>
      <c r="B106" s="30"/>
      <c r="C106" s="31"/>
      <c r="D106" s="32">
        <f t="shared" ref="D106:M106" si="15">SUM(D107:D117)</f>
        <v>1774730</v>
      </c>
      <c r="E106" s="32">
        <f t="shared" si="15"/>
        <v>648414</v>
      </c>
      <c r="F106" s="32">
        <f t="shared" si="15"/>
        <v>0</v>
      </c>
      <c r="G106" s="32">
        <f t="shared" si="15"/>
        <v>186917</v>
      </c>
      <c r="H106" s="32">
        <f t="shared" si="15"/>
        <v>0</v>
      </c>
      <c r="I106" s="32">
        <f t="shared" si="15"/>
        <v>0</v>
      </c>
      <c r="J106" s="32">
        <f t="shared" si="15"/>
        <v>0</v>
      </c>
      <c r="K106" s="32">
        <f t="shared" si="15"/>
        <v>0</v>
      </c>
      <c r="L106" s="32">
        <f t="shared" si="15"/>
        <v>100019</v>
      </c>
      <c r="M106" s="32">
        <f t="shared" si="15"/>
        <v>0</v>
      </c>
      <c r="N106" s="32">
        <f>SUM(D106:M106)</f>
        <v>2710080</v>
      </c>
      <c r="O106" s="46">
        <f t="shared" si="14"/>
        <v>18.059735309405447</v>
      </c>
      <c r="P106" s="10"/>
    </row>
    <row r="107" spans="1:16">
      <c r="A107" s="13"/>
      <c r="B107" s="40">
        <v>351.1</v>
      </c>
      <c r="C107" s="21" t="s">
        <v>116</v>
      </c>
      <c r="D107" s="47">
        <v>165617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165617</v>
      </c>
      <c r="O107" s="48">
        <f t="shared" si="14"/>
        <v>1.1036571550425824</v>
      </c>
      <c r="P107" s="9"/>
    </row>
    <row r="108" spans="1:16">
      <c r="A108" s="13"/>
      <c r="B108" s="40">
        <v>351.2</v>
      </c>
      <c r="C108" s="21" t="s">
        <v>118</v>
      </c>
      <c r="D108" s="47">
        <v>78829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7" si="16">SUM(D108:M108)</f>
        <v>78829</v>
      </c>
      <c r="O108" s="48">
        <f t="shared" si="14"/>
        <v>0.52530953872399411</v>
      </c>
      <c r="P108" s="9"/>
    </row>
    <row r="109" spans="1:16">
      <c r="A109" s="13"/>
      <c r="B109" s="40">
        <v>351.3</v>
      </c>
      <c r="C109" s="21" t="s">
        <v>242</v>
      </c>
      <c r="D109" s="47">
        <v>416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416</v>
      </c>
      <c r="O109" s="48">
        <f t="shared" si="14"/>
        <v>2.772187495835055E-3</v>
      </c>
      <c r="P109" s="9"/>
    </row>
    <row r="110" spans="1:16">
      <c r="A110" s="13"/>
      <c r="B110" s="40">
        <v>351.4</v>
      </c>
      <c r="C110" s="21" t="s">
        <v>235</v>
      </c>
      <c r="D110" s="47">
        <v>7302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7302</v>
      </c>
      <c r="O110" s="48">
        <f t="shared" si="14"/>
        <v>4.8659887246604736E-2</v>
      </c>
      <c r="P110" s="9"/>
    </row>
    <row r="111" spans="1:16">
      <c r="A111" s="13"/>
      <c r="B111" s="40">
        <v>351.5</v>
      </c>
      <c r="C111" s="21" t="s">
        <v>119</v>
      </c>
      <c r="D111" s="47">
        <v>1297991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100019</v>
      </c>
      <c r="M111" s="47">
        <v>0</v>
      </c>
      <c r="N111" s="47">
        <f t="shared" si="16"/>
        <v>1398010</v>
      </c>
      <c r="O111" s="48">
        <f t="shared" si="14"/>
        <v>9.316215964068185</v>
      </c>
      <c r="P111" s="9"/>
    </row>
    <row r="112" spans="1:16">
      <c r="A112" s="13"/>
      <c r="B112" s="40">
        <v>351.7</v>
      </c>
      <c r="C112" s="21" t="s">
        <v>205</v>
      </c>
      <c r="D112" s="47">
        <v>0</v>
      </c>
      <c r="E112" s="47">
        <v>0</v>
      </c>
      <c r="F112" s="47">
        <v>0</v>
      </c>
      <c r="G112" s="47">
        <v>186803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186803</v>
      </c>
      <c r="O112" s="48">
        <f t="shared" si="14"/>
        <v>1.244838799962682</v>
      </c>
      <c r="P112" s="9"/>
    </row>
    <row r="113" spans="1:16">
      <c r="A113" s="13"/>
      <c r="B113" s="40">
        <v>351.8</v>
      </c>
      <c r="C113" s="21" t="s">
        <v>206</v>
      </c>
      <c r="D113" s="47">
        <v>0</v>
      </c>
      <c r="E113" s="47">
        <v>265992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265992</v>
      </c>
      <c r="O113" s="48">
        <f t="shared" si="14"/>
        <v>1.7725473470965334</v>
      </c>
      <c r="P113" s="9"/>
    </row>
    <row r="114" spans="1:16">
      <c r="A114" s="13"/>
      <c r="B114" s="40">
        <v>351.9</v>
      </c>
      <c r="C114" s="21" t="s">
        <v>207</v>
      </c>
      <c r="D114" s="47">
        <v>0</v>
      </c>
      <c r="E114" s="47">
        <v>2250</v>
      </c>
      <c r="F114" s="47">
        <v>0</v>
      </c>
      <c r="G114" s="47">
        <v>114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2364</v>
      </c>
      <c r="O114" s="48">
        <f t="shared" si="14"/>
        <v>1.5753488558062669E-2</v>
      </c>
      <c r="P114" s="9"/>
    </row>
    <row r="115" spans="1:16">
      <c r="A115" s="13"/>
      <c r="B115" s="40">
        <v>352</v>
      </c>
      <c r="C115" s="21" t="s">
        <v>121</v>
      </c>
      <c r="D115" s="47">
        <v>73025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73025</v>
      </c>
      <c r="O115" s="48">
        <f t="shared" si="14"/>
        <v>0.48663219202729541</v>
      </c>
      <c r="P115" s="9"/>
    </row>
    <row r="116" spans="1:16">
      <c r="A116" s="13"/>
      <c r="B116" s="40">
        <v>354</v>
      </c>
      <c r="C116" s="21" t="s">
        <v>122</v>
      </c>
      <c r="D116" s="47">
        <v>43</v>
      </c>
      <c r="E116" s="47">
        <v>227417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227460</v>
      </c>
      <c r="O116" s="48">
        <f t="shared" si="14"/>
        <v>1.5157734802948115</v>
      </c>
      <c r="P116" s="9"/>
    </row>
    <row r="117" spans="1:16">
      <c r="A117" s="13"/>
      <c r="B117" s="40">
        <v>359</v>
      </c>
      <c r="C117" s="21" t="s">
        <v>124</v>
      </c>
      <c r="D117" s="47">
        <v>151507</v>
      </c>
      <c r="E117" s="47">
        <v>152755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304262</v>
      </c>
      <c r="O117" s="48">
        <f t="shared" si="14"/>
        <v>2.0275752688888593</v>
      </c>
      <c r="P117" s="9"/>
    </row>
    <row r="118" spans="1:16" ht="15.75">
      <c r="A118" s="29" t="s">
        <v>5</v>
      </c>
      <c r="B118" s="30"/>
      <c r="C118" s="31"/>
      <c r="D118" s="32">
        <f t="shared" ref="D118:M118" si="17">SUM(D119:D126)</f>
        <v>5423524</v>
      </c>
      <c r="E118" s="32">
        <f t="shared" si="17"/>
        <v>1351730</v>
      </c>
      <c r="F118" s="32">
        <f t="shared" si="17"/>
        <v>68386</v>
      </c>
      <c r="G118" s="32">
        <f t="shared" si="17"/>
        <v>1901454</v>
      </c>
      <c r="H118" s="32">
        <f t="shared" si="17"/>
        <v>484</v>
      </c>
      <c r="I118" s="32">
        <f t="shared" si="17"/>
        <v>3353943</v>
      </c>
      <c r="J118" s="32">
        <f t="shared" si="17"/>
        <v>2251986</v>
      </c>
      <c r="K118" s="32">
        <f t="shared" si="17"/>
        <v>17194</v>
      </c>
      <c r="L118" s="32">
        <f t="shared" si="17"/>
        <v>0</v>
      </c>
      <c r="M118" s="32">
        <f t="shared" si="17"/>
        <v>0</v>
      </c>
      <c r="N118" s="32">
        <f>SUM(D118:M118)</f>
        <v>14368701</v>
      </c>
      <c r="O118" s="46">
        <f t="shared" si="14"/>
        <v>95.751762604790017</v>
      </c>
      <c r="P118" s="10"/>
    </row>
    <row r="119" spans="1:16">
      <c r="A119" s="12"/>
      <c r="B119" s="25">
        <v>361.1</v>
      </c>
      <c r="C119" s="20" t="s">
        <v>126</v>
      </c>
      <c r="D119" s="47">
        <v>421216</v>
      </c>
      <c r="E119" s="47">
        <v>593066</v>
      </c>
      <c r="F119" s="47">
        <v>68386</v>
      </c>
      <c r="G119" s="47">
        <v>279024</v>
      </c>
      <c r="H119" s="47">
        <v>484</v>
      </c>
      <c r="I119" s="47">
        <v>0</v>
      </c>
      <c r="J119" s="47">
        <v>49228</v>
      </c>
      <c r="K119" s="47">
        <v>17194</v>
      </c>
      <c r="L119" s="47">
        <v>0</v>
      </c>
      <c r="M119" s="47">
        <v>0</v>
      </c>
      <c r="N119" s="47">
        <f>SUM(D119:M119)</f>
        <v>1428598</v>
      </c>
      <c r="O119" s="48">
        <f t="shared" si="14"/>
        <v>9.5200517119590575</v>
      </c>
      <c r="P119" s="9"/>
    </row>
    <row r="120" spans="1:16">
      <c r="A120" s="12"/>
      <c r="B120" s="25">
        <v>361.3</v>
      </c>
      <c r="C120" s="20" t="s">
        <v>236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72350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ref="N120:N126" si="18">SUM(D120:M120)</f>
        <v>72350</v>
      </c>
      <c r="O120" s="48">
        <f t="shared" si="14"/>
        <v>0.48213405125881303</v>
      </c>
      <c r="P120" s="9"/>
    </row>
    <row r="121" spans="1:16">
      <c r="A121" s="12"/>
      <c r="B121" s="25">
        <v>362</v>
      </c>
      <c r="C121" s="20" t="s">
        <v>127</v>
      </c>
      <c r="D121" s="47">
        <v>392936</v>
      </c>
      <c r="E121" s="47">
        <v>31439</v>
      </c>
      <c r="F121" s="47">
        <v>0</v>
      </c>
      <c r="G121" s="47">
        <v>92857</v>
      </c>
      <c r="H121" s="47">
        <v>0</v>
      </c>
      <c r="I121" s="47">
        <v>1497035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2014267</v>
      </c>
      <c r="O121" s="48">
        <f t="shared" si="14"/>
        <v>13.422898535272088</v>
      </c>
      <c r="P121" s="9"/>
    </row>
    <row r="122" spans="1:16">
      <c r="A122" s="12"/>
      <c r="B122" s="25">
        <v>364</v>
      </c>
      <c r="C122" s="20" t="s">
        <v>209</v>
      </c>
      <c r="D122" s="47">
        <v>48325</v>
      </c>
      <c r="E122" s="47">
        <v>33602</v>
      </c>
      <c r="F122" s="47">
        <v>0</v>
      </c>
      <c r="G122" s="47">
        <v>24899</v>
      </c>
      <c r="H122" s="47">
        <v>0</v>
      </c>
      <c r="I122" s="47">
        <v>35927</v>
      </c>
      <c r="J122" s="47">
        <v>96559</v>
      </c>
      <c r="K122" s="47">
        <v>0</v>
      </c>
      <c r="L122" s="47">
        <v>0</v>
      </c>
      <c r="M122" s="47">
        <v>0</v>
      </c>
      <c r="N122" s="47">
        <f t="shared" si="18"/>
        <v>239312</v>
      </c>
      <c r="O122" s="48">
        <f t="shared" si="14"/>
        <v>1.594754168277112</v>
      </c>
      <c r="P122" s="9"/>
    </row>
    <row r="123" spans="1:16">
      <c r="A123" s="12"/>
      <c r="B123" s="25">
        <v>365</v>
      </c>
      <c r="C123" s="20" t="s">
        <v>210</v>
      </c>
      <c r="D123" s="47">
        <v>9836</v>
      </c>
      <c r="E123" s="47">
        <v>206</v>
      </c>
      <c r="F123" s="47">
        <v>0</v>
      </c>
      <c r="G123" s="47">
        <v>1325</v>
      </c>
      <c r="H123" s="47">
        <v>0</v>
      </c>
      <c r="I123" s="47">
        <v>14104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25471</v>
      </c>
      <c r="O123" s="48">
        <f t="shared" si="14"/>
        <v>0.16973650890965067</v>
      </c>
      <c r="P123" s="9"/>
    </row>
    <row r="124" spans="1:16">
      <c r="A124" s="12"/>
      <c r="B124" s="25">
        <v>366</v>
      </c>
      <c r="C124" s="20" t="s">
        <v>130</v>
      </c>
      <c r="D124" s="47">
        <v>74154</v>
      </c>
      <c r="E124" s="47">
        <v>163542</v>
      </c>
      <c r="F124" s="47">
        <v>0</v>
      </c>
      <c r="G124" s="47">
        <v>79775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317471</v>
      </c>
      <c r="O124" s="48">
        <f t="shared" si="14"/>
        <v>2.1155988857938719</v>
      </c>
      <c r="P124" s="9"/>
    </row>
    <row r="125" spans="1:16">
      <c r="A125" s="12"/>
      <c r="B125" s="25">
        <v>369.3</v>
      </c>
      <c r="C125" s="20" t="s">
        <v>132</v>
      </c>
      <c r="D125" s="47">
        <v>11647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11647</v>
      </c>
      <c r="O125" s="48">
        <f t="shared" si="14"/>
        <v>7.7614585971131939E-2</v>
      </c>
      <c r="P125" s="9"/>
    </row>
    <row r="126" spans="1:16">
      <c r="A126" s="12"/>
      <c r="B126" s="25">
        <v>369.9</v>
      </c>
      <c r="C126" s="20" t="s">
        <v>133</v>
      </c>
      <c r="D126" s="47">
        <v>4465410</v>
      </c>
      <c r="E126" s="47">
        <v>529875</v>
      </c>
      <c r="F126" s="47">
        <v>0</v>
      </c>
      <c r="G126" s="47">
        <v>1423574</v>
      </c>
      <c r="H126" s="47">
        <v>0</v>
      </c>
      <c r="I126" s="47">
        <v>1734527</v>
      </c>
      <c r="J126" s="47">
        <v>2106199</v>
      </c>
      <c r="K126" s="47">
        <v>0</v>
      </c>
      <c r="L126" s="47">
        <v>0</v>
      </c>
      <c r="M126" s="47">
        <v>0</v>
      </c>
      <c r="N126" s="47">
        <f t="shared" si="18"/>
        <v>10259585</v>
      </c>
      <c r="O126" s="48">
        <f t="shared" si="14"/>
        <v>68.368974157348291</v>
      </c>
      <c r="P126" s="9"/>
    </row>
    <row r="127" spans="1:16" ht="15.75">
      <c r="A127" s="29" t="s">
        <v>74</v>
      </c>
      <c r="B127" s="30"/>
      <c r="C127" s="31"/>
      <c r="D127" s="32">
        <f t="shared" ref="D127:M127" si="19">SUM(D128:D137)</f>
        <v>4699451</v>
      </c>
      <c r="E127" s="32">
        <f t="shared" si="19"/>
        <v>4322251</v>
      </c>
      <c r="F127" s="32">
        <f t="shared" si="19"/>
        <v>29374143</v>
      </c>
      <c r="G127" s="32">
        <f t="shared" si="19"/>
        <v>130000</v>
      </c>
      <c r="H127" s="32">
        <f t="shared" si="19"/>
        <v>0</v>
      </c>
      <c r="I127" s="32">
        <f t="shared" si="19"/>
        <v>6919231</v>
      </c>
      <c r="J127" s="32">
        <f t="shared" si="19"/>
        <v>0</v>
      </c>
      <c r="K127" s="32">
        <f t="shared" si="19"/>
        <v>0</v>
      </c>
      <c r="L127" s="32">
        <f t="shared" si="19"/>
        <v>0</v>
      </c>
      <c r="M127" s="32">
        <f t="shared" si="19"/>
        <v>0</v>
      </c>
      <c r="N127" s="32">
        <f>SUM(D127:M127)</f>
        <v>45445076</v>
      </c>
      <c r="O127" s="46">
        <f t="shared" si="14"/>
        <v>302.84199864056188</v>
      </c>
      <c r="P127" s="9"/>
    </row>
    <row r="128" spans="1:16">
      <c r="A128" s="12"/>
      <c r="B128" s="25">
        <v>381</v>
      </c>
      <c r="C128" s="20" t="s">
        <v>134</v>
      </c>
      <c r="D128" s="47">
        <v>4315236</v>
      </c>
      <c r="E128" s="47">
        <v>2017581</v>
      </c>
      <c r="F128" s="47">
        <v>6239143</v>
      </c>
      <c r="G128" s="47">
        <v>130000</v>
      </c>
      <c r="H128" s="47">
        <v>0</v>
      </c>
      <c r="I128" s="47">
        <v>1109057</v>
      </c>
      <c r="J128" s="47">
        <v>0</v>
      </c>
      <c r="K128" s="47">
        <v>0</v>
      </c>
      <c r="L128" s="47">
        <v>0</v>
      </c>
      <c r="M128" s="47">
        <v>0</v>
      </c>
      <c r="N128" s="47">
        <f>SUM(D128:M128)</f>
        <v>13811017</v>
      </c>
      <c r="O128" s="48">
        <f t="shared" si="14"/>
        <v>92.03540536578214</v>
      </c>
      <c r="P128" s="9"/>
    </row>
    <row r="129" spans="1:119">
      <c r="A129" s="12"/>
      <c r="B129" s="25">
        <v>383</v>
      </c>
      <c r="C129" s="20" t="s">
        <v>135</v>
      </c>
      <c r="D129" s="47">
        <v>384215</v>
      </c>
      <c r="E129" s="47">
        <v>2304670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ref="N129:N137" si="20">SUM(D129:M129)</f>
        <v>2688885</v>
      </c>
      <c r="O129" s="48">
        <f t="shared" si="14"/>
        <v>17.918493689275099</v>
      </c>
      <c r="P129" s="9"/>
    </row>
    <row r="130" spans="1:119">
      <c r="A130" s="12"/>
      <c r="B130" s="25">
        <v>385</v>
      </c>
      <c r="C130" s="20" t="s">
        <v>243</v>
      </c>
      <c r="D130" s="47">
        <v>0</v>
      </c>
      <c r="E130" s="47">
        <v>0</v>
      </c>
      <c r="F130" s="47">
        <v>23135000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20"/>
        <v>23135000</v>
      </c>
      <c r="O130" s="48">
        <f t="shared" si="14"/>
        <v>154.16960989457692</v>
      </c>
      <c r="P130" s="9"/>
    </row>
    <row r="131" spans="1:119">
      <c r="A131" s="12"/>
      <c r="B131" s="25">
        <v>389.1</v>
      </c>
      <c r="C131" s="20" t="s">
        <v>211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1345849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20"/>
        <v>1345849</v>
      </c>
      <c r="O131" s="48">
        <f t="shared" si="14"/>
        <v>8.9686196372166176</v>
      </c>
      <c r="P131" s="9"/>
    </row>
    <row r="132" spans="1:119">
      <c r="A132" s="12"/>
      <c r="B132" s="25">
        <v>389.2</v>
      </c>
      <c r="C132" s="20" t="s">
        <v>212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125734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0"/>
        <v>125734</v>
      </c>
      <c r="O132" s="48">
        <f t="shared" si="14"/>
        <v>0.83788034279164614</v>
      </c>
      <c r="P132" s="9"/>
    </row>
    <row r="133" spans="1:119">
      <c r="A133" s="12"/>
      <c r="B133" s="25">
        <v>389.3</v>
      </c>
      <c r="C133" s="20" t="s">
        <v>213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75997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20"/>
        <v>75997</v>
      </c>
      <c r="O133" s="48">
        <f t="shared" ref="O133:O138" si="21">(N133/O$140)</f>
        <v>0.50643733923311696</v>
      </c>
      <c r="P133" s="9"/>
    </row>
    <row r="134" spans="1:119">
      <c r="A134" s="12"/>
      <c r="B134" s="25">
        <v>389.4</v>
      </c>
      <c r="C134" s="20" t="s">
        <v>214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1693161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20"/>
        <v>1693161</v>
      </c>
      <c r="O134" s="48">
        <f t="shared" si="21"/>
        <v>11.283076328450907</v>
      </c>
      <c r="P134" s="9"/>
    </row>
    <row r="135" spans="1:119">
      <c r="A135" s="12"/>
      <c r="B135" s="25">
        <v>389.5</v>
      </c>
      <c r="C135" s="20" t="s">
        <v>238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210164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20"/>
        <v>210164</v>
      </c>
      <c r="O135" s="48">
        <f t="shared" si="21"/>
        <v>1.4005144540256693</v>
      </c>
      <c r="P135" s="9"/>
    </row>
    <row r="136" spans="1:119">
      <c r="A136" s="12"/>
      <c r="B136" s="25">
        <v>389.6</v>
      </c>
      <c r="C136" s="20" t="s">
        <v>215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250102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20"/>
        <v>250102</v>
      </c>
      <c r="O136" s="48">
        <f t="shared" si="21"/>
        <v>1.6666577814503338</v>
      </c>
      <c r="P136" s="9"/>
    </row>
    <row r="137" spans="1:119" ht="15.75" thickBot="1">
      <c r="A137" s="12"/>
      <c r="B137" s="25">
        <v>389.7</v>
      </c>
      <c r="C137" s="20" t="s">
        <v>244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2109167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0"/>
        <v>2109167</v>
      </c>
      <c r="O137" s="48">
        <f t="shared" si="21"/>
        <v>14.05530380775946</v>
      </c>
      <c r="P137" s="9"/>
    </row>
    <row r="138" spans="1:119" ht="16.5" thickBot="1">
      <c r="A138" s="14" t="s">
        <v>100</v>
      </c>
      <c r="B138" s="23"/>
      <c r="C138" s="22"/>
      <c r="D138" s="15">
        <f t="shared" ref="D138:M138" si="22">SUM(D5,D13,D27,D65,D106,D118,D127)</f>
        <v>130822571</v>
      </c>
      <c r="E138" s="15">
        <f t="shared" si="22"/>
        <v>86646154</v>
      </c>
      <c r="F138" s="15">
        <f t="shared" si="22"/>
        <v>31113829</v>
      </c>
      <c r="G138" s="15">
        <f t="shared" si="22"/>
        <v>21346133</v>
      </c>
      <c r="H138" s="15">
        <f t="shared" si="22"/>
        <v>484</v>
      </c>
      <c r="I138" s="15">
        <f t="shared" si="22"/>
        <v>63319325</v>
      </c>
      <c r="J138" s="15">
        <f t="shared" si="22"/>
        <v>34261960</v>
      </c>
      <c r="K138" s="15">
        <f t="shared" si="22"/>
        <v>17194</v>
      </c>
      <c r="L138" s="15">
        <f t="shared" si="22"/>
        <v>100019</v>
      </c>
      <c r="M138" s="15">
        <f t="shared" si="22"/>
        <v>0</v>
      </c>
      <c r="N138" s="15">
        <f>SUM(D138:M138)</f>
        <v>367627669</v>
      </c>
      <c r="O138" s="38">
        <f t="shared" si="21"/>
        <v>2449.83852674228</v>
      </c>
      <c r="P138" s="6"/>
      <c r="Q138" s="2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</row>
    <row r="139" spans="1:119">
      <c r="A139" s="16"/>
      <c r="B139" s="18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9"/>
    </row>
    <row r="140" spans="1:119">
      <c r="A140" s="41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9" t="s">
        <v>245</v>
      </c>
      <c r="M140" s="49"/>
      <c r="N140" s="49"/>
      <c r="O140" s="44">
        <v>150062</v>
      </c>
    </row>
    <row r="141" spans="1:119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2"/>
    </row>
    <row r="142" spans="1:119" ht="15.75" customHeight="1" thickBot="1">
      <c r="A142" s="53" t="s">
        <v>158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5"/>
    </row>
  </sheetData>
  <mergeCells count="10">
    <mergeCell ref="L140:N140"/>
    <mergeCell ref="A141:O141"/>
    <mergeCell ref="A142:O1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68</v>
      </c>
      <c r="E3" s="69"/>
      <c r="F3" s="69"/>
      <c r="G3" s="69"/>
      <c r="H3" s="70"/>
      <c r="I3" s="68" t="s">
        <v>69</v>
      </c>
      <c r="J3" s="70"/>
      <c r="K3" s="68" t="s">
        <v>71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70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86837336</v>
      </c>
      <c r="E5" s="27">
        <f t="shared" si="0"/>
        <v>49878421</v>
      </c>
      <c r="F5" s="27">
        <f t="shared" si="0"/>
        <v>1101738</v>
      </c>
      <c r="G5" s="27">
        <f t="shared" si="0"/>
        <v>11613515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149431010</v>
      </c>
      <c r="O5" s="33">
        <f t="shared" ref="O5:O36" si="1">(N5/O$137)</f>
        <v>1005.6937779722044</v>
      </c>
      <c r="P5" s="6"/>
    </row>
    <row r="6" spans="1:133">
      <c r="A6" s="12"/>
      <c r="B6" s="25">
        <v>311</v>
      </c>
      <c r="C6" s="20" t="s">
        <v>3</v>
      </c>
      <c r="D6" s="47">
        <v>85851588</v>
      </c>
      <c r="E6" s="47">
        <v>47260906</v>
      </c>
      <c r="F6" s="47">
        <v>612631</v>
      </c>
      <c r="G6" s="47">
        <v>4180684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137905809</v>
      </c>
      <c r="O6" s="48">
        <f t="shared" si="1"/>
        <v>928.12739509371738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1403729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1403729</v>
      </c>
      <c r="O7" s="48">
        <f t="shared" si="1"/>
        <v>9.4473129858330243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792439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792439</v>
      </c>
      <c r="O8" s="48">
        <f t="shared" si="1"/>
        <v>5.3332368677861153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0</v>
      </c>
      <c r="F9" s="47">
        <v>489107</v>
      </c>
      <c r="G9" s="47">
        <v>3555741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4044848</v>
      </c>
      <c r="O9" s="48">
        <f t="shared" si="1"/>
        <v>27.2224517952687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3084651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3084651</v>
      </c>
      <c r="O10" s="48">
        <f t="shared" si="1"/>
        <v>20.760177676077667</v>
      </c>
      <c r="P10" s="9"/>
    </row>
    <row r="11" spans="1:133">
      <c r="A11" s="12"/>
      <c r="B11" s="25">
        <v>315</v>
      </c>
      <c r="C11" s="20" t="s">
        <v>183</v>
      </c>
      <c r="D11" s="47">
        <v>985748</v>
      </c>
      <c r="E11" s="47">
        <v>938808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1924556</v>
      </c>
      <c r="O11" s="48">
        <f t="shared" si="1"/>
        <v>12.952559141232291</v>
      </c>
      <c r="P11" s="9"/>
    </row>
    <row r="12" spans="1:133">
      <c r="A12" s="12"/>
      <c r="B12" s="25">
        <v>316</v>
      </c>
      <c r="C12" s="20" t="s">
        <v>184</v>
      </c>
      <c r="D12" s="47">
        <v>0</v>
      </c>
      <c r="E12" s="47">
        <v>274978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274978</v>
      </c>
      <c r="O12" s="48">
        <f t="shared" si="1"/>
        <v>1.850644412289262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SUM(D14:D25)</f>
        <v>819108</v>
      </c>
      <c r="E13" s="32">
        <f t="shared" si="3"/>
        <v>5652325</v>
      </c>
      <c r="F13" s="32">
        <f t="shared" si="3"/>
        <v>0</v>
      </c>
      <c r="G13" s="32">
        <f t="shared" si="3"/>
        <v>569430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7040863</v>
      </c>
      <c r="O13" s="46">
        <f t="shared" si="1"/>
        <v>47.386095500891749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3395312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3395312</v>
      </c>
      <c r="O14" s="48">
        <f t="shared" si="1"/>
        <v>22.850974189857656</v>
      </c>
      <c r="P14" s="9"/>
    </row>
    <row r="15" spans="1:133">
      <c r="A15" s="12"/>
      <c r="B15" s="25">
        <v>323.7</v>
      </c>
      <c r="C15" s="20" t="s">
        <v>20</v>
      </c>
      <c r="D15" s="47">
        <v>819108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3" si="4">SUM(D15:M15)</f>
        <v>819108</v>
      </c>
      <c r="O15" s="48">
        <f t="shared" si="1"/>
        <v>5.5127233570010432</v>
      </c>
      <c r="P15" s="9"/>
    </row>
    <row r="16" spans="1:133">
      <c r="A16" s="12"/>
      <c r="B16" s="25">
        <v>324.11</v>
      </c>
      <c r="C16" s="20" t="s">
        <v>21</v>
      </c>
      <c r="D16" s="47">
        <v>0</v>
      </c>
      <c r="E16" s="47">
        <v>384551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384551</v>
      </c>
      <c r="O16" s="48">
        <f t="shared" si="1"/>
        <v>2.5880876266110309</v>
      </c>
      <c r="P16" s="9"/>
    </row>
    <row r="17" spans="1:16">
      <c r="A17" s="12"/>
      <c r="B17" s="25">
        <v>324.12</v>
      </c>
      <c r="C17" s="20" t="s">
        <v>22</v>
      </c>
      <c r="D17" s="47">
        <v>0</v>
      </c>
      <c r="E17" s="47">
        <v>40339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40339</v>
      </c>
      <c r="O17" s="48">
        <f t="shared" si="1"/>
        <v>0.27148770064272976</v>
      </c>
      <c r="P17" s="9"/>
    </row>
    <row r="18" spans="1:16">
      <c r="A18" s="12"/>
      <c r="B18" s="25">
        <v>324.31</v>
      </c>
      <c r="C18" s="20" t="s">
        <v>23</v>
      </c>
      <c r="D18" s="47">
        <v>0</v>
      </c>
      <c r="E18" s="47">
        <v>396481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396481</v>
      </c>
      <c r="O18" s="48">
        <f t="shared" si="1"/>
        <v>2.668378369283575</v>
      </c>
      <c r="P18" s="9"/>
    </row>
    <row r="19" spans="1:16">
      <c r="A19" s="12"/>
      <c r="B19" s="25">
        <v>324.32</v>
      </c>
      <c r="C19" s="20" t="s">
        <v>24</v>
      </c>
      <c r="D19" s="47">
        <v>0</v>
      </c>
      <c r="E19" s="47">
        <v>163699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163699</v>
      </c>
      <c r="O19" s="48">
        <f t="shared" si="1"/>
        <v>1.101719554463775</v>
      </c>
      <c r="P19" s="9"/>
    </row>
    <row r="20" spans="1:16">
      <c r="A20" s="12"/>
      <c r="B20" s="25">
        <v>324.61</v>
      </c>
      <c r="C20" s="20" t="s">
        <v>25</v>
      </c>
      <c r="D20" s="47">
        <v>0</v>
      </c>
      <c r="E20" s="47">
        <v>532930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532930</v>
      </c>
      <c r="O20" s="48">
        <f t="shared" si="1"/>
        <v>3.5867012147928796</v>
      </c>
      <c r="P20" s="9"/>
    </row>
    <row r="21" spans="1:16">
      <c r="A21" s="12"/>
      <c r="B21" s="25">
        <v>324.70999999999998</v>
      </c>
      <c r="C21" s="20" t="s">
        <v>27</v>
      </c>
      <c r="D21" s="47">
        <v>0</v>
      </c>
      <c r="E21" s="47">
        <v>295559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295559</v>
      </c>
      <c r="O21" s="48">
        <f t="shared" si="1"/>
        <v>1.9891577211697009</v>
      </c>
      <c r="P21" s="9"/>
    </row>
    <row r="22" spans="1:16">
      <c r="A22" s="12"/>
      <c r="B22" s="25">
        <v>324.72000000000003</v>
      </c>
      <c r="C22" s="20" t="s">
        <v>28</v>
      </c>
      <c r="D22" s="47">
        <v>0</v>
      </c>
      <c r="E22" s="47">
        <v>18919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18919</v>
      </c>
      <c r="O22" s="48">
        <f t="shared" si="1"/>
        <v>0.12732779217283036</v>
      </c>
      <c r="P22" s="9"/>
    </row>
    <row r="23" spans="1:16">
      <c r="A23" s="12"/>
      <c r="B23" s="25">
        <v>325.10000000000002</v>
      </c>
      <c r="C23" s="20" t="s">
        <v>29</v>
      </c>
      <c r="D23" s="47">
        <v>0</v>
      </c>
      <c r="E23" s="47">
        <v>81151</v>
      </c>
      <c r="F23" s="47">
        <v>0</v>
      </c>
      <c r="G23" s="47">
        <v>300824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381975</v>
      </c>
      <c r="O23" s="48">
        <f t="shared" si="1"/>
        <v>2.5707507487296835</v>
      </c>
      <c r="P23" s="9"/>
    </row>
    <row r="24" spans="1:16">
      <c r="A24" s="12"/>
      <c r="B24" s="25">
        <v>329</v>
      </c>
      <c r="C24" s="20" t="s">
        <v>30</v>
      </c>
      <c r="D24" s="47">
        <v>0</v>
      </c>
      <c r="E24" s="47">
        <v>185566</v>
      </c>
      <c r="F24" s="47">
        <v>0</v>
      </c>
      <c r="G24" s="47">
        <v>268606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454172</v>
      </c>
      <c r="O24" s="48">
        <f t="shared" si="1"/>
        <v>3.0566477100649458</v>
      </c>
      <c r="P24" s="9"/>
    </row>
    <row r="25" spans="1:16">
      <c r="A25" s="12"/>
      <c r="B25" s="25">
        <v>367</v>
      </c>
      <c r="C25" s="20" t="s">
        <v>131</v>
      </c>
      <c r="D25" s="47">
        <v>0</v>
      </c>
      <c r="E25" s="47">
        <v>157818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157818</v>
      </c>
      <c r="O25" s="48">
        <f t="shared" si="1"/>
        <v>1.0621395161018945</v>
      </c>
      <c r="P25" s="9"/>
    </row>
    <row r="26" spans="1:16" ht="15.75">
      <c r="A26" s="29" t="s">
        <v>33</v>
      </c>
      <c r="B26" s="30"/>
      <c r="C26" s="31"/>
      <c r="D26" s="32">
        <f t="shared" ref="D26:M26" si="5">SUM(D27:D62)</f>
        <v>17586225</v>
      </c>
      <c r="E26" s="32">
        <f t="shared" si="5"/>
        <v>11144468</v>
      </c>
      <c r="F26" s="32">
        <f t="shared" si="5"/>
        <v>1823776</v>
      </c>
      <c r="G26" s="32">
        <f t="shared" si="5"/>
        <v>2745439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33299908</v>
      </c>
      <c r="O26" s="46">
        <f t="shared" si="1"/>
        <v>224.11352424538143</v>
      </c>
      <c r="P26" s="10"/>
    </row>
    <row r="27" spans="1:16">
      <c r="A27" s="12"/>
      <c r="B27" s="25">
        <v>331.1</v>
      </c>
      <c r="C27" s="20" t="s">
        <v>31</v>
      </c>
      <c r="D27" s="47">
        <v>16484</v>
      </c>
      <c r="E27" s="47">
        <v>712450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728934</v>
      </c>
      <c r="O27" s="48">
        <f t="shared" si="1"/>
        <v>4.9058384089914862</v>
      </c>
      <c r="P27" s="9"/>
    </row>
    <row r="28" spans="1:16">
      <c r="A28" s="12"/>
      <c r="B28" s="25">
        <v>331.2</v>
      </c>
      <c r="C28" s="20" t="s">
        <v>32</v>
      </c>
      <c r="D28" s="47">
        <v>1328909</v>
      </c>
      <c r="E28" s="47">
        <v>95526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1424435</v>
      </c>
      <c r="O28" s="48">
        <f t="shared" si="1"/>
        <v>9.5866675640205941</v>
      </c>
      <c r="P28" s="9"/>
    </row>
    <row r="29" spans="1:16">
      <c r="A29" s="12"/>
      <c r="B29" s="25">
        <v>331.39</v>
      </c>
      <c r="C29" s="20" t="s">
        <v>39</v>
      </c>
      <c r="D29" s="47">
        <v>0</v>
      </c>
      <c r="E29" s="47">
        <v>1126662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8" si="6">SUM(D29:M29)</f>
        <v>1126662</v>
      </c>
      <c r="O29" s="48">
        <f t="shared" si="1"/>
        <v>7.5826092808829966</v>
      </c>
      <c r="P29" s="9"/>
    </row>
    <row r="30" spans="1:16">
      <c r="A30" s="12"/>
      <c r="B30" s="25">
        <v>331.42</v>
      </c>
      <c r="C30" s="20" t="s">
        <v>40</v>
      </c>
      <c r="D30" s="47">
        <v>0</v>
      </c>
      <c r="E30" s="47">
        <v>492303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492303</v>
      </c>
      <c r="O30" s="48">
        <f t="shared" si="1"/>
        <v>3.3132752296665209</v>
      </c>
      <c r="P30" s="9"/>
    </row>
    <row r="31" spans="1:16">
      <c r="A31" s="12"/>
      <c r="B31" s="25">
        <v>331.49</v>
      </c>
      <c r="C31" s="20" t="s">
        <v>41</v>
      </c>
      <c r="D31" s="47">
        <v>0</v>
      </c>
      <c r="E31" s="47">
        <v>324065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324065</v>
      </c>
      <c r="O31" s="48">
        <f t="shared" si="1"/>
        <v>2.1810075041222197</v>
      </c>
      <c r="P31" s="9"/>
    </row>
    <row r="32" spans="1:16">
      <c r="A32" s="12"/>
      <c r="B32" s="25">
        <v>331.5</v>
      </c>
      <c r="C32" s="20" t="s">
        <v>34</v>
      </c>
      <c r="D32" s="47">
        <v>0</v>
      </c>
      <c r="E32" s="47">
        <v>333833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333833</v>
      </c>
      <c r="O32" s="48">
        <f t="shared" si="1"/>
        <v>2.246747652858633</v>
      </c>
      <c r="P32" s="9"/>
    </row>
    <row r="33" spans="1:16">
      <c r="A33" s="12"/>
      <c r="B33" s="25">
        <v>331.65</v>
      </c>
      <c r="C33" s="20" t="s">
        <v>151</v>
      </c>
      <c r="D33" s="47">
        <v>162405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162405</v>
      </c>
      <c r="O33" s="48">
        <f t="shared" si="1"/>
        <v>1.0930107345963589</v>
      </c>
      <c r="P33" s="9"/>
    </row>
    <row r="34" spans="1:16">
      <c r="A34" s="12"/>
      <c r="B34" s="25">
        <v>331.69</v>
      </c>
      <c r="C34" s="20" t="s">
        <v>43</v>
      </c>
      <c r="D34" s="47">
        <v>0</v>
      </c>
      <c r="E34" s="47">
        <v>359045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359045</v>
      </c>
      <c r="O34" s="48">
        <f t="shared" si="1"/>
        <v>2.4164283070296464</v>
      </c>
      <c r="P34" s="9"/>
    </row>
    <row r="35" spans="1:16">
      <c r="A35" s="12"/>
      <c r="B35" s="25">
        <v>331.9</v>
      </c>
      <c r="C35" s="20" t="s">
        <v>36</v>
      </c>
      <c r="D35" s="47">
        <v>0</v>
      </c>
      <c r="E35" s="47">
        <v>263744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263744</v>
      </c>
      <c r="O35" s="48">
        <f t="shared" si="1"/>
        <v>1.7750378571188208</v>
      </c>
      <c r="P35" s="9"/>
    </row>
    <row r="36" spans="1:16">
      <c r="A36" s="12"/>
      <c r="B36" s="25">
        <v>333</v>
      </c>
      <c r="C36" s="20" t="s">
        <v>4</v>
      </c>
      <c r="D36" s="47">
        <v>88601</v>
      </c>
      <c r="E36" s="47">
        <v>30953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119554</v>
      </c>
      <c r="O36" s="48">
        <f t="shared" si="1"/>
        <v>0.80461688595753278</v>
      </c>
      <c r="P36" s="9"/>
    </row>
    <row r="37" spans="1:16">
      <c r="A37" s="12"/>
      <c r="B37" s="25">
        <v>334.1</v>
      </c>
      <c r="C37" s="20" t="s">
        <v>37</v>
      </c>
      <c r="D37" s="47">
        <v>0</v>
      </c>
      <c r="E37" s="47">
        <v>19744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19744</v>
      </c>
      <c r="O37" s="48">
        <f t="shared" ref="O37:O68" si="7">(N37/O$137)</f>
        <v>0.13288016959989232</v>
      </c>
      <c r="P37" s="9"/>
    </row>
    <row r="38" spans="1:16">
      <c r="A38" s="12"/>
      <c r="B38" s="25">
        <v>334.2</v>
      </c>
      <c r="C38" s="20" t="s">
        <v>38</v>
      </c>
      <c r="D38" s="47">
        <v>84900</v>
      </c>
      <c r="E38" s="47">
        <v>120096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204996</v>
      </c>
      <c r="O38" s="48">
        <f t="shared" si="7"/>
        <v>1.3796547430763535</v>
      </c>
      <c r="P38" s="9"/>
    </row>
    <row r="39" spans="1:16">
      <c r="A39" s="12"/>
      <c r="B39" s="25">
        <v>334.36</v>
      </c>
      <c r="C39" s="20" t="s">
        <v>44</v>
      </c>
      <c r="D39" s="47">
        <v>0</v>
      </c>
      <c r="E39" s="47">
        <v>971846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6" si="8">SUM(D39:M39)</f>
        <v>971846</v>
      </c>
      <c r="O39" s="48">
        <f t="shared" si="7"/>
        <v>6.5406736884611503</v>
      </c>
      <c r="P39" s="9"/>
    </row>
    <row r="40" spans="1:16">
      <c r="A40" s="12"/>
      <c r="B40" s="25">
        <v>334.39</v>
      </c>
      <c r="C40" s="20" t="s">
        <v>45</v>
      </c>
      <c r="D40" s="47">
        <v>233120</v>
      </c>
      <c r="E40" s="47">
        <v>103456</v>
      </c>
      <c r="F40" s="47">
        <v>0</v>
      </c>
      <c r="G40" s="47">
        <v>22049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358625</v>
      </c>
      <c r="O40" s="48">
        <f t="shared" si="7"/>
        <v>2.4136016421576874</v>
      </c>
      <c r="P40" s="9"/>
    </row>
    <row r="41" spans="1:16">
      <c r="A41" s="12"/>
      <c r="B41" s="25">
        <v>334.42</v>
      </c>
      <c r="C41" s="20" t="s">
        <v>179</v>
      </c>
      <c r="D41" s="47">
        <v>0</v>
      </c>
      <c r="E41" s="47">
        <v>313586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313586</v>
      </c>
      <c r="O41" s="48">
        <f t="shared" si="7"/>
        <v>2.1104822155668472</v>
      </c>
      <c r="P41" s="9"/>
    </row>
    <row r="42" spans="1:16">
      <c r="A42" s="12"/>
      <c r="B42" s="25">
        <v>334.49</v>
      </c>
      <c r="C42" s="20" t="s">
        <v>46</v>
      </c>
      <c r="D42" s="47">
        <v>0</v>
      </c>
      <c r="E42" s="47">
        <v>2194589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2194589</v>
      </c>
      <c r="O42" s="48">
        <f t="shared" si="7"/>
        <v>14.769922939731467</v>
      </c>
      <c r="P42" s="9"/>
    </row>
    <row r="43" spans="1:16">
      <c r="A43" s="12"/>
      <c r="B43" s="25">
        <v>334.69</v>
      </c>
      <c r="C43" s="20" t="s">
        <v>48</v>
      </c>
      <c r="D43" s="47">
        <v>0</v>
      </c>
      <c r="E43" s="47">
        <v>29456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29456</v>
      </c>
      <c r="O43" s="48">
        <f t="shared" si="7"/>
        <v>0.1982434296867113</v>
      </c>
      <c r="P43" s="9"/>
    </row>
    <row r="44" spans="1:16">
      <c r="A44" s="12"/>
      <c r="B44" s="25">
        <v>334.7</v>
      </c>
      <c r="C44" s="20" t="s">
        <v>49</v>
      </c>
      <c r="D44" s="47">
        <v>0</v>
      </c>
      <c r="E44" s="47">
        <v>82547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82547</v>
      </c>
      <c r="O44" s="48">
        <f t="shared" si="7"/>
        <v>0.55555405996567619</v>
      </c>
      <c r="P44" s="9"/>
    </row>
    <row r="45" spans="1:16">
      <c r="A45" s="12"/>
      <c r="B45" s="25">
        <v>334.82</v>
      </c>
      <c r="C45" s="20" t="s">
        <v>218</v>
      </c>
      <c r="D45" s="47">
        <v>327424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327424</v>
      </c>
      <c r="O45" s="48">
        <f t="shared" si="7"/>
        <v>2.2036140929434329</v>
      </c>
      <c r="P45" s="9"/>
    </row>
    <row r="46" spans="1:16">
      <c r="A46" s="12"/>
      <c r="B46" s="25">
        <v>335.12</v>
      </c>
      <c r="C46" s="20" t="s">
        <v>185</v>
      </c>
      <c r="D46" s="47">
        <v>3260914</v>
      </c>
      <c r="E46" s="47">
        <v>608533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3869447</v>
      </c>
      <c r="O46" s="48">
        <f t="shared" si="7"/>
        <v>26.041975973348588</v>
      </c>
      <c r="P46" s="9"/>
    </row>
    <row r="47" spans="1:16">
      <c r="A47" s="12"/>
      <c r="B47" s="25">
        <v>335.13</v>
      </c>
      <c r="C47" s="20" t="s">
        <v>186</v>
      </c>
      <c r="D47" s="47">
        <v>56900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56900</v>
      </c>
      <c r="O47" s="48">
        <f t="shared" si="7"/>
        <v>0.38294578860584849</v>
      </c>
      <c r="P47" s="9"/>
    </row>
    <row r="48" spans="1:16">
      <c r="A48" s="12"/>
      <c r="B48" s="25">
        <v>335.14</v>
      </c>
      <c r="C48" s="20" t="s">
        <v>187</v>
      </c>
      <c r="D48" s="47">
        <v>0</v>
      </c>
      <c r="E48" s="47">
        <v>57921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57921</v>
      </c>
      <c r="O48" s="48">
        <f t="shared" si="7"/>
        <v>0.38981727630649121</v>
      </c>
      <c r="P48" s="9"/>
    </row>
    <row r="49" spans="1:16">
      <c r="A49" s="12"/>
      <c r="B49" s="25">
        <v>335.15</v>
      </c>
      <c r="C49" s="20" t="s">
        <v>188</v>
      </c>
      <c r="D49" s="47">
        <v>69616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69616</v>
      </c>
      <c r="O49" s="48">
        <f t="shared" si="7"/>
        <v>0.46852643268163002</v>
      </c>
      <c r="P49" s="9"/>
    </row>
    <row r="50" spans="1:16">
      <c r="A50" s="12"/>
      <c r="B50" s="25">
        <v>335.16</v>
      </c>
      <c r="C50" s="20" t="s">
        <v>189</v>
      </c>
      <c r="D50" s="47">
        <v>223250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1.5025069825352493</v>
      </c>
      <c r="P50" s="9"/>
    </row>
    <row r="51" spans="1:16">
      <c r="A51" s="12"/>
      <c r="B51" s="25">
        <v>335.18</v>
      </c>
      <c r="C51" s="20" t="s">
        <v>190</v>
      </c>
      <c r="D51" s="47">
        <v>11732854</v>
      </c>
      <c r="E51" s="47">
        <v>0</v>
      </c>
      <c r="F51" s="47">
        <v>1823776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13556630</v>
      </c>
      <c r="O51" s="48">
        <f t="shared" si="7"/>
        <v>91.238213817007107</v>
      </c>
      <c r="P51" s="9"/>
    </row>
    <row r="52" spans="1:16">
      <c r="A52" s="12"/>
      <c r="B52" s="25">
        <v>335.21</v>
      </c>
      <c r="C52" s="20" t="s">
        <v>56</v>
      </c>
      <c r="D52" s="47">
        <v>0</v>
      </c>
      <c r="E52" s="47">
        <v>107511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107511</v>
      </c>
      <c r="O52" s="48">
        <f t="shared" si="7"/>
        <v>0.72356563583134237</v>
      </c>
      <c r="P52" s="9"/>
    </row>
    <row r="53" spans="1:16">
      <c r="A53" s="12"/>
      <c r="B53" s="25">
        <v>335.39</v>
      </c>
      <c r="C53" s="20" t="s">
        <v>57</v>
      </c>
      <c r="D53" s="47">
        <v>0</v>
      </c>
      <c r="E53" s="47">
        <v>0</v>
      </c>
      <c r="F53" s="47">
        <v>0</v>
      </c>
      <c r="G53" s="47">
        <v>151752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151752</v>
      </c>
      <c r="O53" s="48">
        <f t="shared" si="7"/>
        <v>1.0213143991654607</v>
      </c>
      <c r="P53" s="9"/>
    </row>
    <row r="54" spans="1:16">
      <c r="A54" s="12"/>
      <c r="B54" s="25">
        <v>335.42</v>
      </c>
      <c r="C54" s="20" t="s">
        <v>58</v>
      </c>
      <c r="D54" s="47">
        <v>0</v>
      </c>
      <c r="E54" s="47">
        <v>0</v>
      </c>
      <c r="F54" s="47">
        <v>0</v>
      </c>
      <c r="G54" s="47">
        <v>1791362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1791362</v>
      </c>
      <c r="O54" s="48">
        <f t="shared" si="7"/>
        <v>12.056142948480668</v>
      </c>
      <c r="P54" s="9"/>
    </row>
    <row r="55" spans="1:16">
      <c r="A55" s="12"/>
      <c r="B55" s="25">
        <v>335.49</v>
      </c>
      <c r="C55" s="20" t="s">
        <v>59</v>
      </c>
      <c r="D55" s="47">
        <v>0</v>
      </c>
      <c r="E55" s="47">
        <v>0</v>
      </c>
      <c r="F55" s="47">
        <v>0</v>
      </c>
      <c r="G55" s="47">
        <v>777385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777385</v>
      </c>
      <c r="O55" s="48">
        <f t="shared" si="7"/>
        <v>5.2319211225897631</v>
      </c>
      <c r="P55" s="9"/>
    </row>
    <row r="56" spans="1:16">
      <c r="A56" s="12"/>
      <c r="B56" s="25">
        <v>335.62</v>
      </c>
      <c r="C56" s="20" t="s">
        <v>60</v>
      </c>
      <c r="D56" s="47">
        <v>848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848</v>
      </c>
      <c r="O56" s="48">
        <f t="shared" si="7"/>
        <v>5.7071709795739811E-3</v>
      </c>
      <c r="P56" s="9"/>
    </row>
    <row r="57" spans="1:16">
      <c r="A57" s="12"/>
      <c r="B57" s="25">
        <v>337.1</v>
      </c>
      <c r="C57" s="20" t="s">
        <v>219</v>
      </c>
      <c r="D57" s="47">
        <v>0</v>
      </c>
      <c r="E57" s="47">
        <v>91750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4" si="9">SUM(D57:M57)</f>
        <v>91750</v>
      </c>
      <c r="O57" s="48">
        <f t="shared" si="7"/>
        <v>0.61749167143385941</v>
      </c>
      <c r="P57" s="9"/>
    </row>
    <row r="58" spans="1:16">
      <c r="A58" s="12"/>
      <c r="B58" s="25">
        <v>337.2</v>
      </c>
      <c r="C58" s="20" t="s">
        <v>63</v>
      </c>
      <c r="D58" s="47">
        <v>0</v>
      </c>
      <c r="E58" s="47">
        <v>208492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208492</v>
      </c>
      <c r="O58" s="48">
        <f t="shared" si="7"/>
        <v>1.4031833630581823</v>
      </c>
      <c r="P58" s="9"/>
    </row>
    <row r="59" spans="1:16">
      <c r="A59" s="12"/>
      <c r="B59" s="25">
        <v>337.3</v>
      </c>
      <c r="C59" s="20" t="s">
        <v>64</v>
      </c>
      <c r="D59" s="47">
        <v>0</v>
      </c>
      <c r="E59" s="47">
        <v>408003</v>
      </c>
      <c r="F59" s="47">
        <v>0</v>
      </c>
      <c r="G59" s="47">
        <v>2891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410894</v>
      </c>
      <c r="O59" s="48">
        <f t="shared" si="7"/>
        <v>2.7653800854729615</v>
      </c>
      <c r="P59" s="9"/>
    </row>
    <row r="60" spans="1:16">
      <c r="A60" s="12"/>
      <c r="B60" s="25">
        <v>337.6</v>
      </c>
      <c r="C60" s="20" t="s">
        <v>66</v>
      </c>
      <c r="D60" s="47">
        <v>0</v>
      </c>
      <c r="E60" s="47">
        <v>44936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44936</v>
      </c>
      <c r="O60" s="48">
        <f t="shared" si="7"/>
        <v>0.30242622068176467</v>
      </c>
      <c r="P60" s="9"/>
    </row>
    <row r="61" spans="1:16">
      <c r="A61" s="12"/>
      <c r="B61" s="25">
        <v>337.7</v>
      </c>
      <c r="C61" s="20" t="s">
        <v>67</v>
      </c>
      <c r="D61" s="47">
        <v>0</v>
      </c>
      <c r="E61" s="47">
        <v>470395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470395</v>
      </c>
      <c r="O61" s="48">
        <f t="shared" si="7"/>
        <v>3.1658310058215835</v>
      </c>
      <c r="P61" s="9"/>
    </row>
    <row r="62" spans="1:16">
      <c r="A62" s="12"/>
      <c r="B62" s="25">
        <v>338</v>
      </c>
      <c r="C62" s="20" t="s">
        <v>180</v>
      </c>
      <c r="D62" s="47">
        <v>0</v>
      </c>
      <c r="E62" s="47">
        <v>1573026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1573026</v>
      </c>
      <c r="O62" s="48">
        <f t="shared" si="7"/>
        <v>10.586707944947337</v>
      </c>
      <c r="P62" s="9"/>
    </row>
    <row r="63" spans="1:16" ht="15.75">
      <c r="A63" s="29" t="s">
        <v>72</v>
      </c>
      <c r="B63" s="30"/>
      <c r="C63" s="31"/>
      <c r="D63" s="32">
        <f t="shared" ref="D63:M63" si="10">SUM(D64:D103)</f>
        <v>9558866</v>
      </c>
      <c r="E63" s="32">
        <f t="shared" si="10"/>
        <v>9273148</v>
      </c>
      <c r="F63" s="32">
        <f t="shared" si="10"/>
        <v>0</v>
      </c>
      <c r="G63" s="32">
        <f t="shared" si="10"/>
        <v>362081</v>
      </c>
      <c r="H63" s="32">
        <f t="shared" si="10"/>
        <v>0</v>
      </c>
      <c r="I63" s="32">
        <f t="shared" si="10"/>
        <v>49596960</v>
      </c>
      <c r="J63" s="32">
        <f t="shared" si="10"/>
        <v>31404612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si="9"/>
        <v>100195667</v>
      </c>
      <c r="O63" s="46">
        <f t="shared" si="7"/>
        <v>674.33231483662553</v>
      </c>
      <c r="P63" s="10"/>
    </row>
    <row r="64" spans="1:16">
      <c r="A64" s="12"/>
      <c r="B64" s="25">
        <v>341.1</v>
      </c>
      <c r="C64" s="20" t="s">
        <v>191</v>
      </c>
      <c r="D64" s="47">
        <v>586218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586218</v>
      </c>
      <c r="O64" s="48">
        <f t="shared" si="7"/>
        <v>3.9453376854998821</v>
      </c>
      <c r="P64" s="9"/>
    </row>
    <row r="65" spans="1:16">
      <c r="A65" s="12"/>
      <c r="B65" s="25">
        <v>341.15</v>
      </c>
      <c r="C65" s="20" t="s">
        <v>192</v>
      </c>
      <c r="D65" s="47">
        <v>0</v>
      </c>
      <c r="E65" s="47">
        <v>337212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103" si="11">SUM(D65:M65)</f>
        <v>337212</v>
      </c>
      <c r="O65" s="48">
        <f t="shared" si="7"/>
        <v>2.2694888447689876</v>
      </c>
      <c r="P65" s="9"/>
    </row>
    <row r="66" spans="1:16">
      <c r="A66" s="12"/>
      <c r="B66" s="25">
        <v>341.16</v>
      </c>
      <c r="C66" s="20" t="s">
        <v>193</v>
      </c>
      <c r="D66" s="47">
        <v>0</v>
      </c>
      <c r="E66" s="47">
        <v>264582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264582</v>
      </c>
      <c r="O66" s="48">
        <f t="shared" si="7"/>
        <v>1.7806777265538245</v>
      </c>
      <c r="P66" s="9"/>
    </row>
    <row r="67" spans="1:16">
      <c r="A67" s="12"/>
      <c r="B67" s="25">
        <v>341.2</v>
      </c>
      <c r="C67" s="20" t="s">
        <v>194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31377709</v>
      </c>
      <c r="K67" s="47">
        <v>0</v>
      </c>
      <c r="L67" s="47">
        <v>0</v>
      </c>
      <c r="M67" s="47">
        <v>0</v>
      </c>
      <c r="N67" s="47">
        <f t="shared" si="11"/>
        <v>31377709</v>
      </c>
      <c r="O67" s="48">
        <f t="shared" si="7"/>
        <v>211.17682807820441</v>
      </c>
      <c r="P67" s="9"/>
    </row>
    <row r="68" spans="1:16">
      <c r="A68" s="12"/>
      <c r="B68" s="25">
        <v>341.52</v>
      </c>
      <c r="C68" s="20" t="s">
        <v>195</v>
      </c>
      <c r="D68" s="47">
        <v>217794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217794</v>
      </c>
      <c r="O68" s="48">
        <f t="shared" si="7"/>
        <v>1.4657872598176127</v>
      </c>
      <c r="P68" s="9"/>
    </row>
    <row r="69" spans="1:16">
      <c r="A69" s="12"/>
      <c r="B69" s="25">
        <v>341.55</v>
      </c>
      <c r="C69" s="20" t="s">
        <v>196</v>
      </c>
      <c r="D69" s="47">
        <v>6314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6314</v>
      </c>
      <c r="O69" s="48">
        <f t="shared" ref="O69:O100" si="12">(N69/O$137)</f>
        <v>4.2494195241780802E-2</v>
      </c>
      <c r="P69" s="9"/>
    </row>
    <row r="70" spans="1:16">
      <c r="A70" s="12"/>
      <c r="B70" s="25">
        <v>341.8</v>
      </c>
      <c r="C70" s="20" t="s">
        <v>197</v>
      </c>
      <c r="D70" s="47">
        <v>3168127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3168127</v>
      </c>
      <c r="O70" s="48">
        <f t="shared" si="12"/>
        <v>21.321984049533938</v>
      </c>
      <c r="P70" s="9"/>
    </row>
    <row r="71" spans="1:16">
      <c r="A71" s="12"/>
      <c r="B71" s="25">
        <v>341.9</v>
      </c>
      <c r="C71" s="20" t="s">
        <v>198</v>
      </c>
      <c r="D71" s="47">
        <v>335901</v>
      </c>
      <c r="E71" s="47">
        <v>526455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862356</v>
      </c>
      <c r="O71" s="48">
        <f t="shared" si="12"/>
        <v>5.8037890769593163</v>
      </c>
      <c r="P71" s="9"/>
    </row>
    <row r="72" spans="1:16">
      <c r="A72" s="12"/>
      <c r="B72" s="25">
        <v>342.1</v>
      </c>
      <c r="C72" s="20" t="s">
        <v>82</v>
      </c>
      <c r="D72" s="47">
        <v>1090072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1090072</v>
      </c>
      <c r="O72" s="48">
        <f t="shared" si="12"/>
        <v>7.3363529292997276</v>
      </c>
      <c r="P72" s="9"/>
    </row>
    <row r="73" spans="1:16">
      <c r="A73" s="12"/>
      <c r="B73" s="25">
        <v>342.2</v>
      </c>
      <c r="C73" s="20" t="s">
        <v>83</v>
      </c>
      <c r="D73" s="47">
        <v>0</v>
      </c>
      <c r="E73" s="47">
        <v>758049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758049</v>
      </c>
      <c r="O73" s="48">
        <f t="shared" si="12"/>
        <v>5.1017868560083457</v>
      </c>
      <c r="P73" s="9"/>
    </row>
    <row r="74" spans="1:16">
      <c r="A74" s="12"/>
      <c r="B74" s="25">
        <v>342.5</v>
      </c>
      <c r="C74" s="20" t="s">
        <v>84</v>
      </c>
      <c r="D74" s="47">
        <v>0</v>
      </c>
      <c r="E74" s="47">
        <v>183851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183851</v>
      </c>
      <c r="O74" s="48">
        <f t="shared" si="12"/>
        <v>1.2373456270821415</v>
      </c>
      <c r="P74" s="9"/>
    </row>
    <row r="75" spans="1:16">
      <c r="A75" s="12"/>
      <c r="B75" s="25">
        <v>342.6</v>
      </c>
      <c r="C75" s="20" t="s">
        <v>85</v>
      </c>
      <c r="D75" s="47">
        <v>0</v>
      </c>
      <c r="E75" s="47">
        <v>4322593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4322593</v>
      </c>
      <c r="O75" s="48">
        <f t="shared" si="12"/>
        <v>29.091718544940605</v>
      </c>
      <c r="P75" s="9"/>
    </row>
    <row r="76" spans="1:16">
      <c r="A76" s="12"/>
      <c r="B76" s="25">
        <v>342.9</v>
      </c>
      <c r="C76" s="20" t="s">
        <v>86</v>
      </c>
      <c r="D76" s="47">
        <v>81518</v>
      </c>
      <c r="E76" s="47">
        <v>908233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989751</v>
      </c>
      <c r="O76" s="48">
        <f t="shared" si="12"/>
        <v>6.6611771040145369</v>
      </c>
      <c r="P76" s="9"/>
    </row>
    <row r="77" spans="1:16">
      <c r="A77" s="12"/>
      <c r="B77" s="25">
        <v>343.4</v>
      </c>
      <c r="C77" s="20" t="s">
        <v>87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19521540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19521540</v>
      </c>
      <c r="O77" s="48">
        <f t="shared" si="12"/>
        <v>131.38297943937815</v>
      </c>
      <c r="P77" s="9"/>
    </row>
    <row r="78" spans="1:16">
      <c r="A78" s="12"/>
      <c r="B78" s="25">
        <v>343.6</v>
      </c>
      <c r="C78" s="20" t="s">
        <v>88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29799146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29799146</v>
      </c>
      <c r="O78" s="48">
        <f t="shared" si="12"/>
        <v>200.5528552680284</v>
      </c>
      <c r="P78" s="9"/>
    </row>
    <row r="79" spans="1:16">
      <c r="A79" s="12"/>
      <c r="B79" s="25">
        <v>344.9</v>
      </c>
      <c r="C79" s="20" t="s">
        <v>199</v>
      </c>
      <c r="D79" s="47">
        <v>0</v>
      </c>
      <c r="E79" s="47">
        <v>0</v>
      </c>
      <c r="F79" s="47">
        <v>0</v>
      </c>
      <c r="G79" s="47">
        <v>362081</v>
      </c>
      <c r="H79" s="47">
        <v>0</v>
      </c>
      <c r="I79" s="47">
        <v>276274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638355</v>
      </c>
      <c r="O79" s="48">
        <f t="shared" si="12"/>
        <v>4.2962277484268263</v>
      </c>
      <c r="P79" s="9"/>
    </row>
    <row r="80" spans="1:16">
      <c r="A80" s="12"/>
      <c r="B80" s="25">
        <v>346.4</v>
      </c>
      <c r="C80" s="20" t="s">
        <v>91</v>
      </c>
      <c r="D80" s="47">
        <v>240563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240563</v>
      </c>
      <c r="O80" s="48">
        <f t="shared" si="12"/>
        <v>1.6190261466500657</v>
      </c>
      <c r="P80" s="9"/>
    </row>
    <row r="81" spans="1:16">
      <c r="A81" s="12"/>
      <c r="B81" s="25">
        <v>347.2</v>
      </c>
      <c r="C81" s="20" t="s">
        <v>93</v>
      </c>
      <c r="D81" s="47">
        <v>345929</v>
      </c>
      <c r="E81" s="47">
        <v>613760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959689</v>
      </c>
      <c r="O81" s="48">
        <f t="shared" si="12"/>
        <v>6.4588552007268563</v>
      </c>
      <c r="P81" s="9"/>
    </row>
    <row r="82" spans="1:16">
      <c r="A82" s="12"/>
      <c r="B82" s="25">
        <v>347.5</v>
      </c>
      <c r="C82" s="20" t="s">
        <v>154</v>
      </c>
      <c r="D82" s="47">
        <v>796598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796598</v>
      </c>
      <c r="O82" s="48">
        <f t="shared" si="12"/>
        <v>5.3612275801729652</v>
      </c>
      <c r="P82" s="9"/>
    </row>
    <row r="83" spans="1:16">
      <c r="A83" s="12"/>
      <c r="B83" s="25">
        <v>348.11</v>
      </c>
      <c r="C83" s="20" t="s">
        <v>220</v>
      </c>
      <c r="D83" s="47">
        <v>7040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7040</v>
      </c>
      <c r="O83" s="48">
        <f t="shared" si="12"/>
        <v>4.7380287377595316E-2</v>
      </c>
      <c r="P83" s="9"/>
    </row>
    <row r="84" spans="1:16">
      <c r="A84" s="12"/>
      <c r="B84" s="25">
        <v>348.12</v>
      </c>
      <c r="C84" s="20" t="s">
        <v>221</v>
      </c>
      <c r="D84" s="47">
        <v>37689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7" si="13">SUM(D84:M84)</f>
        <v>37689</v>
      </c>
      <c r="O84" s="48">
        <f t="shared" si="12"/>
        <v>0.25365279133156104</v>
      </c>
      <c r="P84" s="9"/>
    </row>
    <row r="85" spans="1:16">
      <c r="A85" s="12"/>
      <c r="B85" s="25">
        <v>348.13</v>
      </c>
      <c r="C85" s="20" t="s">
        <v>222</v>
      </c>
      <c r="D85" s="47">
        <v>6878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6878</v>
      </c>
      <c r="O85" s="48">
        <f t="shared" si="12"/>
        <v>4.6290002355554062E-2</v>
      </c>
      <c r="P85" s="9"/>
    </row>
    <row r="86" spans="1:16">
      <c r="A86" s="12"/>
      <c r="B86" s="25">
        <v>348.22</v>
      </c>
      <c r="C86" s="20" t="s">
        <v>223</v>
      </c>
      <c r="D86" s="47">
        <v>12076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12076</v>
      </c>
      <c r="O86" s="48">
        <f t="shared" si="12"/>
        <v>8.1273345223272869E-2</v>
      </c>
      <c r="P86" s="9"/>
    </row>
    <row r="87" spans="1:16">
      <c r="A87" s="12"/>
      <c r="B87" s="25">
        <v>348.23</v>
      </c>
      <c r="C87" s="20" t="s">
        <v>224</v>
      </c>
      <c r="D87" s="47">
        <v>54650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54650</v>
      </c>
      <c r="O87" s="48">
        <f t="shared" si="12"/>
        <v>0.36780294107749772</v>
      </c>
      <c r="P87" s="9"/>
    </row>
    <row r="88" spans="1:16">
      <c r="A88" s="12"/>
      <c r="B88" s="25">
        <v>348.31</v>
      </c>
      <c r="C88" s="20" t="s">
        <v>225</v>
      </c>
      <c r="D88" s="47">
        <v>331548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331548</v>
      </c>
      <c r="O88" s="48">
        <f t="shared" si="12"/>
        <v>2.2313692499242856</v>
      </c>
      <c r="P88" s="9"/>
    </row>
    <row r="89" spans="1:16">
      <c r="A89" s="12"/>
      <c r="B89" s="25">
        <v>348.32</v>
      </c>
      <c r="C89" s="20" t="s">
        <v>226</v>
      </c>
      <c r="D89" s="47">
        <v>11630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11630</v>
      </c>
      <c r="O89" s="48">
        <f t="shared" si="12"/>
        <v>7.8271696335430893E-2</v>
      </c>
      <c r="P89" s="9"/>
    </row>
    <row r="90" spans="1:16">
      <c r="A90" s="12"/>
      <c r="B90" s="25">
        <v>348.41</v>
      </c>
      <c r="C90" s="20" t="s">
        <v>227</v>
      </c>
      <c r="D90" s="47">
        <v>425840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425840</v>
      </c>
      <c r="O90" s="48">
        <f t="shared" si="12"/>
        <v>2.865968973987953</v>
      </c>
      <c r="P90" s="9"/>
    </row>
    <row r="91" spans="1:16">
      <c r="A91" s="12"/>
      <c r="B91" s="25">
        <v>348.42</v>
      </c>
      <c r="C91" s="20" t="s">
        <v>228</v>
      </c>
      <c r="D91" s="47">
        <v>354083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354083</v>
      </c>
      <c r="O91" s="48">
        <f t="shared" si="12"/>
        <v>2.3830332806137902</v>
      </c>
      <c r="P91" s="9"/>
    </row>
    <row r="92" spans="1:16">
      <c r="A92" s="12"/>
      <c r="B92" s="25">
        <v>348.48</v>
      </c>
      <c r="C92" s="20" t="s">
        <v>229</v>
      </c>
      <c r="D92" s="47">
        <v>19831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19831</v>
      </c>
      <c r="O92" s="48">
        <f t="shared" si="12"/>
        <v>0.13346569303765521</v>
      </c>
      <c r="P92" s="9"/>
    </row>
    <row r="93" spans="1:16">
      <c r="A93" s="12"/>
      <c r="B93" s="25">
        <v>348.52</v>
      </c>
      <c r="C93" s="20" t="s">
        <v>230</v>
      </c>
      <c r="D93" s="47">
        <v>205571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205571</v>
      </c>
      <c r="O93" s="48">
        <f t="shared" si="12"/>
        <v>1.3835245818891544</v>
      </c>
      <c r="P93" s="9"/>
    </row>
    <row r="94" spans="1:16">
      <c r="A94" s="12"/>
      <c r="B94" s="25">
        <v>348.53</v>
      </c>
      <c r="C94" s="20" t="s">
        <v>231</v>
      </c>
      <c r="D94" s="47">
        <v>390592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390592</v>
      </c>
      <c r="O94" s="48">
        <f t="shared" si="12"/>
        <v>2.6287444896860381</v>
      </c>
      <c r="P94" s="9"/>
    </row>
    <row r="95" spans="1:16">
      <c r="A95" s="12"/>
      <c r="B95" s="25">
        <v>348.62</v>
      </c>
      <c r="C95" s="20" t="s">
        <v>232</v>
      </c>
      <c r="D95" s="47">
        <v>501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501</v>
      </c>
      <c r="O95" s="48">
        <f t="shared" si="12"/>
        <v>3.3718073829794395E-3</v>
      </c>
      <c r="P95" s="9"/>
    </row>
    <row r="96" spans="1:16">
      <c r="A96" s="12"/>
      <c r="B96" s="25">
        <v>348.71</v>
      </c>
      <c r="C96" s="20" t="s">
        <v>233</v>
      </c>
      <c r="D96" s="47">
        <v>158575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158575</v>
      </c>
      <c r="O96" s="48">
        <f t="shared" si="12"/>
        <v>1.0672342430258774</v>
      </c>
      <c r="P96" s="9"/>
    </row>
    <row r="97" spans="1:16">
      <c r="A97" s="12"/>
      <c r="B97" s="25">
        <v>348.72</v>
      </c>
      <c r="C97" s="20" t="s">
        <v>234</v>
      </c>
      <c r="D97" s="47">
        <v>22091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22091</v>
      </c>
      <c r="O97" s="48">
        <f t="shared" si="12"/>
        <v>0.14867584211057644</v>
      </c>
      <c r="P97" s="9"/>
    </row>
    <row r="98" spans="1:16">
      <c r="A98" s="12"/>
      <c r="B98" s="25">
        <v>348.92099999999999</v>
      </c>
      <c r="C98" s="20" t="s">
        <v>200</v>
      </c>
      <c r="D98" s="47">
        <v>0</v>
      </c>
      <c r="E98" s="47">
        <v>47070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47070</v>
      </c>
      <c r="O98" s="48">
        <f t="shared" si="12"/>
        <v>0.31678837029309825</v>
      </c>
      <c r="P98" s="9"/>
    </row>
    <row r="99" spans="1:16">
      <c r="A99" s="12"/>
      <c r="B99" s="25">
        <v>348.92200000000003</v>
      </c>
      <c r="C99" s="20" t="s">
        <v>201</v>
      </c>
      <c r="D99" s="47">
        <v>0</v>
      </c>
      <c r="E99" s="47">
        <v>47074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47074</v>
      </c>
      <c r="O99" s="48">
        <f t="shared" si="12"/>
        <v>0.31681529091092642</v>
      </c>
      <c r="P99" s="9"/>
    </row>
    <row r="100" spans="1:16">
      <c r="A100" s="12"/>
      <c r="B100" s="25">
        <v>348.923</v>
      </c>
      <c r="C100" s="20" t="s">
        <v>202</v>
      </c>
      <c r="D100" s="47">
        <v>0</v>
      </c>
      <c r="E100" s="47">
        <v>47109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47109</v>
      </c>
      <c r="O100" s="48">
        <f t="shared" si="12"/>
        <v>0.31705084631692299</v>
      </c>
      <c r="P100" s="9"/>
    </row>
    <row r="101" spans="1:16">
      <c r="A101" s="12"/>
      <c r="B101" s="25">
        <v>348.92399999999998</v>
      </c>
      <c r="C101" s="20" t="s">
        <v>203</v>
      </c>
      <c r="D101" s="47">
        <v>0</v>
      </c>
      <c r="E101" s="47">
        <v>47145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47145</v>
      </c>
      <c r="O101" s="48">
        <f t="shared" ref="O101:O132" si="14">(N101/O$137)</f>
        <v>0.31729313187737657</v>
      </c>
      <c r="P101" s="9"/>
    </row>
    <row r="102" spans="1:16">
      <c r="A102" s="12"/>
      <c r="B102" s="25">
        <v>348.93</v>
      </c>
      <c r="C102" s="20" t="s">
        <v>204</v>
      </c>
      <c r="D102" s="47">
        <v>0</v>
      </c>
      <c r="E102" s="47">
        <v>527377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527377</v>
      </c>
      <c r="O102" s="48">
        <f t="shared" si="14"/>
        <v>3.5493286670929098</v>
      </c>
      <c r="P102" s="9"/>
    </row>
    <row r="103" spans="1:16">
      <c r="A103" s="12"/>
      <c r="B103" s="25">
        <v>349</v>
      </c>
      <c r="C103" s="20" t="s">
        <v>1</v>
      </c>
      <c r="D103" s="47">
        <v>651237</v>
      </c>
      <c r="E103" s="47">
        <v>642638</v>
      </c>
      <c r="F103" s="47">
        <v>0</v>
      </c>
      <c r="G103" s="47">
        <v>0</v>
      </c>
      <c r="H103" s="47">
        <v>0</v>
      </c>
      <c r="I103" s="47">
        <v>0</v>
      </c>
      <c r="J103" s="47">
        <v>26903</v>
      </c>
      <c r="K103" s="47">
        <v>0</v>
      </c>
      <c r="L103" s="47">
        <v>0</v>
      </c>
      <c r="M103" s="47">
        <v>0</v>
      </c>
      <c r="N103" s="47">
        <f t="shared" si="11"/>
        <v>1320778</v>
      </c>
      <c r="O103" s="48">
        <f t="shared" si="14"/>
        <v>8.8890399434667025</v>
      </c>
      <c r="P103" s="9"/>
    </row>
    <row r="104" spans="1:16" ht="15.75">
      <c r="A104" s="29" t="s">
        <v>73</v>
      </c>
      <c r="B104" s="30"/>
      <c r="C104" s="31"/>
      <c r="D104" s="32">
        <f t="shared" ref="D104:M104" si="15">SUM(D105:D114)</f>
        <v>1499000</v>
      </c>
      <c r="E104" s="32">
        <f t="shared" si="15"/>
        <v>686321</v>
      </c>
      <c r="F104" s="32">
        <f t="shared" si="15"/>
        <v>0</v>
      </c>
      <c r="G104" s="32">
        <f t="shared" si="15"/>
        <v>156209</v>
      </c>
      <c r="H104" s="32">
        <f t="shared" si="15"/>
        <v>0</v>
      </c>
      <c r="I104" s="32">
        <f t="shared" si="15"/>
        <v>0</v>
      </c>
      <c r="J104" s="32">
        <f t="shared" si="15"/>
        <v>0</v>
      </c>
      <c r="K104" s="32">
        <f t="shared" si="15"/>
        <v>0</v>
      </c>
      <c r="L104" s="32">
        <f t="shared" si="15"/>
        <v>85973</v>
      </c>
      <c r="M104" s="32">
        <f t="shared" si="15"/>
        <v>0</v>
      </c>
      <c r="N104" s="32">
        <f>SUM(D104:M104)</f>
        <v>2427503</v>
      </c>
      <c r="O104" s="46">
        <f t="shared" si="14"/>
        <v>16.337470134939597</v>
      </c>
      <c r="P104" s="10"/>
    </row>
    <row r="105" spans="1:16">
      <c r="A105" s="13"/>
      <c r="B105" s="40">
        <v>351.1</v>
      </c>
      <c r="C105" s="21" t="s">
        <v>116</v>
      </c>
      <c r="D105" s="47">
        <v>172113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172113</v>
      </c>
      <c r="O105" s="48">
        <f t="shared" si="14"/>
        <v>1.1583470740653499</v>
      </c>
      <c r="P105" s="9"/>
    </row>
    <row r="106" spans="1:16">
      <c r="A106" s="13"/>
      <c r="B106" s="40">
        <v>351.2</v>
      </c>
      <c r="C106" s="21" t="s">
        <v>118</v>
      </c>
      <c r="D106" s="47">
        <v>54527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4" si="16">SUM(D106:M106)</f>
        <v>54527</v>
      </c>
      <c r="O106" s="48">
        <f t="shared" si="14"/>
        <v>0.36697513207928123</v>
      </c>
      <c r="P106" s="9"/>
    </row>
    <row r="107" spans="1:16">
      <c r="A107" s="13"/>
      <c r="B107" s="40">
        <v>351.4</v>
      </c>
      <c r="C107" s="21" t="s">
        <v>235</v>
      </c>
      <c r="D107" s="47">
        <v>6546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6546</v>
      </c>
      <c r="O107" s="48">
        <f t="shared" si="14"/>
        <v>4.4055591075815193E-2</v>
      </c>
      <c r="P107" s="9"/>
    </row>
    <row r="108" spans="1:16">
      <c r="A108" s="13"/>
      <c r="B108" s="40">
        <v>351.5</v>
      </c>
      <c r="C108" s="21" t="s">
        <v>119</v>
      </c>
      <c r="D108" s="47">
        <v>1057329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85973</v>
      </c>
      <c r="M108" s="47">
        <v>0</v>
      </c>
      <c r="N108" s="47">
        <f t="shared" si="16"/>
        <v>1143302</v>
      </c>
      <c r="O108" s="48">
        <f t="shared" si="14"/>
        <v>7.6945990510482218</v>
      </c>
      <c r="P108" s="9"/>
    </row>
    <row r="109" spans="1:16">
      <c r="A109" s="13"/>
      <c r="B109" s="40">
        <v>351.7</v>
      </c>
      <c r="C109" s="21" t="s">
        <v>205</v>
      </c>
      <c r="D109" s="47">
        <v>0</v>
      </c>
      <c r="E109" s="47">
        <v>0</v>
      </c>
      <c r="F109" s="47">
        <v>0</v>
      </c>
      <c r="G109" s="47">
        <v>156209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156209</v>
      </c>
      <c r="O109" s="48">
        <f t="shared" si="14"/>
        <v>1.0513106975805095</v>
      </c>
      <c r="P109" s="9"/>
    </row>
    <row r="110" spans="1:16">
      <c r="A110" s="13"/>
      <c r="B110" s="40">
        <v>351.8</v>
      </c>
      <c r="C110" s="21" t="s">
        <v>206</v>
      </c>
      <c r="D110" s="47">
        <v>0</v>
      </c>
      <c r="E110" s="47">
        <v>219335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219335</v>
      </c>
      <c r="O110" s="48">
        <f t="shared" si="14"/>
        <v>1.4761584278359188</v>
      </c>
      <c r="P110" s="9"/>
    </row>
    <row r="111" spans="1:16">
      <c r="A111" s="13"/>
      <c r="B111" s="40">
        <v>351.9</v>
      </c>
      <c r="C111" s="21" t="s">
        <v>207</v>
      </c>
      <c r="D111" s="47">
        <v>2750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2750</v>
      </c>
      <c r="O111" s="48">
        <f t="shared" si="14"/>
        <v>1.850792475687317E-2</v>
      </c>
      <c r="P111" s="9"/>
    </row>
    <row r="112" spans="1:16">
      <c r="A112" s="13"/>
      <c r="B112" s="40">
        <v>352</v>
      </c>
      <c r="C112" s="21" t="s">
        <v>121</v>
      </c>
      <c r="D112" s="47">
        <v>72343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72343</v>
      </c>
      <c r="O112" s="48">
        <f t="shared" si="14"/>
        <v>0.48687956388599118</v>
      </c>
      <c r="P112" s="9"/>
    </row>
    <row r="113" spans="1:16">
      <c r="A113" s="13"/>
      <c r="B113" s="40">
        <v>354</v>
      </c>
      <c r="C113" s="21" t="s">
        <v>122</v>
      </c>
      <c r="D113" s="47">
        <v>50</v>
      </c>
      <c r="E113" s="47">
        <v>295642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295692</v>
      </c>
      <c r="O113" s="48">
        <f t="shared" si="14"/>
        <v>1.9900528317124877</v>
      </c>
      <c r="P113" s="9"/>
    </row>
    <row r="114" spans="1:16">
      <c r="A114" s="13"/>
      <c r="B114" s="40">
        <v>359</v>
      </c>
      <c r="C114" s="21" t="s">
        <v>124</v>
      </c>
      <c r="D114" s="47">
        <v>133342</v>
      </c>
      <c r="E114" s="47">
        <v>171344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304686</v>
      </c>
      <c r="O114" s="48">
        <f t="shared" si="14"/>
        <v>2.0505838408991486</v>
      </c>
      <c r="P114" s="9"/>
    </row>
    <row r="115" spans="1:16" ht="15.75">
      <c r="A115" s="29" t="s">
        <v>5</v>
      </c>
      <c r="B115" s="30"/>
      <c r="C115" s="31"/>
      <c r="D115" s="32">
        <f t="shared" ref="D115:M115" si="17">SUM(D116:D124)</f>
        <v>2263040</v>
      </c>
      <c r="E115" s="32">
        <f t="shared" si="17"/>
        <v>1234634</v>
      </c>
      <c r="F115" s="32">
        <f t="shared" si="17"/>
        <v>52036</v>
      </c>
      <c r="G115" s="32">
        <f t="shared" si="17"/>
        <v>1123126</v>
      </c>
      <c r="H115" s="32">
        <f t="shared" si="17"/>
        <v>200</v>
      </c>
      <c r="I115" s="32">
        <f t="shared" si="17"/>
        <v>3111541</v>
      </c>
      <c r="J115" s="32">
        <f t="shared" si="17"/>
        <v>2735840</v>
      </c>
      <c r="K115" s="32">
        <f t="shared" si="17"/>
        <v>0</v>
      </c>
      <c r="L115" s="32">
        <f t="shared" si="17"/>
        <v>7080</v>
      </c>
      <c r="M115" s="32">
        <f t="shared" si="17"/>
        <v>0</v>
      </c>
      <c r="N115" s="32">
        <f>SUM(D115:M115)</f>
        <v>10527497</v>
      </c>
      <c r="O115" s="46">
        <f t="shared" si="14"/>
        <v>70.851680856075646</v>
      </c>
      <c r="P115" s="10"/>
    </row>
    <row r="116" spans="1:16">
      <c r="A116" s="12"/>
      <c r="B116" s="25">
        <v>361.1</v>
      </c>
      <c r="C116" s="20" t="s">
        <v>126</v>
      </c>
      <c r="D116" s="47">
        <v>340088</v>
      </c>
      <c r="E116" s="47">
        <v>322698</v>
      </c>
      <c r="F116" s="47">
        <v>52036</v>
      </c>
      <c r="G116" s="47">
        <v>150371</v>
      </c>
      <c r="H116" s="47">
        <v>200</v>
      </c>
      <c r="I116" s="47">
        <v>0</v>
      </c>
      <c r="J116" s="47">
        <v>42440</v>
      </c>
      <c r="K116" s="47">
        <v>0</v>
      </c>
      <c r="L116" s="47">
        <v>7080</v>
      </c>
      <c r="M116" s="47">
        <v>0</v>
      </c>
      <c r="N116" s="47">
        <f>SUM(D116:M116)</f>
        <v>914913</v>
      </c>
      <c r="O116" s="48">
        <f t="shared" si="14"/>
        <v>6.1575058047582196</v>
      </c>
      <c r="P116" s="9"/>
    </row>
    <row r="117" spans="1:16">
      <c r="A117" s="12"/>
      <c r="B117" s="25">
        <v>361.3</v>
      </c>
      <c r="C117" s="20" t="s">
        <v>236</v>
      </c>
      <c r="D117" s="47">
        <v>0</v>
      </c>
      <c r="E117" s="47">
        <v>36870</v>
      </c>
      <c r="F117" s="47">
        <v>0</v>
      </c>
      <c r="G117" s="47">
        <v>0</v>
      </c>
      <c r="H117" s="47">
        <v>0</v>
      </c>
      <c r="I117" s="47">
        <v>45670</v>
      </c>
      <c r="J117" s="47">
        <v>-724</v>
      </c>
      <c r="K117" s="47">
        <v>0</v>
      </c>
      <c r="L117" s="47">
        <v>0</v>
      </c>
      <c r="M117" s="47">
        <v>0</v>
      </c>
      <c r="N117" s="47">
        <f t="shared" ref="N117:N124" si="18">SUM(D117:M117)</f>
        <v>81816</v>
      </c>
      <c r="O117" s="48">
        <f t="shared" si="14"/>
        <v>0.55063431705757648</v>
      </c>
      <c r="P117" s="9"/>
    </row>
    <row r="118" spans="1:16">
      <c r="A118" s="12"/>
      <c r="B118" s="25">
        <v>361.4</v>
      </c>
      <c r="C118" s="20" t="s">
        <v>237</v>
      </c>
      <c r="D118" s="47">
        <v>14000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-1220</v>
      </c>
      <c r="K118" s="47">
        <v>0</v>
      </c>
      <c r="L118" s="47">
        <v>0</v>
      </c>
      <c r="M118" s="47">
        <v>0</v>
      </c>
      <c r="N118" s="47">
        <f t="shared" si="18"/>
        <v>12780</v>
      </c>
      <c r="O118" s="48">
        <f t="shared" si="14"/>
        <v>8.6011373961032409E-2</v>
      </c>
      <c r="P118" s="9"/>
    </row>
    <row r="119" spans="1:16">
      <c r="A119" s="12"/>
      <c r="B119" s="25">
        <v>362</v>
      </c>
      <c r="C119" s="20" t="s">
        <v>127</v>
      </c>
      <c r="D119" s="47">
        <v>336461</v>
      </c>
      <c r="E119" s="47">
        <v>27640</v>
      </c>
      <c r="F119" s="47">
        <v>0</v>
      </c>
      <c r="G119" s="47">
        <v>191635</v>
      </c>
      <c r="H119" s="47">
        <v>0</v>
      </c>
      <c r="I119" s="47">
        <v>1231362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1787098</v>
      </c>
      <c r="O119" s="48">
        <f t="shared" si="14"/>
        <v>12.027445569875828</v>
      </c>
      <c r="P119" s="9"/>
    </row>
    <row r="120" spans="1:16">
      <c r="A120" s="12"/>
      <c r="B120" s="25">
        <v>364</v>
      </c>
      <c r="C120" s="20" t="s">
        <v>209</v>
      </c>
      <c r="D120" s="47">
        <v>52201</v>
      </c>
      <c r="E120" s="47">
        <v>24802</v>
      </c>
      <c r="F120" s="47">
        <v>0</v>
      </c>
      <c r="G120" s="47">
        <v>18101</v>
      </c>
      <c r="H120" s="47">
        <v>0</v>
      </c>
      <c r="I120" s="47">
        <v>43138</v>
      </c>
      <c r="J120" s="47">
        <v>67992</v>
      </c>
      <c r="K120" s="47">
        <v>0</v>
      </c>
      <c r="L120" s="47">
        <v>0</v>
      </c>
      <c r="M120" s="47">
        <v>0</v>
      </c>
      <c r="N120" s="47">
        <f t="shared" si="18"/>
        <v>206234</v>
      </c>
      <c r="O120" s="48">
        <f t="shared" si="14"/>
        <v>1.3879866742941751</v>
      </c>
      <c r="P120" s="9"/>
    </row>
    <row r="121" spans="1:16">
      <c r="A121" s="12"/>
      <c r="B121" s="25">
        <v>365</v>
      </c>
      <c r="C121" s="20" t="s">
        <v>210</v>
      </c>
      <c r="D121" s="47">
        <v>39736</v>
      </c>
      <c r="E121" s="47">
        <v>2505</v>
      </c>
      <c r="F121" s="47">
        <v>0</v>
      </c>
      <c r="G121" s="47">
        <v>0</v>
      </c>
      <c r="H121" s="47">
        <v>0</v>
      </c>
      <c r="I121" s="47">
        <v>2535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44776</v>
      </c>
      <c r="O121" s="48">
        <f t="shared" si="14"/>
        <v>0.30134939596863747</v>
      </c>
      <c r="P121" s="9"/>
    </row>
    <row r="122" spans="1:16">
      <c r="A122" s="12"/>
      <c r="B122" s="25">
        <v>366</v>
      </c>
      <c r="C122" s="20" t="s">
        <v>130</v>
      </c>
      <c r="D122" s="47">
        <v>141875</v>
      </c>
      <c r="E122" s="47">
        <v>44344</v>
      </c>
      <c r="F122" s="47">
        <v>0</v>
      </c>
      <c r="G122" s="47">
        <v>345333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531552</v>
      </c>
      <c r="O122" s="48">
        <f t="shared" si="14"/>
        <v>3.577427061951072</v>
      </c>
      <c r="P122" s="9"/>
    </row>
    <row r="123" spans="1:16">
      <c r="A123" s="12"/>
      <c r="B123" s="25">
        <v>369.3</v>
      </c>
      <c r="C123" s="20" t="s">
        <v>132</v>
      </c>
      <c r="D123" s="47">
        <v>2500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2500</v>
      </c>
      <c r="O123" s="48">
        <f t="shared" si="14"/>
        <v>1.6825386142611972E-2</v>
      </c>
      <c r="P123" s="9"/>
    </row>
    <row r="124" spans="1:16">
      <c r="A124" s="12"/>
      <c r="B124" s="25">
        <v>369.9</v>
      </c>
      <c r="C124" s="20" t="s">
        <v>133</v>
      </c>
      <c r="D124" s="47">
        <v>1336179</v>
      </c>
      <c r="E124" s="47">
        <v>775775</v>
      </c>
      <c r="F124" s="47">
        <v>0</v>
      </c>
      <c r="G124" s="47">
        <v>417686</v>
      </c>
      <c r="H124" s="47">
        <v>0</v>
      </c>
      <c r="I124" s="47">
        <v>1788836</v>
      </c>
      <c r="J124" s="47">
        <v>2627352</v>
      </c>
      <c r="K124" s="47">
        <v>0</v>
      </c>
      <c r="L124" s="47">
        <v>0</v>
      </c>
      <c r="M124" s="47">
        <v>0</v>
      </c>
      <c r="N124" s="47">
        <f t="shared" si="18"/>
        <v>6945828</v>
      </c>
      <c r="O124" s="48">
        <f t="shared" si="14"/>
        <v>46.746495272066497</v>
      </c>
      <c r="P124" s="9"/>
    </row>
    <row r="125" spans="1:16" ht="15.75">
      <c r="A125" s="29" t="s">
        <v>74</v>
      </c>
      <c r="B125" s="30"/>
      <c r="C125" s="31"/>
      <c r="D125" s="32">
        <f t="shared" ref="D125:M125" si="19">SUM(D126:D134)</f>
        <v>1795356</v>
      </c>
      <c r="E125" s="32">
        <f t="shared" si="19"/>
        <v>3786458</v>
      </c>
      <c r="F125" s="32">
        <f t="shared" si="19"/>
        <v>4970241</v>
      </c>
      <c r="G125" s="32">
        <f t="shared" si="19"/>
        <v>130000</v>
      </c>
      <c r="H125" s="32">
        <f t="shared" si="19"/>
        <v>0</v>
      </c>
      <c r="I125" s="32">
        <f t="shared" si="19"/>
        <v>3906144</v>
      </c>
      <c r="J125" s="32">
        <f t="shared" si="19"/>
        <v>-232</v>
      </c>
      <c r="K125" s="32">
        <f t="shared" si="19"/>
        <v>0</v>
      </c>
      <c r="L125" s="32">
        <f t="shared" si="19"/>
        <v>0</v>
      </c>
      <c r="M125" s="32">
        <f t="shared" si="19"/>
        <v>0</v>
      </c>
      <c r="N125" s="32">
        <f>SUM(D125:M125)</f>
        <v>14587967</v>
      </c>
      <c r="O125" s="46">
        <f t="shared" si="14"/>
        <v>98.179271124272304</v>
      </c>
      <c r="P125" s="9"/>
    </row>
    <row r="126" spans="1:16">
      <c r="A126" s="12"/>
      <c r="B126" s="25">
        <v>381</v>
      </c>
      <c r="C126" s="20" t="s">
        <v>134</v>
      </c>
      <c r="D126" s="47">
        <v>1150471</v>
      </c>
      <c r="E126" s="47">
        <v>3786458</v>
      </c>
      <c r="F126" s="47">
        <v>4970241</v>
      </c>
      <c r="G126" s="47">
        <v>130000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>SUM(D126:M126)</f>
        <v>10037170</v>
      </c>
      <c r="O126" s="48">
        <f t="shared" si="14"/>
        <v>67.551704411616242</v>
      </c>
      <c r="P126" s="9"/>
    </row>
    <row r="127" spans="1:16">
      <c r="A127" s="12"/>
      <c r="B127" s="25">
        <v>383</v>
      </c>
      <c r="C127" s="20" t="s">
        <v>135</v>
      </c>
      <c r="D127" s="47">
        <v>644885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ref="N127:N134" si="20">SUM(D127:M127)</f>
        <v>644885</v>
      </c>
      <c r="O127" s="48">
        <f t="shared" si="14"/>
        <v>4.3401756570313292</v>
      </c>
      <c r="P127" s="9"/>
    </row>
    <row r="128" spans="1:16">
      <c r="A128" s="12"/>
      <c r="B128" s="25">
        <v>389.1</v>
      </c>
      <c r="C128" s="20" t="s">
        <v>211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906800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0"/>
        <v>906800</v>
      </c>
      <c r="O128" s="48">
        <f t="shared" si="14"/>
        <v>6.1029040616482151</v>
      </c>
      <c r="P128" s="9"/>
    </row>
    <row r="129" spans="1:119">
      <c r="A129" s="12"/>
      <c r="B129" s="25">
        <v>389.2</v>
      </c>
      <c r="C129" s="20" t="s">
        <v>212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365045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0"/>
        <v>365045</v>
      </c>
      <c r="O129" s="48">
        <f t="shared" si="14"/>
        <v>2.456809233771915</v>
      </c>
      <c r="P129" s="9"/>
    </row>
    <row r="130" spans="1:119">
      <c r="A130" s="12"/>
      <c r="B130" s="25">
        <v>389.3</v>
      </c>
      <c r="C130" s="20" t="s">
        <v>213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56849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20"/>
        <v>56849</v>
      </c>
      <c r="O130" s="48">
        <f t="shared" si="14"/>
        <v>0.38260255072853921</v>
      </c>
      <c r="P130" s="9"/>
    </row>
    <row r="131" spans="1:119">
      <c r="A131" s="12"/>
      <c r="B131" s="25">
        <v>389.4</v>
      </c>
      <c r="C131" s="20" t="s">
        <v>214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2353651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20"/>
        <v>2353651</v>
      </c>
      <c r="O131" s="48">
        <f t="shared" si="14"/>
        <v>15.840434767977925</v>
      </c>
      <c r="P131" s="9"/>
    </row>
    <row r="132" spans="1:119">
      <c r="A132" s="12"/>
      <c r="B132" s="25">
        <v>389.5</v>
      </c>
      <c r="C132" s="20" t="s">
        <v>238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38609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0"/>
        <v>38609</v>
      </c>
      <c r="O132" s="48">
        <f t="shared" si="14"/>
        <v>0.25984453343204228</v>
      </c>
      <c r="P132" s="9"/>
    </row>
    <row r="133" spans="1:119">
      <c r="A133" s="12"/>
      <c r="B133" s="25">
        <v>389.6</v>
      </c>
      <c r="C133" s="20" t="s">
        <v>215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185190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20"/>
        <v>185190</v>
      </c>
      <c r="O133" s="48">
        <f>(N133/O$137)</f>
        <v>1.2463573039001246</v>
      </c>
      <c r="P133" s="9"/>
    </row>
    <row r="134" spans="1:119" ht="15.75" thickBot="1">
      <c r="A134" s="12"/>
      <c r="B134" s="25">
        <v>389.9</v>
      </c>
      <c r="C134" s="20" t="s">
        <v>239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-232</v>
      </c>
      <c r="K134" s="47">
        <v>0</v>
      </c>
      <c r="L134" s="47">
        <v>0</v>
      </c>
      <c r="M134" s="47">
        <v>0</v>
      </c>
      <c r="N134" s="47">
        <f t="shared" si="20"/>
        <v>-232</v>
      </c>
      <c r="O134" s="48">
        <f>(N134/O$137)</f>
        <v>-1.5613958340343912E-3</v>
      </c>
      <c r="P134" s="9"/>
    </row>
    <row r="135" spans="1:119" ht="16.5" thickBot="1">
      <c r="A135" s="14" t="s">
        <v>100</v>
      </c>
      <c r="B135" s="23"/>
      <c r="C135" s="22"/>
      <c r="D135" s="15">
        <f t="shared" ref="D135:M135" si="21">SUM(D5,D13,D26,D63,D104,D115,D125)</f>
        <v>120358931</v>
      </c>
      <c r="E135" s="15">
        <f t="shared" si="21"/>
        <v>81655775</v>
      </c>
      <c r="F135" s="15">
        <f t="shared" si="21"/>
        <v>7947791</v>
      </c>
      <c r="G135" s="15">
        <f t="shared" si="21"/>
        <v>16699800</v>
      </c>
      <c r="H135" s="15">
        <f t="shared" si="21"/>
        <v>200</v>
      </c>
      <c r="I135" s="15">
        <f t="shared" si="21"/>
        <v>56614645</v>
      </c>
      <c r="J135" s="15">
        <f t="shared" si="21"/>
        <v>34140220</v>
      </c>
      <c r="K135" s="15">
        <f t="shared" si="21"/>
        <v>0</v>
      </c>
      <c r="L135" s="15">
        <f t="shared" si="21"/>
        <v>93053</v>
      </c>
      <c r="M135" s="15">
        <f t="shared" si="21"/>
        <v>0</v>
      </c>
      <c r="N135" s="15">
        <f>SUM(D135:M135)</f>
        <v>317510415</v>
      </c>
      <c r="O135" s="38">
        <f>(N135/O$137)</f>
        <v>2136.8941346703905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19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19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9" t="s">
        <v>240</v>
      </c>
      <c r="M137" s="49"/>
      <c r="N137" s="49"/>
      <c r="O137" s="44">
        <v>148585</v>
      </c>
    </row>
    <row r="138" spans="1:119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19" ht="15.75" customHeight="1" thickBot="1">
      <c r="A139" s="53" t="s">
        <v>158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</sheetData>
  <mergeCells count="10">
    <mergeCell ref="L137:N137"/>
    <mergeCell ref="A138:O138"/>
    <mergeCell ref="A139:O1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2023-06-28T20:42:32Z</cp:lastPrinted>
  <dcterms:created xsi:type="dcterms:W3CDTF">2000-08-31T21:26:31Z</dcterms:created>
  <dcterms:modified xsi:type="dcterms:W3CDTF">2023-06-28T20:42:36Z</dcterms:modified>
</cp:coreProperties>
</file>