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75" windowWidth="15480" windowHeight="603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'2006'!$A$1:$O$136</definedName>
    <definedName name="_xlnm.Print_Area" localSheetId="15">'2007'!$A$1:$O$135</definedName>
    <definedName name="_xlnm.Print_Area" localSheetId="14">'2008'!$A$1:$O$117</definedName>
    <definedName name="_xlnm.Print_Area" localSheetId="13">'2009'!$A$1:$O$128</definedName>
    <definedName name="_xlnm.Print_Area" localSheetId="12">'2010'!$A$1:$O$108</definedName>
    <definedName name="_xlnm.Print_Area" localSheetId="11">'2011'!$A$1:$O$110</definedName>
    <definedName name="_xlnm.Print_Area" localSheetId="10">'2012'!$A$1:$O$111</definedName>
    <definedName name="_xlnm.Print_Area" localSheetId="9">'2013'!$A$1:$O$126</definedName>
    <definedName name="_xlnm.Print_Area" localSheetId="8">'2014'!$A$1:$O$130</definedName>
    <definedName name="_xlnm.Print_Area" localSheetId="7">'2015'!$A$1:$O$130</definedName>
    <definedName name="_xlnm.Print_Area" localSheetId="6">'2016'!$A$1:$O$129</definedName>
    <definedName name="_xlnm.Print_Area" localSheetId="5">'2017'!$A$1:$O$122</definedName>
    <definedName name="_xlnm.Print_Area" localSheetId="4">'2018'!$A$1:$O$112</definedName>
    <definedName name="_xlnm.Print_Area" localSheetId="3">'2019'!$A$1:$O$115</definedName>
    <definedName name="_xlnm.Print_Area" localSheetId="2">'2020'!$A$1:$O$118</definedName>
    <definedName name="_xlnm.Print_Area" localSheetId="1">'2021'!$A$1:$P$127</definedName>
    <definedName name="_xlnm.Print_Area" localSheetId="0">'2022'!$A$1:$P$148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43" i="50" l="1"/>
  <c r="P143" i="50" s="1"/>
  <c r="O142" i="50"/>
  <c r="P142" i="50" s="1"/>
  <c r="O141" i="50"/>
  <c r="P141" i="50" s="1"/>
  <c r="O140" i="50"/>
  <c r="P140" i="50" s="1"/>
  <c r="O139" i="50"/>
  <c r="P139" i="50" s="1"/>
  <c r="O138" i="50"/>
  <c r="P138" i="50" s="1"/>
  <c r="O137" i="50"/>
  <c r="P137" i="50" s="1"/>
  <c r="O136" i="50"/>
  <c r="P136" i="50" s="1"/>
  <c r="O135" i="50"/>
  <c r="P135" i="50" s="1"/>
  <c r="O134" i="50"/>
  <c r="P134" i="50" s="1"/>
  <c r="N133" i="50"/>
  <c r="M133" i="50"/>
  <c r="L133" i="50"/>
  <c r="K133" i="50"/>
  <c r="J133" i="50"/>
  <c r="I133" i="50"/>
  <c r="H133" i="50"/>
  <c r="G133" i="50"/>
  <c r="F133" i="50"/>
  <c r="E133" i="50"/>
  <c r="D133" i="50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O126" i="50"/>
  <c r="P126" i="50" s="1"/>
  <c r="O125" i="50"/>
  <c r="P125" i="50" s="1"/>
  <c r="O124" i="50"/>
  <c r="P124" i="50" s="1"/>
  <c r="O123" i="50"/>
  <c r="P123" i="50" s="1"/>
  <c r="N122" i="50"/>
  <c r="M122" i="50"/>
  <c r="L122" i="50"/>
  <c r="K122" i="50"/>
  <c r="J122" i="50"/>
  <c r="I122" i="50"/>
  <c r="H122" i="50"/>
  <c r="G122" i="50"/>
  <c r="F122" i="50"/>
  <c r="E122" i="50"/>
  <c r="D122" i="50"/>
  <c r="O121" i="50"/>
  <c r="P121" i="50" s="1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N114" i="50"/>
  <c r="M114" i="50"/>
  <c r="L114" i="50"/>
  <c r="K114" i="50"/>
  <c r="J114" i="50"/>
  <c r="I114" i="50"/>
  <c r="H114" i="50"/>
  <c r="G114" i="50"/>
  <c r="F114" i="50"/>
  <c r="E114" i="50"/>
  <c r="D114" i="50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N62" i="50"/>
  <c r="M62" i="50"/>
  <c r="L62" i="50"/>
  <c r="K62" i="50"/>
  <c r="J62" i="50"/>
  <c r="I62" i="50"/>
  <c r="H62" i="50"/>
  <c r="G62" i="50"/>
  <c r="F62" i="50"/>
  <c r="E62" i="50"/>
  <c r="D62" i="50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3" i="50" l="1"/>
  <c r="P133" i="50" s="1"/>
  <c r="O122" i="50"/>
  <c r="P122" i="50" s="1"/>
  <c r="O114" i="50"/>
  <c r="P114" i="50" s="1"/>
  <c r="O62" i="50"/>
  <c r="P62" i="50" s="1"/>
  <c r="O30" i="50"/>
  <c r="P30" i="50" s="1"/>
  <c r="M144" i="50"/>
  <c r="H144" i="50"/>
  <c r="I144" i="50"/>
  <c r="O15" i="50"/>
  <c r="P15" i="50" s="1"/>
  <c r="K144" i="50"/>
  <c r="J144" i="50"/>
  <c r="L144" i="50"/>
  <c r="N144" i="50"/>
  <c r="D144" i="50"/>
  <c r="E144" i="50"/>
  <c r="G144" i="50"/>
  <c r="F144" i="50"/>
  <c r="O5" i="50"/>
  <c r="P5" i="50" s="1"/>
  <c r="O122" i="49"/>
  <c r="P122" i="49"/>
  <c r="O121" i="49"/>
  <c r="P121" i="49"/>
  <c r="O120" i="49"/>
  <c r="P120" i="49" s="1"/>
  <c r="O119" i="49"/>
  <c r="P119" i="49"/>
  <c r="O118" i="49"/>
  <c r="P118" i="49" s="1"/>
  <c r="O117" i="49"/>
  <c r="P117" i="49"/>
  <c r="N116" i="49"/>
  <c r="M116" i="49"/>
  <c r="L116" i="49"/>
  <c r="K116" i="49"/>
  <c r="J116" i="49"/>
  <c r="I116" i="49"/>
  <c r="H116" i="49"/>
  <c r="G116" i="49"/>
  <c r="F116" i="49"/>
  <c r="E116" i="49"/>
  <c r="D116" i="49"/>
  <c r="O115" i="49"/>
  <c r="P115" i="49" s="1"/>
  <c r="O114" i="49"/>
  <c r="P114" i="49"/>
  <c r="O113" i="49"/>
  <c r="P113" i="49" s="1"/>
  <c r="O112" i="49"/>
  <c r="P112" i="49" s="1"/>
  <c r="O111" i="49"/>
  <c r="P111" i="49" s="1"/>
  <c r="O110" i="49"/>
  <c r="P110" i="49" s="1"/>
  <c r="O109" i="49"/>
  <c r="P109" i="49" s="1"/>
  <c r="O108" i="49"/>
  <c r="P108" i="49"/>
  <c r="O107" i="49"/>
  <c r="P107" i="49"/>
  <c r="O106" i="49"/>
  <c r="P106" i="49" s="1"/>
  <c r="N105" i="49"/>
  <c r="M105" i="49"/>
  <c r="L105" i="49"/>
  <c r="K105" i="49"/>
  <c r="J105" i="49"/>
  <c r="I105" i="49"/>
  <c r="H105" i="49"/>
  <c r="G105" i="49"/>
  <c r="F105" i="49"/>
  <c r="E105" i="49"/>
  <c r="D105" i="49"/>
  <c r="O104" i="49"/>
  <c r="P104" i="49"/>
  <c r="O103" i="49"/>
  <c r="P103" i="49" s="1"/>
  <c r="O102" i="49"/>
  <c r="P102" i="49"/>
  <c r="O101" i="49"/>
  <c r="P101" i="49"/>
  <c r="O100" i="49"/>
  <c r="P100" i="49"/>
  <c r="O99" i="49"/>
  <c r="P99" i="49" s="1"/>
  <c r="O98" i="49"/>
  <c r="P98" i="49"/>
  <c r="O97" i="49"/>
  <c r="P97" i="49" s="1"/>
  <c r="O96" i="49"/>
  <c r="P96" i="49"/>
  <c r="O95" i="49"/>
  <c r="P95" i="49"/>
  <c r="O94" i="49"/>
  <c r="P94" i="49"/>
  <c r="N93" i="49"/>
  <c r="M93" i="49"/>
  <c r="L93" i="49"/>
  <c r="K93" i="49"/>
  <c r="J93" i="49"/>
  <c r="I93" i="49"/>
  <c r="H93" i="49"/>
  <c r="G93" i="49"/>
  <c r="F93" i="49"/>
  <c r="E93" i="49"/>
  <c r="D93" i="49"/>
  <c r="O92" i="49"/>
  <c r="P92" i="49" s="1"/>
  <c r="O91" i="49"/>
  <c r="P91" i="49" s="1"/>
  <c r="O90" i="49"/>
  <c r="P90" i="49" s="1"/>
  <c r="O89" i="49"/>
  <c r="P89" i="49" s="1"/>
  <c r="O88" i="49"/>
  <c r="P88" i="49" s="1"/>
  <c r="O87" i="49"/>
  <c r="P87" i="49"/>
  <c r="O86" i="49"/>
  <c r="P86" i="49" s="1"/>
  <c r="O85" i="49"/>
  <c r="P85" i="49" s="1"/>
  <c r="O84" i="49"/>
  <c r="P84" i="49" s="1"/>
  <c r="O83" i="49"/>
  <c r="P83" i="49" s="1"/>
  <c r="O82" i="49"/>
  <c r="P82" i="49" s="1"/>
  <c r="O81" i="49"/>
  <c r="P81" i="49"/>
  <c r="O80" i="49"/>
  <c r="P80" i="49"/>
  <c r="O79" i="49"/>
  <c r="P79" i="49" s="1"/>
  <c r="O78" i="49"/>
  <c r="P78" i="49" s="1"/>
  <c r="O77" i="49"/>
  <c r="P77" i="49" s="1"/>
  <c r="O76" i="49"/>
  <c r="P76" i="49" s="1"/>
  <c r="O75" i="49"/>
  <c r="P75" i="49"/>
  <c r="O74" i="49"/>
  <c r="P74" i="49" s="1"/>
  <c r="O73" i="49"/>
  <c r="P73" i="49" s="1"/>
  <c r="O72" i="49"/>
  <c r="P72" i="49" s="1"/>
  <c r="O71" i="49"/>
  <c r="P71" i="49" s="1"/>
  <c r="O70" i="49"/>
  <c r="P70" i="49" s="1"/>
  <c r="O69" i="49"/>
  <c r="P69" i="49"/>
  <c r="O68" i="49"/>
  <c r="P68" i="49" s="1"/>
  <c r="O67" i="49"/>
  <c r="P67" i="49" s="1"/>
  <c r="O66" i="49"/>
  <c r="P66" i="49" s="1"/>
  <c r="O65" i="49"/>
  <c r="P65" i="49" s="1"/>
  <c r="O64" i="49"/>
  <c r="P64" i="49" s="1"/>
  <c r="O63" i="49"/>
  <c r="P63" i="49"/>
  <c r="O62" i="49"/>
  <c r="P62" i="49"/>
  <c r="O61" i="49"/>
  <c r="P61" i="49" s="1"/>
  <c r="O60" i="49"/>
  <c r="P60" i="49" s="1"/>
  <c r="O59" i="49"/>
  <c r="P59" i="49" s="1"/>
  <c r="N58" i="49"/>
  <c r="M58" i="49"/>
  <c r="L58" i="49"/>
  <c r="K58" i="49"/>
  <c r="J58" i="49"/>
  <c r="I58" i="49"/>
  <c r="H58" i="49"/>
  <c r="G58" i="49"/>
  <c r="F58" i="49"/>
  <c r="E58" i="49"/>
  <c r="D58" i="49"/>
  <c r="O57" i="49"/>
  <c r="P57" i="49"/>
  <c r="O56" i="49"/>
  <c r="P56" i="49"/>
  <c r="O55" i="49"/>
  <c r="P55" i="49"/>
  <c r="O54" i="49"/>
  <c r="P54" i="49" s="1"/>
  <c r="O53" i="49"/>
  <c r="P53" i="49"/>
  <c r="O52" i="49"/>
  <c r="P52" i="49" s="1"/>
  <c r="O51" i="49"/>
  <c r="P51" i="49"/>
  <c r="O50" i="49"/>
  <c r="P50" i="49"/>
  <c r="O49" i="49"/>
  <c r="P49" i="49"/>
  <c r="O48" i="49"/>
  <c r="P48" i="49" s="1"/>
  <c r="O47" i="49"/>
  <c r="P47" i="49"/>
  <c r="O46" i="49"/>
  <c r="P46" i="49" s="1"/>
  <c r="O45" i="49"/>
  <c r="P45" i="49"/>
  <c r="O44" i="49"/>
  <c r="P44" i="49"/>
  <c r="O43" i="49"/>
  <c r="P43" i="49"/>
  <c r="O42" i="49"/>
  <c r="P42" i="49" s="1"/>
  <c r="O41" i="49"/>
  <c r="P41" i="49"/>
  <c r="O40" i="49"/>
  <c r="P40" i="49" s="1"/>
  <c r="O39" i="49"/>
  <c r="P39" i="49"/>
  <c r="O38" i="49"/>
  <c r="P38" i="49"/>
  <c r="O37" i="49"/>
  <c r="P37" i="49"/>
  <c r="O36" i="49"/>
  <c r="P36" i="49" s="1"/>
  <c r="O35" i="49"/>
  <c r="P35" i="49"/>
  <c r="O34" i="49"/>
  <c r="P34" i="49" s="1"/>
  <c r="O33" i="49"/>
  <c r="P33" i="49"/>
  <c r="O32" i="49"/>
  <c r="P32" i="49"/>
  <c r="O31" i="49"/>
  <c r="P31" i="49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 s="1"/>
  <c r="O27" i="49"/>
  <c r="P27" i="49" s="1"/>
  <c r="O26" i="49"/>
  <c r="P26" i="49" s="1"/>
  <c r="O25" i="49"/>
  <c r="P25" i="49" s="1"/>
  <c r="O24" i="49"/>
  <c r="P24" i="49"/>
  <c r="O23" i="49"/>
  <c r="P23" i="49"/>
  <c r="O22" i="49"/>
  <c r="P22" i="49" s="1"/>
  <c r="O21" i="49"/>
  <c r="P21" i="49" s="1"/>
  <c r="O20" i="49"/>
  <c r="P20" i="49" s="1"/>
  <c r="O19" i="49"/>
  <c r="P19" i="49" s="1"/>
  <c r="O18" i="49"/>
  <c r="P18" i="49"/>
  <c r="O17" i="49"/>
  <c r="P17" i="49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/>
  <c r="O11" i="49"/>
  <c r="P11" i="49"/>
  <c r="O10" i="49"/>
  <c r="P10" i="49"/>
  <c r="O9" i="49"/>
  <c r="P9" i="49" s="1"/>
  <c r="O8" i="49"/>
  <c r="P8" i="49"/>
  <c r="O7" i="49"/>
  <c r="P7" i="49" s="1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13" i="47"/>
  <c r="O113" i="47" s="1"/>
  <c r="N112" i="47"/>
  <c r="O112" i="47"/>
  <c r="N111" i="47"/>
  <c r="O111" i="47" s="1"/>
  <c r="N110" i="47"/>
  <c r="O110" i="47" s="1"/>
  <c r="N109" i="47"/>
  <c r="O109" i="47" s="1"/>
  <c r="N108" i="47"/>
  <c r="O108" i="47" s="1"/>
  <c r="N107" i="47"/>
  <c r="O107" i="47" s="1"/>
  <c r="M106" i="47"/>
  <c r="L106" i="47"/>
  <c r="K106" i="47"/>
  <c r="J106" i="47"/>
  <c r="I106" i="47"/>
  <c r="H106" i="47"/>
  <c r="G106" i="47"/>
  <c r="F106" i="47"/>
  <c r="E106" i="47"/>
  <c r="D106" i="47"/>
  <c r="N105" i="47"/>
  <c r="O105" i="47" s="1"/>
  <c r="N104" i="47"/>
  <c r="O104" i="47"/>
  <c r="N103" i="47"/>
  <c r="O103" i="47"/>
  <c r="N102" i="47"/>
  <c r="O102" i="47" s="1"/>
  <c r="N101" i="47"/>
  <c r="O101" i="47" s="1"/>
  <c r="N100" i="47"/>
  <c r="O100" i="47" s="1"/>
  <c r="N99" i="47"/>
  <c r="O99" i="47" s="1"/>
  <c r="N98" i="47"/>
  <c r="O98" i="47"/>
  <c r="N97" i="47"/>
  <c r="O97" i="47"/>
  <c r="N96" i="47"/>
  <c r="O96" i="47" s="1"/>
  <c r="M95" i="47"/>
  <c r="L95" i="47"/>
  <c r="K95" i="47"/>
  <c r="J95" i="47"/>
  <c r="I95" i="47"/>
  <c r="H95" i="47"/>
  <c r="G95" i="47"/>
  <c r="F95" i="47"/>
  <c r="E95" i="47"/>
  <c r="D95" i="47"/>
  <c r="N94" i="47"/>
  <c r="O94" i="47" s="1"/>
  <c r="N93" i="47"/>
  <c r="O93" i="47" s="1"/>
  <c r="N92" i="47"/>
  <c r="O92" i="47" s="1"/>
  <c r="N91" i="47"/>
  <c r="O91" i="47" s="1"/>
  <c r="N90" i="47"/>
  <c r="O90" i="47"/>
  <c r="M89" i="47"/>
  <c r="L89" i="47"/>
  <c r="K89" i="47"/>
  <c r="J89" i="47"/>
  <c r="I89" i="47"/>
  <c r="H89" i="47"/>
  <c r="G89" i="47"/>
  <c r="F89" i="47"/>
  <c r="E89" i="47"/>
  <c r="D89" i="47"/>
  <c r="N88" i="47"/>
  <c r="O88" i="47"/>
  <c r="N87" i="47"/>
  <c r="O87" i="47"/>
  <c r="N86" i="47"/>
  <c r="O86" i="47" s="1"/>
  <c r="N85" i="47"/>
  <c r="O85" i="47" s="1"/>
  <c r="N84" i="47"/>
  <c r="O84" i="47" s="1"/>
  <c r="N83" i="47"/>
  <c r="O83" i="47" s="1"/>
  <c r="N82" i="47"/>
  <c r="O82" i="47"/>
  <c r="N81" i="47"/>
  <c r="O81" i="47"/>
  <c r="N80" i="47"/>
  <c r="O80" i="47" s="1"/>
  <c r="N79" i="47"/>
  <c r="O79" i="47" s="1"/>
  <c r="N78" i="47"/>
  <c r="O78" i="47" s="1"/>
  <c r="N77" i="47"/>
  <c r="O77" i="47" s="1"/>
  <c r="N76" i="47"/>
  <c r="O76" i="47"/>
  <c r="N75" i="47"/>
  <c r="O75" i="47" s="1"/>
  <c r="N74" i="47"/>
  <c r="O74" i="47" s="1"/>
  <c r="N73" i="47"/>
  <c r="O73" i="47" s="1"/>
  <c r="N72" i="47"/>
  <c r="O72" i="47" s="1"/>
  <c r="N71" i="47"/>
  <c r="O71" i="47" s="1"/>
  <c r="N70" i="47"/>
  <c r="O70" i="47"/>
  <c r="N69" i="47"/>
  <c r="O69" i="47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 s="1"/>
  <c r="N56" i="47"/>
  <c r="O56" i="47" s="1"/>
  <c r="M55" i="47"/>
  <c r="L55" i="47"/>
  <c r="K55" i="47"/>
  <c r="J55" i="47"/>
  <c r="I55" i="47"/>
  <c r="H55" i="47"/>
  <c r="G55" i="47"/>
  <c r="F55" i="47"/>
  <c r="E55" i="47"/>
  <c r="D55" i="47"/>
  <c r="N54" i="47"/>
  <c r="O54" i="47" s="1"/>
  <c r="N53" i="47"/>
  <c r="O53" i="47" s="1"/>
  <c r="N52" i="47"/>
  <c r="O52" i="47" s="1"/>
  <c r="N51" i="47"/>
  <c r="O51" i="47" s="1"/>
  <c r="N50" i="47"/>
  <c r="O50" i="47"/>
  <c r="N49" i="47"/>
  <c r="O49" i="47" s="1"/>
  <c r="N48" i="47"/>
  <c r="O48" i="47" s="1"/>
  <c r="N47" i="47"/>
  <c r="O47" i="47" s="1"/>
  <c r="N46" i="47"/>
  <c r="O46" i="47" s="1"/>
  <c r="N45" i="47"/>
  <c r="O45" i="47" s="1"/>
  <c r="N44" i="47"/>
  <c r="O44" i="47"/>
  <c r="N43" i="47"/>
  <c r="O43" i="47" s="1"/>
  <c r="N42" i="47"/>
  <c r="O42" i="47" s="1"/>
  <c r="N41" i="47"/>
  <c r="O41" i="47" s="1"/>
  <c r="N40" i="47"/>
  <c r="O40" i="47" s="1"/>
  <c r="N39" i="47"/>
  <c r="O39" i="47" s="1"/>
  <c r="N38" i="47"/>
  <c r="O38" i="47"/>
  <c r="N37" i="47"/>
  <c r="O37" i="47"/>
  <c r="N36" i="47"/>
  <c r="O36" i="47" s="1"/>
  <c r="N35" i="47"/>
  <c r="O35" i="47" s="1"/>
  <c r="N34" i="47"/>
  <c r="O34" i="47" s="1"/>
  <c r="N33" i="47"/>
  <c r="O33" i="47" s="1"/>
  <c r="N32" i="47"/>
  <c r="O32" i="47"/>
  <c r="N31" i="47"/>
  <c r="O31" i="47" s="1"/>
  <c r="N30" i="47"/>
  <c r="O30" i="47" s="1"/>
  <c r="N29" i="47"/>
  <c r="O29" i="47" s="1"/>
  <c r="N28" i="47"/>
  <c r="O28" i="47" s="1"/>
  <c r="N27" i="47"/>
  <c r="O27" i="47" s="1"/>
  <c r="M26" i="47"/>
  <c r="L26" i="47"/>
  <c r="K26" i="47"/>
  <c r="J26" i="47"/>
  <c r="I26" i="47"/>
  <c r="H26" i="47"/>
  <c r="G26" i="47"/>
  <c r="F26" i="47"/>
  <c r="E26" i="47"/>
  <c r="D26" i="47"/>
  <c r="N25" i="47"/>
  <c r="O25" i="47" s="1"/>
  <c r="N24" i="47"/>
  <c r="O24" i="47"/>
  <c r="N23" i="47"/>
  <c r="O23" i="47" s="1"/>
  <c r="N22" i="47"/>
  <c r="O22" i="47" s="1"/>
  <c r="N21" i="47"/>
  <c r="O21" i="47" s="1"/>
  <c r="N20" i="47"/>
  <c r="O20" i="47" s="1"/>
  <c r="N19" i="47"/>
  <c r="O19" i="47" s="1"/>
  <c r="N18" i="47"/>
  <c r="O18" i="47"/>
  <c r="N17" i="47"/>
  <c r="O17" i="47"/>
  <c r="N16" i="47"/>
  <c r="O16" i="47" s="1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 s="1"/>
  <c r="N11" i="47"/>
  <c r="O11" i="47" s="1"/>
  <c r="N10" i="47"/>
  <c r="O10" i="47"/>
  <c r="N9" i="47"/>
  <c r="O9" i="47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110" i="46"/>
  <c r="O110" i="46" s="1"/>
  <c r="N109" i="46"/>
  <c r="O109" i="46" s="1"/>
  <c r="N108" i="46"/>
  <c r="O108" i="46"/>
  <c r="N107" i="46"/>
  <c r="O107" i="46" s="1"/>
  <c r="N106" i="46"/>
  <c r="O106" i="46" s="1"/>
  <c r="N105" i="46"/>
  <c r="O105" i="46" s="1"/>
  <c r="N104" i="46"/>
  <c r="O104" i="46" s="1"/>
  <c r="M103" i="46"/>
  <c r="L103" i="46"/>
  <c r="K103" i="46"/>
  <c r="J103" i="46"/>
  <c r="I103" i="46"/>
  <c r="H103" i="46"/>
  <c r="G103" i="46"/>
  <c r="F103" i="46"/>
  <c r="E103" i="46"/>
  <c r="D103" i="46"/>
  <c r="N102" i="46"/>
  <c r="O102" i="46" s="1"/>
  <c r="N101" i="46"/>
  <c r="O101" i="46" s="1"/>
  <c r="N100" i="46"/>
  <c r="O100" i="46"/>
  <c r="N99" i="46"/>
  <c r="O99" i="46" s="1"/>
  <c r="N98" i="46"/>
  <c r="O98" i="46" s="1"/>
  <c r="N97" i="46"/>
  <c r="O97" i="46" s="1"/>
  <c r="N96" i="46"/>
  <c r="O96" i="46" s="1"/>
  <c r="N95" i="46"/>
  <c r="O95" i="46" s="1"/>
  <c r="N94" i="46"/>
  <c r="O94" i="46"/>
  <c r="M93" i="46"/>
  <c r="L93" i="46"/>
  <c r="K93" i="46"/>
  <c r="J93" i="46"/>
  <c r="I93" i="46"/>
  <c r="H93" i="46"/>
  <c r="G93" i="46"/>
  <c r="F93" i="46"/>
  <c r="E93" i="46"/>
  <c r="D93" i="46"/>
  <c r="N92" i="46"/>
  <c r="O92" i="46"/>
  <c r="N91" i="46"/>
  <c r="O91" i="46" s="1"/>
  <c r="N90" i="46"/>
  <c r="O90" i="46" s="1"/>
  <c r="N89" i="46"/>
  <c r="O89" i="46" s="1"/>
  <c r="N88" i="46"/>
  <c r="O88" i="46" s="1"/>
  <c r="N87" i="46"/>
  <c r="O87" i="46" s="1"/>
  <c r="M86" i="46"/>
  <c r="L86" i="46"/>
  <c r="K86" i="46"/>
  <c r="J86" i="46"/>
  <c r="I86" i="46"/>
  <c r="H86" i="46"/>
  <c r="G86" i="46"/>
  <c r="F86" i="46"/>
  <c r="E86" i="46"/>
  <c r="D86" i="46"/>
  <c r="N85" i="46"/>
  <c r="O85" i="46" s="1"/>
  <c r="N84" i="46"/>
  <c r="O84" i="46"/>
  <c r="N83" i="46"/>
  <c r="O83" i="46"/>
  <c r="N82" i="46"/>
  <c r="O82" i="46" s="1"/>
  <c r="N81" i="46"/>
  <c r="O81" i="46" s="1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 s="1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 s="1"/>
  <c r="M50" i="46"/>
  <c r="L50" i="46"/>
  <c r="K50" i="46"/>
  <c r="J50" i="46"/>
  <c r="I50" i="46"/>
  <c r="H50" i="46"/>
  <c r="G50" i="46"/>
  <c r="F50" i="46"/>
  <c r="E50" i="46"/>
  <c r="D50" i="46"/>
  <c r="N49" i="46"/>
  <c r="O49" i="46" s="1"/>
  <c r="N48" i="46"/>
  <c r="O48" i="46" s="1"/>
  <c r="N47" i="46"/>
  <c r="O47" i="46" s="1"/>
  <c r="N46" i="46"/>
  <c r="O46" i="46"/>
  <c r="N45" i="46"/>
  <c r="O45" i="46" s="1"/>
  <c r="N44" i="46"/>
  <c r="O44" i="46" s="1"/>
  <c r="N43" i="46"/>
  <c r="O43" i="46" s="1"/>
  <c r="N42" i="46"/>
  <c r="O42" i="46" s="1"/>
  <c r="N41" i="46"/>
  <c r="O41" i="46" s="1"/>
  <c r="N40" i="46"/>
  <c r="O40" i="46"/>
  <c r="N39" i="46"/>
  <c r="O39" i="46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 s="1"/>
  <c r="N21" i="46"/>
  <c r="O21" i="46" s="1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07" i="45"/>
  <c r="O107" i="45"/>
  <c r="N106" i="45"/>
  <c r="O106" i="45" s="1"/>
  <c r="N105" i="45"/>
  <c r="O105" i="45" s="1"/>
  <c r="N104" i="45"/>
  <c r="O104" i="45" s="1"/>
  <c r="N103" i="45"/>
  <c r="O103" i="45" s="1"/>
  <c r="N102" i="45"/>
  <c r="O102" i="45" s="1"/>
  <c r="M101" i="45"/>
  <c r="L101" i="45"/>
  <c r="K101" i="45"/>
  <c r="J101" i="45"/>
  <c r="I101" i="45"/>
  <c r="H101" i="45"/>
  <c r="G101" i="45"/>
  <c r="F101" i="45"/>
  <c r="E101" i="45"/>
  <c r="D101" i="45"/>
  <c r="N100" i="45"/>
  <c r="O100" i="45" s="1"/>
  <c r="N99" i="45"/>
  <c r="O99" i="45"/>
  <c r="N98" i="45"/>
  <c r="O98" i="45"/>
  <c r="N97" i="45"/>
  <c r="O97" i="45" s="1"/>
  <c r="N96" i="45"/>
  <c r="O96" i="45" s="1"/>
  <c r="N95" i="45"/>
  <c r="O95" i="45" s="1"/>
  <c r="N94" i="45"/>
  <c r="O94" i="45" s="1"/>
  <c r="N93" i="45"/>
  <c r="O93" i="45"/>
  <c r="N92" i="45"/>
  <c r="O92" i="45"/>
  <c r="M91" i="45"/>
  <c r="L91" i="45"/>
  <c r="K91" i="45"/>
  <c r="J91" i="45"/>
  <c r="I91" i="45"/>
  <c r="H91" i="45"/>
  <c r="G91" i="45"/>
  <c r="F91" i="45"/>
  <c r="E91" i="45"/>
  <c r="D91" i="45"/>
  <c r="N90" i="45"/>
  <c r="O90" i="45"/>
  <c r="N89" i="45"/>
  <c r="O89" i="45" s="1"/>
  <c r="N88" i="45"/>
  <c r="O88" i="45" s="1"/>
  <c r="N87" i="45"/>
  <c r="O87" i="45" s="1"/>
  <c r="N86" i="45"/>
  <c r="O86" i="45" s="1"/>
  <c r="M85" i="45"/>
  <c r="L85" i="45"/>
  <c r="K85" i="45"/>
  <c r="J85" i="45"/>
  <c r="I85" i="45"/>
  <c r="H85" i="45"/>
  <c r="G85" i="45"/>
  <c r="F85" i="45"/>
  <c r="E85" i="45"/>
  <c r="D85" i="45"/>
  <c r="N84" i="45"/>
  <c r="O84" i="45" s="1"/>
  <c r="N83" i="45"/>
  <c r="O83" i="45"/>
  <c r="N82" i="45"/>
  <c r="O82" i="45" s="1"/>
  <c r="N81" i="45"/>
  <c r="O81" i="45" s="1"/>
  <c r="N80" i="45"/>
  <c r="O80" i="45" s="1"/>
  <c r="N79" i="45"/>
  <c r="O79" i="45" s="1"/>
  <c r="N78" i="45"/>
  <c r="O78" i="45" s="1"/>
  <c r="N77" i="45"/>
  <c r="O77" i="45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 s="1"/>
  <c r="N46" i="45"/>
  <c r="O46" i="45" s="1"/>
  <c r="N45" i="45"/>
  <c r="O45" i="45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/>
  <c r="N18" i="45"/>
  <c r="O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17" i="44"/>
  <c r="O117" i="44" s="1"/>
  <c r="N116" i="44"/>
  <c r="O116" i="44"/>
  <c r="N115" i="44"/>
  <c r="O115" i="44"/>
  <c r="N114" i="44"/>
  <c r="O114" i="44" s="1"/>
  <c r="N113" i="44"/>
  <c r="O113" i="44" s="1"/>
  <c r="N112" i="44"/>
  <c r="O112" i="44" s="1"/>
  <c r="N111" i="44"/>
  <c r="O111" i="44" s="1"/>
  <c r="M110" i="44"/>
  <c r="L110" i="44"/>
  <c r="K110" i="44"/>
  <c r="J110" i="44"/>
  <c r="I110" i="44"/>
  <c r="H110" i="44"/>
  <c r="G110" i="44"/>
  <c r="F110" i="44"/>
  <c r="E110" i="44"/>
  <c r="D110" i="44"/>
  <c r="N109" i="44"/>
  <c r="O109" i="44" s="1"/>
  <c r="N108" i="44"/>
  <c r="O108" i="44"/>
  <c r="N107" i="44"/>
  <c r="O107" i="44" s="1"/>
  <c r="N106" i="44"/>
  <c r="O106" i="44" s="1"/>
  <c r="N105" i="44"/>
  <c r="O105" i="44" s="1"/>
  <c r="N104" i="44"/>
  <c r="O104" i="44" s="1"/>
  <c r="N103" i="44"/>
  <c r="O103" i="44" s="1"/>
  <c r="N102" i="44"/>
  <c r="O102" i="44"/>
  <c r="N101" i="44"/>
  <c r="O101" i="44" s="1"/>
  <c r="M100" i="44"/>
  <c r="L100" i="44"/>
  <c r="K100" i="44"/>
  <c r="J100" i="44"/>
  <c r="I100" i="44"/>
  <c r="H100" i="44"/>
  <c r="G100" i="44"/>
  <c r="F100" i="44"/>
  <c r="E100" i="44"/>
  <c r="D100" i="44"/>
  <c r="N99" i="44"/>
  <c r="O99" i="44" s="1"/>
  <c r="N98" i="44"/>
  <c r="O98" i="44" s="1"/>
  <c r="N97" i="44"/>
  <c r="O97" i="44" s="1"/>
  <c r="N96" i="44"/>
  <c r="O96" i="44" s="1"/>
  <c r="N95" i="44"/>
  <c r="O95" i="44" s="1"/>
  <c r="N94" i="44"/>
  <c r="O94" i="44"/>
  <c r="M93" i="44"/>
  <c r="L93" i="44"/>
  <c r="K93" i="44"/>
  <c r="J93" i="44"/>
  <c r="I93" i="44"/>
  <c r="H93" i="44"/>
  <c r="G93" i="44"/>
  <c r="F93" i="44"/>
  <c r="E93" i="44"/>
  <c r="D93" i="44"/>
  <c r="N92" i="44"/>
  <c r="O92" i="44"/>
  <c r="N91" i="44"/>
  <c r="O91" i="44" s="1"/>
  <c r="N90" i="44"/>
  <c r="O90" i="44" s="1"/>
  <c r="N89" i="44"/>
  <c r="O89" i="44" s="1"/>
  <c r="N88" i="44"/>
  <c r="O88" i="44" s="1"/>
  <c r="N87" i="44"/>
  <c r="O87" i="44" s="1"/>
  <c r="N86" i="44"/>
  <c r="O86" i="44"/>
  <c r="N85" i="44"/>
  <c r="O85" i="44" s="1"/>
  <c r="N84" i="44"/>
  <c r="O84" i="44" s="1"/>
  <c r="N83" i="44"/>
  <c r="O83" i="44" s="1"/>
  <c r="N82" i="44"/>
  <c r="O82" i="44" s="1"/>
  <c r="N81" i="44"/>
  <c r="O81" i="44" s="1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24" i="43"/>
  <c r="O124" i="43" s="1"/>
  <c r="N123" i="43"/>
  <c r="O123" i="43" s="1"/>
  <c r="N122" i="43"/>
  <c r="O122" i="43" s="1"/>
  <c r="N121" i="43"/>
  <c r="O121" i="43" s="1"/>
  <c r="N120" i="43"/>
  <c r="O120" i="43"/>
  <c r="N119" i="43"/>
  <c r="O119" i="43" s="1"/>
  <c r="N118" i="43"/>
  <c r="O118" i="43" s="1"/>
  <c r="N117" i="43"/>
  <c r="O117" i="43" s="1"/>
  <c r="M116" i="43"/>
  <c r="L116" i="43"/>
  <c r="K116" i="43"/>
  <c r="J116" i="43"/>
  <c r="I116" i="43"/>
  <c r="H116" i="43"/>
  <c r="G116" i="43"/>
  <c r="F116" i="43"/>
  <c r="E116" i="43"/>
  <c r="D116" i="43"/>
  <c r="N115" i="43"/>
  <c r="O115" i="43" s="1"/>
  <c r="N114" i="43"/>
  <c r="O114" i="43" s="1"/>
  <c r="N113" i="43"/>
  <c r="O113" i="43" s="1"/>
  <c r="N112" i="43"/>
  <c r="O112" i="43"/>
  <c r="N111" i="43"/>
  <c r="O111" i="43" s="1"/>
  <c r="N110" i="43"/>
  <c r="O110" i="43" s="1"/>
  <c r="N109" i="43"/>
  <c r="O109" i="43" s="1"/>
  <c r="N108" i="43"/>
  <c r="O108" i="43" s="1"/>
  <c r="M107" i="43"/>
  <c r="L107" i="43"/>
  <c r="K107" i="43"/>
  <c r="J107" i="43"/>
  <c r="I107" i="43"/>
  <c r="H107" i="43"/>
  <c r="G107" i="43"/>
  <c r="F107" i="43"/>
  <c r="E107" i="43"/>
  <c r="D107" i="43"/>
  <c r="N106" i="43"/>
  <c r="O106" i="43" s="1"/>
  <c r="N105" i="43"/>
  <c r="O105" i="43" s="1"/>
  <c r="N104" i="43"/>
  <c r="O104" i="43"/>
  <c r="N103" i="43"/>
  <c r="O103" i="43"/>
  <c r="N102" i="43"/>
  <c r="O102" i="43" s="1"/>
  <c r="N101" i="43"/>
  <c r="O101" i="43" s="1"/>
  <c r="N100" i="43"/>
  <c r="O100" i="43" s="1"/>
  <c r="N99" i="43"/>
  <c r="O99" i="43" s="1"/>
  <c r="M98" i="43"/>
  <c r="L98" i="43"/>
  <c r="K98" i="43"/>
  <c r="J98" i="43"/>
  <c r="I98" i="43"/>
  <c r="H98" i="43"/>
  <c r="G98" i="43"/>
  <c r="F98" i="43"/>
  <c r="E98" i="43"/>
  <c r="D98" i="43"/>
  <c r="N97" i="43"/>
  <c r="O97" i="43" s="1"/>
  <c r="N96" i="43"/>
  <c r="O96" i="43" s="1"/>
  <c r="N95" i="43"/>
  <c r="O95" i="43" s="1"/>
  <c r="N94" i="43"/>
  <c r="O94" i="43" s="1"/>
  <c r="N93" i="43"/>
  <c r="O93" i="43"/>
  <c r="N92" i="43"/>
  <c r="O92" i="43" s="1"/>
  <c r="N91" i="43"/>
  <c r="O91" i="43" s="1"/>
  <c r="N90" i="43"/>
  <c r="O90" i="43" s="1"/>
  <c r="N89" i="43"/>
  <c r="O89" i="43" s="1"/>
  <c r="N88" i="43"/>
  <c r="O88" i="43" s="1"/>
  <c r="N87" i="43"/>
  <c r="O87" i="43"/>
  <c r="N86" i="43"/>
  <c r="O86" i="43" s="1"/>
  <c r="N85" i="43"/>
  <c r="O85" i="43" s="1"/>
  <c r="N84" i="43"/>
  <c r="O84" i="43" s="1"/>
  <c r="N83" i="43"/>
  <c r="O83" i="43" s="1"/>
  <c r="N82" i="43"/>
  <c r="O82" i="43" s="1"/>
  <c r="N81" i="43"/>
  <c r="O81" i="43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/>
  <c r="N74" i="43"/>
  <c r="O74" i="43" s="1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31" i="42"/>
  <c r="O131" i="42" s="1"/>
  <c r="N130" i="42"/>
  <c r="O130" i="42" s="1"/>
  <c r="N129" i="42"/>
  <c r="O129" i="42" s="1"/>
  <c r="N128" i="42"/>
  <c r="O128" i="42" s="1"/>
  <c r="N127" i="42"/>
  <c r="O127" i="42" s="1"/>
  <c r="N126" i="42"/>
  <c r="O126" i="42" s="1"/>
  <c r="N125" i="42"/>
  <c r="O125" i="42" s="1"/>
  <c r="N124" i="42"/>
  <c r="O124" i="42" s="1"/>
  <c r="N123" i="42"/>
  <c r="O123" i="42" s="1"/>
  <c r="N122" i="42"/>
  <c r="O122" i="42" s="1"/>
  <c r="N121" i="42"/>
  <c r="O121" i="42" s="1"/>
  <c r="M120" i="42"/>
  <c r="L120" i="42"/>
  <c r="K120" i="42"/>
  <c r="J120" i="42"/>
  <c r="I120" i="42"/>
  <c r="H120" i="42"/>
  <c r="G120" i="42"/>
  <c r="F120" i="42"/>
  <c r="E120" i="42"/>
  <c r="D120" i="42"/>
  <c r="N119" i="42"/>
  <c r="O119" i="42" s="1"/>
  <c r="N118" i="42"/>
  <c r="O118" i="42" s="1"/>
  <c r="N117" i="42"/>
  <c r="O117" i="42" s="1"/>
  <c r="N116" i="42"/>
  <c r="O116" i="42" s="1"/>
  <c r="N115" i="42"/>
  <c r="O115" i="42" s="1"/>
  <c r="N114" i="42"/>
  <c r="O114" i="42" s="1"/>
  <c r="N113" i="42"/>
  <c r="O113" i="42" s="1"/>
  <c r="N112" i="42"/>
  <c r="O112" i="42" s="1"/>
  <c r="N111" i="42"/>
  <c r="O111" i="42" s="1"/>
  <c r="N110" i="42"/>
  <c r="O110" i="42" s="1"/>
  <c r="N109" i="42"/>
  <c r="O109" i="42" s="1"/>
  <c r="N108" i="42"/>
  <c r="O108" i="42" s="1"/>
  <c r="N107" i="42"/>
  <c r="O107" i="42" s="1"/>
  <c r="N106" i="42"/>
  <c r="O106" i="42" s="1"/>
  <c r="N105" i="42"/>
  <c r="O105" i="42" s="1"/>
  <c r="M104" i="42"/>
  <c r="L104" i="42"/>
  <c r="K104" i="42"/>
  <c r="J104" i="42"/>
  <c r="I104" i="42"/>
  <c r="H104" i="42"/>
  <c r="G104" i="42"/>
  <c r="F104" i="42"/>
  <c r="E104" i="42"/>
  <c r="D104" i="42"/>
  <c r="N103" i="42"/>
  <c r="O103" i="42" s="1"/>
  <c r="N102" i="42"/>
  <c r="O102" i="42" s="1"/>
  <c r="N101" i="42"/>
  <c r="O101" i="42" s="1"/>
  <c r="N100" i="42"/>
  <c r="O100" i="42" s="1"/>
  <c r="N99" i="42"/>
  <c r="O99" i="42" s="1"/>
  <c r="N98" i="42"/>
  <c r="O98" i="42" s="1"/>
  <c r="N97" i="42"/>
  <c r="O97" i="42" s="1"/>
  <c r="M96" i="42"/>
  <c r="L96" i="42"/>
  <c r="K96" i="42"/>
  <c r="J96" i="42"/>
  <c r="I96" i="42"/>
  <c r="H96" i="42"/>
  <c r="G96" i="42"/>
  <c r="F96" i="42"/>
  <c r="E96" i="42"/>
  <c r="D96" i="42"/>
  <c r="N95" i="42"/>
  <c r="O95" i="42" s="1"/>
  <c r="N94" i="42"/>
  <c r="O94" i="42" s="1"/>
  <c r="N93" i="42"/>
  <c r="O93" i="42" s="1"/>
  <c r="N92" i="42"/>
  <c r="O92" i="42" s="1"/>
  <c r="N91" i="42"/>
  <c r="O91" i="42" s="1"/>
  <c r="N90" i="42"/>
  <c r="O90" i="42" s="1"/>
  <c r="N89" i="42"/>
  <c r="O89" i="42" s="1"/>
  <c r="N88" i="42"/>
  <c r="O88" i="42" s="1"/>
  <c r="N87" i="42"/>
  <c r="O87" i="42" s="1"/>
  <c r="N86" i="42"/>
  <c r="O86" i="42" s="1"/>
  <c r="N85" i="42"/>
  <c r="O85" i="42" s="1"/>
  <c r="N84" i="42"/>
  <c r="O84" i="42" s="1"/>
  <c r="N83" i="42"/>
  <c r="O83" i="42" s="1"/>
  <c r="N82" i="42"/>
  <c r="O82" i="42" s="1"/>
  <c r="N81" i="42"/>
  <c r="O81" i="42" s="1"/>
  <c r="N80" i="42"/>
  <c r="O80" i="42" s="1"/>
  <c r="N79" i="42"/>
  <c r="O79" i="42" s="1"/>
  <c r="N78" i="42"/>
  <c r="O78" i="42" s="1"/>
  <c r="N77" i="42"/>
  <c r="O77" i="42" s="1"/>
  <c r="N76" i="42"/>
  <c r="O76" i="42" s="1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M53" i="42"/>
  <c r="L53" i="42"/>
  <c r="K53" i="42"/>
  <c r="J53" i="42"/>
  <c r="I53" i="42"/>
  <c r="I132" i="42" s="1"/>
  <c r="H53" i="42"/>
  <c r="G53" i="42"/>
  <c r="F53" i="42"/>
  <c r="E53" i="42"/>
  <c r="D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E132" i="42" s="1"/>
  <c r="N132" i="42" s="1"/>
  <c r="O132" i="42" s="1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30" i="41"/>
  <c r="O130" i="41" s="1"/>
  <c r="N129" i="41"/>
  <c r="O129" i="41" s="1"/>
  <c r="N128" i="41"/>
  <c r="O128" i="41" s="1"/>
  <c r="N127" i="41"/>
  <c r="O127" i="41" s="1"/>
  <c r="N126" i="41"/>
  <c r="O126" i="41" s="1"/>
  <c r="N125" i="41"/>
  <c r="O125" i="41" s="1"/>
  <c r="N124" i="41"/>
  <c r="O124" i="41" s="1"/>
  <c r="M123" i="41"/>
  <c r="L123" i="41"/>
  <c r="K123" i="41"/>
  <c r="J123" i="41"/>
  <c r="I123" i="41"/>
  <c r="H123" i="41"/>
  <c r="G123" i="41"/>
  <c r="F123" i="41"/>
  <c r="E123" i="41"/>
  <c r="D123" i="41"/>
  <c r="N122" i="41"/>
  <c r="O122" i="41" s="1"/>
  <c r="N121" i="41"/>
  <c r="O121" i="41" s="1"/>
  <c r="N120" i="41"/>
  <c r="O120" i="41" s="1"/>
  <c r="N119" i="41"/>
  <c r="O119" i="41"/>
  <c r="N118" i="41"/>
  <c r="O118" i="41" s="1"/>
  <c r="N117" i="41"/>
  <c r="O117" i="41" s="1"/>
  <c r="N116" i="41"/>
  <c r="O116" i="41" s="1"/>
  <c r="N115" i="41"/>
  <c r="O115" i="41" s="1"/>
  <c r="N114" i="41"/>
  <c r="O114" i="41" s="1"/>
  <c r="N113" i="41"/>
  <c r="O113" i="41" s="1"/>
  <c r="N112" i="41"/>
  <c r="O112" i="41" s="1"/>
  <c r="N111" i="41"/>
  <c r="O111" i="41" s="1"/>
  <c r="N110" i="41"/>
  <c r="O110" i="41" s="1"/>
  <c r="N109" i="41"/>
  <c r="O109" i="41" s="1"/>
  <c r="N108" i="41"/>
  <c r="O108" i="41" s="1"/>
  <c r="N107" i="41"/>
  <c r="O107" i="41"/>
  <c r="M106" i="41"/>
  <c r="L106" i="41"/>
  <c r="K106" i="41"/>
  <c r="J106" i="41"/>
  <c r="I106" i="41"/>
  <c r="H106" i="41"/>
  <c r="G106" i="41"/>
  <c r="F106" i="41"/>
  <c r="E106" i="41"/>
  <c r="D106" i="41"/>
  <c r="N105" i="41"/>
  <c r="O105" i="41"/>
  <c r="N104" i="41"/>
  <c r="O104" i="41" s="1"/>
  <c r="N103" i="41"/>
  <c r="O103" i="41" s="1"/>
  <c r="N102" i="41"/>
  <c r="O102" i="41" s="1"/>
  <c r="N101" i="41"/>
  <c r="O101" i="41" s="1"/>
  <c r="N100" i="41"/>
  <c r="O100" i="41" s="1"/>
  <c r="N99" i="41"/>
  <c r="O99" i="41" s="1"/>
  <c r="M98" i="41"/>
  <c r="L98" i="41"/>
  <c r="K98" i="41"/>
  <c r="J98" i="41"/>
  <c r="I98" i="41"/>
  <c r="H98" i="41"/>
  <c r="G98" i="41"/>
  <c r="F98" i="41"/>
  <c r="E98" i="41"/>
  <c r="D98" i="41"/>
  <c r="N97" i="41"/>
  <c r="O97" i="41" s="1"/>
  <c r="N96" i="41"/>
  <c r="O96" i="41" s="1"/>
  <c r="N95" i="41"/>
  <c r="O95" i="41" s="1"/>
  <c r="N94" i="41"/>
  <c r="O94" i="41" s="1"/>
  <c r="N93" i="41"/>
  <c r="O93" i="41" s="1"/>
  <c r="N92" i="41"/>
  <c r="O92" i="41" s="1"/>
  <c r="N91" i="41"/>
  <c r="O91" i="41" s="1"/>
  <c r="N90" i="41"/>
  <c r="O90" i="41" s="1"/>
  <c r="N89" i="41"/>
  <c r="O89" i="41" s="1"/>
  <c r="N88" i="41"/>
  <c r="O88" i="41" s="1"/>
  <c r="N87" i="41"/>
  <c r="O87" i="41" s="1"/>
  <c r="N86" i="41"/>
  <c r="O86" i="41" s="1"/>
  <c r="N85" i="41"/>
  <c r="O85" i="41"/>
  <c r="N84" i="41"/>
  <c r="O84" i="41" s="1"/>
  <c r="N83" i="41"/>
  <c r="O83" i="41" s="1"/>
  <c r="N82" i="41"/>
  <c r="O82" i="41" s="1"/>
  <c r="N81" i="41"/>
  <c r="O81" i="41" s="1"/>
  <c r="N80" i="41"/>
  <c r="O80" i="41" s="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G131" i="41" s="1"/>
  <c r="N131" i="41" s="1"/>
  <c r="O131" i="41" s="1"/>
  <c r="F5" i="41"/>
  <c r="E5" i="41"/>
  <c r="D5" i="41"/>
  <c r="N125" i="40"/>
  <c r="O125" i="40" s="1"/>
  <c r="N124" i="40"/>
  <c r="O124" i="40" s="1"/>
  <c r="N123" i="40"/>
  <c r="O123" i="40" s="1"/>
  <c r="N122" i="40"/>
  <c r="O122" i="40" s="1"/>
  <c r="N121" i="40"/>
  <c r="O121" i="40" s="1"/>
  <c r="M120" i="40"/>
  <c r="L120" i="40"/>
  <c r="K120" i="40"/>
  <c r="J120" i="40"/>
  <c r="I120" i="40"/>
  <c r="H120" i="40"/>
  <c r="G120" i="40"/>
  <c r="F120" i="40"/>
  <c r="E120" i="40"/>
  <c r="D120" i="40"/>
  <c r="N119" i="40"/>
  <c r="O119" i="40" s="1"/>
  <c r="N118" i="40"/>
  <c r="O118" i="40"/>
  <c r="N117" i="40"/>
  <c r="O117" i="40" s="1"/>
  <c r="N116" i="40"/>
  <c r="O116" i="40" s="1"/>
  <c r="N115" i="40"/>
  <c r="O115" i="40" s="1"/>
  <c r="N114" i="40"/>
  <c r="O114" i="40" s="1"/>
  <c r="N113" i="40"/>
  <c r="O113" i="40" s="1"/>
  <c r="N112" i="40"/>
  <c r="O112" i="40" s="1"/>
  <c r="M111" i="40"/>
  <c r="L111" i="40"/>
  <c r="K111" i="40"/>
  <c r="J111" i="40"/>
  <c r="I111" i="40"/>
  <c r="H111" i="40"/>
  <c r="G111" i="40"/>
  <c r="F111" i="40"/>
  <c r="E111" i="40"/>
  <c r="D111" i="40"/>
  <c r="N110" i="40"/>
  <c r="O110" i="40" s="1"/>
  <c r="N109" i="40"/>
  <c r="O109" i="40" s="1"/>
  <c r="N108" i="40"/>
  <c r="O108" i="40" s="1"/>
  <c r="N107" i="40"/>
  <c r="O107" i="40" s="1"/>
  <c r="N106" i="40"/>
  <c r="O106" i="40" s="1"/>
  <c r="N105" i="40"/>
  <c r="O105" i="40" s="1"/>
  <c r="N104" i="40"/>
  <c r="O104" i="40" s="1"/>
  <c r="N103" i="40"/>
  <c r="O103" i="40" s="1"/>
  <c r="N102" i="40"/>
  <c r="O102" i="40" s="1"/>
  <c r="M101" i="40"/>
  <c r="L101" i="40"/>
  <c r="K101" i="40"/>
  <c r="J101" i="40"/>
  <c r="I101" i="40"/>
  <c r="H101" i="40"/>
  <c r="G101" i="40"/>
  <c r="F101" i="40"/>
  <c r="E101" i="40"/>
  <c r="D101" i="40"/>
  <c r="N100" i="40"/>
  <c r="O100" i="40" s="1"/>
  <c r="N99" i="40"/>
  <c r="O99" i="40" s="1"/>
  <c r="N98" i="40"/>
  <c r="O98" i="40" s="1"/>
  <c r="N97" i="40"/>
  <c r="O97" i="40" s="1"/>
  <c r="N96" i="40"/>
  <c r="O96" i="40" s="1"/>
  <c r="N95" i="40"/>
  <c r="O95" i="40" s="1"/>
  <c r="N94" i="40"/>
  <c r="O94" i="40" s="1"/>
  <c r="N93" i="40"/>
  <c r="O93" i="40" s="1"/>
  <c r="N92" i="40"/>
  <c r="O92" i="40" s="1"/>
  <c r="N91" i="40"/>
  <c r="O91" i="40" s="1"/>
  <c r="N90" i="40"/>
  <c r="O90" i="40"/>
  <c r="N89" i="40"/>
  <c r="O89" i="40" s="1"/>
  <c r="N88" i="40"/>
  <c r="O88" i="40" s="1"/>
  <c r="N87" i="40"/>
  <c r="O87" i="40" s="1"/>
  <c r="N86" i="40"/>
  <c r="O86" i="40" s="1"/>
  <c r="N85" i="40"/>
  <c r="O85" i="40" s="1"/>
  <c r="N84" i="40"/>
  <c r="O84" i="40"/>
  <c r="N83" i="40"/>
  <c r="O83" i="40" s="1"/>
  <c r="N82" i="40"/>
  <c r="O82" i="40" s="1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 s="1"/>
  <c r="N72" i="40"/>
  <c r="O72" i="40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125" i="39"/>
  <c r="O125" i="39"/>
  <c r="N124" i="39"/>
  <c r="O124" i="39" s="1"/>
  <c r="N123" i="39"/>
  <c r="O123" i="39" s="1"/>
  <c r="N122" i="39"/>
  <c r="O122" i="39" s="1"/>
  <c r="N121" i="39"/>
  <c r="O121" i="39" s="1"/>
  <c r="N120" i="39"/>
  <c r="O120" i="39" s="1"/>
  <c r="M119" i="39"/>
  <c r="N119" i="39" s="1"/>
  <c r="O119" i="39" s="1"/>
  <c r="L119" i="39"/>
  <c r="K119" i="39"/>
  <c r="J119" i="39"/>
  <c r="I119" i="39"/>
  <c r="H119" i="39"/>
  <c r="G119" i="39"/>
  <c r="F119" i="39"/>
  <c r="E119" i="39"/>
  <c r="D119" i="39"/>
  <c r="N118" i="39"/>
  <c r="O118" i="39" s="1"/>
  <c r="N117" i="39"/>
  <c r="O117" i="39"/>
  <c r="N116" i="39"/>
  <c r="O116" i="39" s="1"/>
  <c r="N115" i="39"/>
  <c r="O115" i="39" s="1"/>
  <c r="N114" i="39"/>
  <c r="O114" i="39" s="1"/>
  <c r="N113" i="39"/>
  <c r="O113" i="39" s="1"/>
  <c r="N112" i="39"/>
  <c r="O112" i="39" s="1"/>
  <c r="N111" i="39"/>
  <c r="O111" i="39"/>
  <c r="M110" i="39"/>
  <c r="L110" i="39"/>
  <c r="K110" i="39"/>
  <c r="J110" i="39"/>
  <c r="I110" i="39"/>
  <c r="H110" i="39"/>
  <c r="G110" i="39"/>
  <c r="F110" i="39"/>
  <c r="E110" i="39"/>
  <c r="D110" i="39"/>
  <c r="N109" i="39"/>
  <c r="O109" i="39"/>
  <c r="N108" i="39"/>
  <c r="O108" i="39" s="1"/>
  <c r="N107" i="39"/>
  <c r="O107" i="39" s="1"/>
  <c r="N106" i="39"/>
  <c r="O106" i="39"/>
  <c r="N105" i="39"/>
  <c r="O105" i="39" s="1"/>
  <c r="N104" i="39"/>
  <c r="O104" i="39" s="1"/>
  <c r="N103" i="39"/>
  <c r="O103" i="39"/>
  <c r="N102" i="39"/>
  <c r="O102" i="39" s="1"/>
  <c r="M101" i="39"/>
  <c r="L101" i="39"/>
  <c r="K101" i="39"/>
  <c r="J101" i="39"/>
  <c r="I101" i="39"/>
  <c r="H101" i="39"/>
  <c r="G101" i="39"/>
  <c r="G126" i="39" s="1"/>
  <c r="F101" i="39"/>
  <c r="E101" i="39"/>
  <c r="D101" i="39"/>
  <c r="N100" i="39"/>
  <c r="O100" i="39" s="1"/>
  <c r="N99" i="39"/>
  <c r="O99" i="39"/>
  <c r="N98" i="39"/>
  <c r="O98" i="39"/>
  <c r="N97" i="39"/>
  <c r="O97" i="39" s="1"/>
  <c r="N96" i="39"/>
  <c r="O96" i="39" s="1"/>
  <c r="N95" i="39"/>
  <c r="O95" i="39"/>
  <c r="N94" i="39"/>
  <c r="O94" i="39" s="1"/>
  <c r="N93" i="39"/>
  <c r="O93" i="39"/>
  <c r="N92" i="39"/>
  <c r="O92" i="39"/>
  <c r="N91" i="39"/>
  <c r="O91" i="39" s="1"/>
  <c r="N90" i="39"/>
  <c r="O90" i="39" s="1"/>
  <c r="N89" i="39"/>
  <c r="O89" i="39"/>
  <c r="N88" i="39"/>
  <c r="O88" i="39" s="1"/>
  <c r="N87" i="39"/>
  <c r="O87" i="39"/>
  <c r="N86" i="39"/>
  <c r="O86" i="39"/>
  <c r="N85" i="39"/>
  <c r="O85" i="39" s="1"/>
  <c r="N84" i="39"/>
  <c r="O84" i="39" s="1"/>
  <c r="N83" i="39"/>
  <c r="O83" i="39"/>
  <c r="N82" i="39"/>
  <c r="O82" i="39" s="1"/>
  <c r="N81" i="39"/>
  <c r="O81" i="39"/>
  <c r="N80" i="39"/>
  <c r="O80" i="39"/>
  <c r="N79" i="39"/>
  <c r="O79" i="39" s="1"/>
  <c r="N78" i="39"/>
  <c r="O78" i="39" s="1"/>
  <c r="N77" i="39"/>
  <c r="O77" i="39"/>
  <c r="N76" i="39"/>
  <c r="O76" i="39" s="1"/>
  <c r="N75" i="39"/>
  <c r="O75" i="39"/>
  <c r="N74" i="39"/>
  <c r="O74" i="39"/>
  <c r="N73" i="39"/>
  <c r="O73" i="39" s="1"/>
  <c r="N72" i="39"/>
  <c r="O72" i="39" s="1"/>
  <c r="N71" i="39"/>
  <c r="O71" i="39"/>
  <c r="N70" i="39"/>
  <c r="O70" i="39" s="1"/>
  <c r="N69" i="39"/>
  <c r="O69" i="39"/>
  <c r="N68" i="39"/>
  <c r="O68" i="39"/>
  <c r="N67" i="39"/>
  <c r="O67" i="39" s="1"/>
  <c r="N66" i="39"/>
  <c r="O66" i="39" s="1"/>
  <c r="N65" i="39"/>
  <c r="O65" i="39"/>
  <c r="N64" i="39"/>
  <c r="O64" i="39" s="1"/>
  <c r="N63" i="39"/>
  <c r="O63" i="39"/>
  <c r="N62" i="39"/>
  <c r="O62" i="39"/>
  <c r="N61" i="39"/>
  <c r="O61" i="39" s="1"/>
  <c r="N60" i="39"/>
  <c r="O60" i="39" s="1"/>
  <c r="N59" i="39"/>
  <c r="O59" i="39"/>
  <c r="M58" i="39"/>
  <c r="L58" i="39"/>
  <c r="K58" i="39"/>
  <c r="J58" i="39"/>
  <c r="I58" i="39"/>
  <c r="H58" i="39"/>
  <c r="G58" i="39"/>
  <c r="F58" i="39"/>
  <c r="E58" i="39"/>
  <c r="E126" i="39" s="1"/>
  <c r="D58" i="39"/>
  <c r="N57" i="39"/>
  <c r="O57" i="39"/>
  <c r="N56" i="39"/>
  <c r="O56" i="39" s="1"/>
  <c r="N55" i="39"/>
  <c r="O55" i="39"/>
  <c r="N54" i="39"/>
  <c r="O54" i="39"/>
  <c r="N53" i="39"/>
  <c r="O53" i="39" s="1"/>
  <c r="N52" i="39"/>
  <c r="O52" i="39" s="1"/>
  <c r="N51" i="39"/>
  <c r="O51" i="39"/>
  <c r="N50" i="39"/>
  <c r="O50" i="39" s="1"/>
  <c r="N49" i="39"/>
  <c r="O49" i="39"/>
  <c r="N48" i="39"/>
  <c r="O48" i="39"/>
  <c r="N47" i="39"/>
  <c r="O47" i="39" s="1"/>
  <c r="N46" i="39"/>
  <c r="O46" i="39" s="1"/>
  <c r="N45" i="39"/>
  <c r="O45" i="39"/>
  <c r="N44" i="39"/>
  <c r="O44" i="39" s="1"/>
  <c r="N43" i="39"/>
  <c r="O43" i="39"/>
  <c r="N42" i="39"/>
  <c r="O42" i="39"/>
  <c r="N41" i="39"/>
  <c r="O41" i="39" s="1"/>
  <c r="N40" i="39"/>
  <c r="O40" i="39" s="1"/>
  <c r="N39" i="39"/>
  <c r="O39" i="39"/>
  <c r="N38" i="39"/>
  <c r="O38" i="39" s="1"/>
  <c r="N37" i="39"/>
  <c r="O37" i="39"/>
  <c r="N36" i="39"/>
  <c r="O36" i="39"/>
  <c r="N35" i="39"/>
  <c r="O35" i="39" s="1"/>
  <c r="N34" i="39"/>
  <c r="O34" i="39" s="1"/>
  <c r="N33" i="39"/>
  <c r="O33" i="39"/>
  <c r="N32" i="39"/>
  <c r="O32" i="39" s="1"/>
  <c r="N31" i="39"/>
  <c r="O31" i="39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/>
  <c r="N24" i="39"/>
  <c r="O24" i="39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/>
  <c r="N18" i="39"/>
  <c r="O18" i="39" s="1"/>
  <c r="N17" i="39"/>
  <c r="O17" i="39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121" i="38"/>
  <c r="O121" i="38" s="1"/>
  <c r="N120" i="38"/>
  <c r="O120" i="38"/>
  <c r="N119" i="38"/>
  <c r="O119" i="38" s="1"/>
  <c r="N118" i="38"/>
  <c r="O118" i="38"/>
  <c r="N117" i="38"/>
  <c r="O117" i="38"/>
  <c r="N116" i="38"/>
  <c r="O116" i="38" s="1"/>
  <c r="N115" i="38"/>
  <c r="O115" i="38" s="1"/>
  <c r="M114" i="38"/>
  <c r="L114" i="38"/>
  <c r="K114" i="38"/>
  <c r="J114" i="38"/>
  <c r="I114" i="38"/>
  <c r="H114" i="38"/>
  <c r="G114" i="38"/>
  <c r="F114" i="38"/>
  <c r="E114" i="38"/>
  <c r="D114" i="38"/>
  <c r="N113" i="38"/>
  <c r="O113" i="38" s="1"/>
  <c r="N112" i="38"/>
  <c r="O112" i="38"/>
  <c r="N111" i="38"/>
  <c r="O111" i="38" s="1"/>
  <c r="N110" i="38"/>
  <c r="O110" i="38"/>
  <c r="N109" i="38"/>
  <c r="O109" i="38"/>
  <c r="N108" i="38"/>
  <c r="O108" i="38" s="1"/>
  <c r="N107" i="38"/>
  <c r="O107" i="38" s="1"/>
  <c r="N106" i="38"/>
  <c r="O106" i="38"/>
  <c r="N105" i="38"/>
  <c r="O105" i="38" s="1"/>
  <c r="M104" i="38"/>
  <c r="L104" i="38"/>
  <c r="K104" i="38"/>
  <c r="J104" i="38"/>
  <c r="I104" i="38"/>
  <c r="H104" i="38"/>
  <c r="G104" i="38"/>
  <c r="N104" i="38" s="1"/>
  <c r="O104" i="38" s="1"/>
  <c r="F104" i="38"/>
  <c r="E104" i="38"/>
  <c r="D104" i="38"/>
  <c r="N103" i="38"/>
  <c r="O103" i="38" s="1"/>
  <c r="N102" i="38"/>
  <c r="O102" i="38"/>
  <c r="N101" i="38"/>
  <c r="O101" i="38"/>
  <c r="N100" i="38"/>
  <c r="O100" i="38" s="1"/>
  <c r="N99" i="38"/>
  <c r="O99" i="38" s="1"/>
  <c r="M98" i="38"/>
  <c r="L98" i="38"/>
  <c r="K98" i="38"/>
  <c r="J98" i="38"/>
  <c r="I98" i="38"/>
  <c r="H98" i="38"/>
  <c r="G98" i="38"/>
  <c r="F98" i="38"/>
  <c r="E98" i="38"/>
  <c r="D98" i="38"/>
  <c r="N97" i="38"/>
  <c r="O97" i="38" s="1"/>
  <c r="N96" i="38"/>
  <c r="O96" i="38"/>
  <c r="N95" i="38"/>
  <c r="O95" i="38" s="1"/>
  <c r="N94" i="38"/>
  <c r="O94" i="38"/>
  <c r="N93" i="38"/>
  <c r="O93" i="38"/>
  <c r="N92" i="38"/>
  <c r="O92" i="38" s="1"/>
  <c r="N91" i="38"/>
  <c r="O91" i="38" s="1"/>
  <c r="N90" i="38"/>
  <c r="O90" i="38"/>
  <c r="N89" i="38"/>
  <c r="O89" i="38" s="1"/>
  <c r="N88" i="38"/>
  <c r="O88" i="38"/>
  <c r="N87" i="38"/>
  <c r="O87" i="38"/>
  <c r="N86" i="38"/>
  <c r="O86" i="38" s="1"/>
  <c r="N85" i="38"/>
  <c r="O85" i="38" s="1"/>
  <c r="N84" i="38"/>
  <c r="O84" i="38"/>
  <c r="N83" i="38"/>
  <c r="O83" i="38" s="1"/>
  <c r="N82" i="38"/>
  <c r="O82" i="38"/>
  <c r="N81" i="38"/>
  <c r="O81" i="38"/>
  <c r="N80" i="38"/>
  <c r="O80" i="38" s="1"/>
  <c r="N79" i="38"/>
  <c r="O79" i="38" s="1"/>
  <c r="N78" i="38"/>
  <c r="O78" i="38"/>
  <c r="N77" i="38"/>
  <c r="O77" i="38" s="1"/>
  <c r="N76" i="38"/>
  <c r="O76" i="38"/>
  <c r="N75" i="38"/>
  <c r="O75" i="38"/>
  <c r="N74" i="38"/>
  <c r="O74" i="38" s="1"/>
  <c r="N73" i="38"/>
  <c r="O73" i="38" s="1"/>
  <c r="N72" i="38"/>
  <c r="O72" i="38"/>
  <c r="N71" i="38"/>
  <c r="O71" i="38" s="1"/>
  <c r="N70" i="38"/>
  <c r="O70" i="38"/>
  <c r="N69" i="38"/>
  <c r="O69" i="38"/>
  <c r="N68" i="38"/>
  <c r="O68" i="38" s="1"/>
  <c r="N67" i="38"/>
  <c r="O67" i="38" s="1"/>
  <c r="N66" i="38"/>
  <c r="O66" i="38"/>
  <c r="N65" i="38"/>
  <c r="O65" i="38" s="1"/>
  <c r="N64" i="38"/>
  <c r="O64" i="38"/>
  <c r="N63" i="38"/>
  <c r="O63" i="38"/>
  <c r="N62" i="38"/>
  <c r="O62" i="38" s="1"/>
  <c r="N61" i="38"/>
  <c r="O61" i="38" s="1"/>
  <c r="N60" i="38"/>
  <c r="O60" i="38"/>
  <c r="N59" i="38"/>
  <c r="O59" i="38" s="1"/>
  <c r="N58" i="38"/>
  <c r="O58" i="38"/>
  <c r="N57" i="38"/>
  <c r="O57" i="38"/>
  <c r="M56" i="38"/>
  <c r="L56" i="38"/>
  <c r="K56" i="38"/>
  <c r="K122" i="38" s="1"/>
  <c r="J56" i="38"/>
  <c r="I56" i="38"/>
  <c r="H56" i="38"/>
  <c r="G56" i="38"/>
  <c r="F56" i="38"/>
  <c r="E56" i="38"/>
  <c r="D56" i="38"/>
  <c r="N55" i="38"/>
  <c r="O55" i="38"/>
  <c r="N54" i="38"/>
  <c r="O54" i="38" s="1"/>
  <c r="N53" i="38"/>
  <c r="O53" i="38" s="1"/>
  <c r="N52" i="38"/>
  <c r="O52" i="38"/>
  <c r="N51" i="38"/>
  <c r="O51" i="38" s="1"/>
  <c r="N50" i="38"/>
  <c r="O50" i="38"/>
  <c r="N49" i="38"/>
  <c r="O49" i="38"/>
  <c r="N48" i="38"/>
  <c r="O48" i="38" s="1"/>
  <c r="N47" i="38"/>
  <c r="O47" i="38" s="1"/>
  <c r="N46" i="38"/>
  <c r="O46" i="38"/>
  <c r="N45" i="38"/>
  <c r="O45" i="38" s="1"/>
  <c r="N44" i="38"/>
  <c r="O44" i="38"/>
  <c r="N43" i="38"/>
  <c r="O43" i="38"/>
  <c r="N42" i="38"/>
  <c r="O42" i="38" s="1"/>
  <c r="N41" i="38"/>
  <c r="O41" i="38" s="1"/>
  <c r="N40" i="38"/>
  <c r="O40" i="38"/>
  <c r="N39" i="38"/>
  <c r="O39" i="38" s="1"/>
  <c r="N38" i="38"/>
  <c r="O38" i="38"/>
  <c r="N37" i="38"/>
  <c r="O37" i="38"/>
  <c r="N36" i="38"/>
  <c r="O36" i="38" s="1"/>
  <c r="N35" i="38"/>
  <c r="O35" i="38" s="1"/>
  <c r="N34" i="38"/>
  <c r="O34" i="38"/>
  <c r="N33" i="38"/>
  <c r="O33" i="38" s="1"/>
  <c r="N32" i="38"/>
  <c r="O32" i="38"/>
  <c r="N31" i="38"/>
  <c r="O31" i="38"/>
  <c r="N30" i="38"/>
  <c r="O30" i="38" s="1"/>
  <c r="N29" i="38"/>
  <c r="O29" i="38" s="1"/>
  <c r="N28" i="38"/>
  <c r="O28" i="38"/>
  <c r="N27" i="38"/>
  <c r="O27" i="38" s="1"/>
  <c r="N26" i="38"/>
  <c r="O26" i="38"/>
  <c r="N25" i="38"/>
  <c r="O25" i="38"/>
  <c r="N24" i="38"/>
  <c r="O24" i="38" s="1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/>
  <c r="N19" i="38"/>
  <c r="O19" i="38" s="1"/>
  <c r="N18" i="38"/>
  <c r="O18" i="38"/>
  <c r="N17" i="38"/>
  <c r="O17" i="38"/>
  <c r="N16" i="38"/>
  <c r="O16" i="38" s="1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N12" i="38" s="1"/>
  <c r="O12" i="38" s="1"/>
  <c r="F12" i="38"/>
  <c r="E12" i="38"/>
  <c r="D12" i="38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E122" i="38" s="1"/>
  <c r="D5" i="38"/>
  <c r="N106" i="37"/>
  <c r="O106" i="37" s="1"/>
  <c r="N105" i="37"/>
  <c r="O105" i="37" s="1"/>
  <c r="N104" i="37"/>
  <c r="O104" i="37"/>
  <c r="N103" i="37"/>
  <c r="O103" i="37"/>
  <c r="N102" i="37"/>
  <c r="O102" i="37" s="1"/>
  <c r="N101" i="37"/>
  <c r="O101" i="37" s="1"/>
  <c r="N100" i="37"/>
  <c r="O100" i="37" s="1"/>
  <c r="M99" i="37"/>
  <c r="L99" i="37"/>
  <c r="K99" i="37"/>
  <c r="J99" i="37"/>
  <c r="I99" i="37"/>
  <c r="H99" i="37"/>
  <c r="G99" i="37"/>
  <c r="F99" i="37"/>
  <c r="E99" i="37"/>
  <c r="N99" i="37" s="1"/>
  <c r="O99" i="37" s="1"/>
  <c r="D99" i="37"/>
  <c r="N98" i="37"/>
  <c r="O98" i="37" s="1"/>
  <c r="N97" i="37"/>
  <c r="O97" i="37" s="1"/>
  <c r="N96" i="37"/>
  <c r="O96" i="37"/>
  <c r="N95" i="37"/>
  <c r="O95" i="37"/>
  <c r="N94" i="37"/>
  <c r="O94" i="37" s="1"/>
  <c r="N93" i="37"/>
  <c r="O93" i="37" s="1"/>
  <c r="N92" i="37"/>
  <c r="O92" i="37" s="1"/>
  <c r="N91" i="37"/>
  <c r="O91" i="37" s="1"/>
  <c r="M90" i="37"/>
  <c r="L90" i="37"/>
  <c r="K90" i="37"/>
  <c r="J90" i="37"/>
  <c r="I90" i="37"/>
  <c r="H90" i="37"/>
  <c r="G90" i="37"/>
  <c r="N90" i="37" s="1"/>
  <c r="O90" i="37" s="1"/>
  <c r="F90" i="37"/>
  <c r="E90" i="37"/>
  <c r="D90" i="37"/>
  <c r="N89" i="37"/>
  <c r="O89" i="37" s="1"/>
  <c r="N88" i="37"/>
  <c r="O88" i="37"/>
  <c r="N87" i="37"/>
  <c r="O87" i="37"/>
  <c r="N86" i="37"/>
  <c r="O86" i="37" s="1"/>
  <c r="N85" i="37"/>
  <c r="O85" i="37" s="1"/>
  <c r="N84" i="37"/>
  <c r="O84" i="37" s="1"/>
  <c r="M83" i="37"/>
  <c r="L83" i="37"/>
  <c r="K83" i="37"/>
  <c r="J83" i="37"/>
  <c r="I83" i="37"/>
  <c r="H83" i="37"/>
  <c r="G83" i="37"/>
  <c r="F83" i="37"/>
  <c r="E83" i="37"/>
  <c r="D83" i="37"/>
  <c r="N83" i="37" s="1"/>
  <c r="O83" i="37" s="1"/>
  <c r="N82" i="37"/>
  <c r="O82" i="37" s="1"/>
  <c r="N81" i="37"/>
  <c r="O81" i="37" s="1"/>
  <c r="N80" i="37"/>
  <c r="O80" i="37" s="1"/>
  <c r="N79" i="37"/>
  <c r="O79" i="37" s="1"/>
  <c r="N78" i="37"/>
  <c r="O78" i="37"/>
  <c r="N77" i="37"/>
  <c r="O77" i="37"/>
  <c r="N76" i="37"/>
  <c r="O76" i="37" s="1"/>
  <c r="N75" i="37"/>
  <c r="O75" i="37" s="1"/>
  <c r="N74" i="37"/>
  <c r="O74" i="37" s="1"/>
  <c r="N73" i="37"/>
  <c r="O73" i="37" s="1"/>
  <c r="N72" i="37"/>
  <c r="O72" i="37"/>
  <c r="N71" i="37"/>
  <c r="O71" i="37"/>
  <c r="N70" i="37"/>
  <c r="O70" i="37" s="1"/>
  <c r="N69" i="37"/>
  <c r="O69" i="37" s="1"/>
  <c r="N68" i="37"/>
  <c r="O68" i="37" s="1"/>
  <c r="N67" i="37"/>
  <c r="O67" i="37" s="1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/>
  <c r="N59" i="37"/>
  <c r="O59" i="37" s="1"/>
  <c r="N58" i="37"/>
  <c r="O58" i="37" s="1"/>
  <c r="N57" i="37"/>
  <c r="O57" i="37" s="1"/>
  <c r="N56" i="37"/>
  <c r="O56" i="37" s="1"/>
  <c r="M55" i="37"/>
  <c r="L55" i="37"/>
  <c r="K55" i="37"/>
  <c r="J55" i="37"/>
  <c r="J107" i="37" s="1"/>
  <c r="I55" i="37"/>
  <c r="H55" i="37"/>
  <c r="G55" i="37"/>
  <c r="F55" i="37"/>
  <c r="E55" i="37"/>
  <c r="D55" i="37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H107" i="37" s="1"/>
  <c r="G24" i="37"/>
  <c r="F24" i="37"/>
  <c r="E24" i="37"/>
  <c r="D24" i="37"/>
  <c r="N23" i="37"/>
  <c r="O23" i="37" s="1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F107" i="37" s="1"/>
  <c r="E13" i="37"/>
  <c r="D13" i="37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K107" i="37" s="1"/>
  <c r="J5" i="37"/>
  <c r="I5" i="37"/>
  <c r="H5" i="37"/>
  <c r="G5" i="37"/>
  <c r="F5" i="37"/>
  <c r="E5" i="37"/>
  <c r="N5" i="37" s="1"/>
  <c r="O5" i="37" s="1"/>
  <c r="D5" i="37"/>
  <c r="N8" i="36"/>
  <c r="O8" i="36"/>
  <c r="N112" i="36"/>
  <c r="O112" i="36" s="1"/>
  <c r="N111" i="36"/>
  <c r="O111" i="36"/>
  <c r="N110" i="36"/>
  <c r="O110" i="36"/>
  <c r="N109" i="36"/>
  <c r="O109" i="36"/>
  <c r="M108" i="36"/>
  <c r="N108" i="36" s="1"/>
  <c r="O108" i="36" s="1"/>
  <c r="L108" i="36"/>
  <c r="K108" i="36"/>
  <c r="J108" i="36"/>
  <c r="I108" i="36"/>
  <c r="H108" i="36"/>
  <c r="G108" i="36"/>
  <c r="F108" i="36"/>
  <c r="E108" i="36"/>
  <c r="D108" i="36"/>
  <c r="N107" i="36"/>
  <c r="O107" i="36"/>
  <c r="N106" i="36"/>
  <c r="O106" i="36" s="1"/>
  <c r="N105" i="36"/>
  <c r="O105" i="36"/>
  <c r="N104" i="36"/>
  <c r="O104" i="36" s="1"/>
  <c r="N103" i="36"/>
  <c r="O103" i="36"/>
  <c r="N102" i="36"/>
  <c r="O102" i="36"/>
  <c r="N101" i="36"/>
  <c r="O101" i="36"/>
  <c r="N100" i="36"/>
  <c r="O100" i="36" s="1"/>
  <c r="N99" i="36"/>
  <c r="O99" i="36"/>
  <c r="N98" i="36"/>
  <c r="O98" i="36" s="1"/>
  <c r="N97" i="36"/>
  <c r="O97" i="36"/>
  <c r="N96" i="36"/>
  <c r="O96" i="36"/>
  <c r="N95" i="36"/>
  <c r="O95" i="36"/>
  <c r="N94" i="36"/>
  <c r="O94" i="36" s="1"/>
  <c r="M93" i="36"/>
  <c r="L93" i="36"/>
  <c r="K93" i="36"/>
  <c r="J93" i="36"/>
  <c r="I93" i="36"/>
  <c r="H93" i="36"/>
  <c r="G93" i="36"/>
  <c r="F93" i="36"/>
  <c r="E93" i="36"/>
  <c r="D93" i="36"/>
  <c r="N92" i="36"/>
  <c r="O92" i="36" s="1"/>
  <c r="N91" i="36"/>
  <c r="O91" i="36"/>
  <c r="N90" i="36"/>
  <c r="O90" i="36" s="1"/>
  <c r="N89" i="36"/>
  <c r="O89" i="36"/>
  <c r="M88" i="36"/>
  <c r="L88" i="36"/>
  <c r="K88" i="36"/>
  <c r="J88" i="36"/>
  <c r="I88" i="36"/>
  <c r="N88" i="36" s="1"/>
  <c r="O88" i="36" s="1"/>
  <c r="H88" i="36"/>
  <c r="G88" i="36"/>
  <c r="F88" i="36"/>
  <c r="E88" i="36"/>
  <c r="D88" i="36"/>
  <c r="N87" i="36"/>
  <c r="O87" i="36"/>
  <c r="N86" i="36"/>
  <c r="O86" i="36"/>
  <c r="N85" i="36"/>
  <c r="O85" i="36"/>
  <c r="N84" i="36"/>
  <c r="O84" i="36" s="1"/>
  <c r="N83" i="36"/>
  <c r="O83" i="36"/>
  <c r="N82" i="36"/>
  <c r="O82" i="36" s="1"/>
  <c r="N81" i="36"/>
  <c r="O81" i="36"/>
  <c r="N80" i="36"/>
  <c r="O80" i="36"/>
  <c r="N79" i="36"/>
  <c r="O79" i="36" s="1"/>
  <c r="N78" i="36"/>
  <c r="O78" i="36" s="1"/>
  <c r="N77" i="36"/>
  <c r="O77" i="36"/>
  <c r="N76" i="36"/>
  <c r="O76" i="36" s="1"/>
  <c r="N75" i="36"/>
  <c r="O75" i="36"/>
  <c r="N74" i="36"/>
  <c r="O74" i="36"/>
  <c r="N73" i="36"/>
  <c r="O73" i="36" s="1"/>
  <c r="N72" i="36"/>
  <c r="O72" i="36" s="1"/>
  <c r="N71" i="36"/>
  <c r="O71" i="36"/>
  <c r="N70" i="36"/>
  <c r="O70" i="36" s="1"/>
  <c r="N69" i="36"/>
  <c r="O69" i="36"/>
  <c r="N68" i="36"/>
  <c r="O68" i="36"/>
  <c r="N67" i="36"/>
  <c r="O67" i="36" s="1"/>
  <c r="N66" i="36"/>
  <c r="O66" i="36" s="1"/>
  <c r="N65" i="36"/>
  <c r="O65" i="36"/>
  <c r="N64" i="36"/>
  <c r="O64" i="36" s="1"/>
  <c r="N63" i="36"/>
  <c r="O63" i="36"/>
  <c r="N62" i="36"/>
  <c r="O62" i="36"/>
  <c r="N61" i="36"/>
  <c r="O61" i="36" s="1"/>
  <c r="N60" i="36"/>
  <c r="O60" i="36" s="1"/>
  <c r="N59" i="36"/>
  <c r="O59" i="36"/>
  <c r="N58" i="36"/>
  <c r="O58" i="36" s="1"/>
  <c r="N57" i="36"/>
  <c r="O57" i="36"/>
  <c r="N56" i="36"/>
  <c r="O56" i="36"/>
  <c r="N55" i="36"/>
  <c r="O55" i="36" s="1"/>
  <c r="N54" i="36"/>
  <c r="O54" i="36" s="1"/>
  <c r="N53" i="36"/>
  <c r="O53" i="36"/>
  <c r="N52" i="36"/>
  <c r="O52" i="36" s="1"/>
  <c r="N51" i="36"/>
  <c r="O51" i="36"/>
  <c r="M50" i="36"/>
  <c r="L50" i="36"/>
  <c r="K50" i="36"/>
  <c r="J50" i="36"/>
  <c r="N50" i="36" s="1"/>
  <c r="O50" i="36" s="1"/>
  <c r="I50" i="36"/>
  <c r="H50" i="36"/>
  <c r="G50" i="36"/>
  <c r="F50" i="36"/>
  <c r="E50" i="36"/>
  <c r="D50" i="36"/>
  <c r="N49" i="36"/>
  <c r="O49" i="36" s="1"/>
  <c r="N48" i="36"/>
  <c r="O48" i="36" s="1"/>
  <c r="N47" i="36"/>
  <c r="O47" i="36"/>
  <c r="N46" i="36"/>
  <c r="O46" i="36" s="1"/>
  <c r="N45" i="36"/>
  <c r="O45" i="36" s="1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/>
  <c r="N22" i="36"/>
  <c r="O22" i="36" s="1"/>
  <c r="N21" i="36"/>
  <c r="O21" i="36" s="1"/>
  <c r="N20" i="36"/>
  <c r="O20" i="36"/>
  <c r="N19" i="36"/>
  <c r="O19" i="36" s="1"/>
  <c r="N18" i="36"/>
  <c r="O18" i="36" s="1"/>
  <c r="M17" i="36"/>
  <c r="L17" i="36"/>
  <c r="N17" i="36" s="1"/>
  <c r="O17" i="36" s="1"/>
  <c r="K17" i="36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N13" i="36" s="1"/>
  <c r="O13" i="36" s="1"/>
  <c r="E13" i="36"/>
  <c r="D13" i="36"/>
  <c r="N12" i="36"/>
  <c r="O12" i="36" s="1"/>
  <c r="N11" i="36"/>
  <c r="O11" i="36" s="1"/>
  <c r="N10" i="36"/>
  <c r="O10" i="36" s="1"/>
  <c r="N9" i="36"/>
  <c r="O9" i="36" s="1"/>
  <c r="N7" i="36"/>
  <c r="O7" i="36"/>
  <c r="N6" i="36"/>
  <c r="O6" i="36" s="1"/>
  <c r="M5" i="36"/>
  <c r="M113" i="36" s="1"/>
  <c r="L5" i="36"/>
  <c r="L113" i="36" s="1"/>
  <c r="K5" i="36"/>
  <c r="J5" i="36"/>
  <c r="I5" i="36"/>
  <c r="H5" i="36"/>
  <c r="G5" i="36"/>
  <c r="F5" i="36"/>
  <c r="E5" i="36"/>
  <c r="D5" i="36"/>
  <c r="D113" i="36" s="1"/>
  <c r="N105" i="35"/>
  <c r="O105" i="35" s="1"/>
  <c r="N104" i="35"/>
  <c r="O104" i="35" s="1"/>
  <c r="N103" i="35"/>
  <c r="O103" i="35" s="1"/>
  <c r="N102" i="35"/>
  <c r="O102" i="35" s="1"/>
  <c r="N101" i="35"/>
  <c r="O101" i="35"/>
  <c r="N100" i="35"/>
  <c r="O100" i="35" s="1"/>
  <c r="N99" i="35"/>
  <c r="O99" i="35" s="1"/>
  <c r="M98" i="35"/>
  <c r="L98" i="35"/>
  <c r="K98" i="35"/>
  <c r="J98" i="35"/>
  <c r="I98" i="35"/>
  <c r="H98" i="35"/>
  <c r="G98" i="35"/>
  <c r="F98" i="35"/>
  <c r="N98" i="35" s="1"/>
  <c r="O98" i="35" s="1"/>
  <c r="E98" i="35"/>
  <c r="D98" i="35"/>
  <c r="N97" i="35"/>
  <c r="O97" i="35" s="1"/>
  <c r="N96" i="35"/>
  <c r="O96" i="35" s="1"/>
  <c r="N95" i="35"/>
  <c r="O95" i="35" s="1"/>
  <c r="N94" i="35"/>
  <c r="O94" i="35" s="1"/>
  <c r="N93" i="35"/>
  <c r="O93" i="35"/>
  <c r="N92" i="35"/>
  <c r="O92" i="35" s="1"/>
  <c r="N91" i="35"/>
  <c r="O91" i="35" s="1"/>
  <c r="N90" i="35"/>
  <c r="O90" i="35" s="1"/>
  <c r="M89" i="35"/>
  <c r="L89" i="35"/>
  <c r="K89" i="35"/>
  <c r="J89" i="35"/>
  <c r="I89" i="35"/>
  <c r="H89" i="35"/>
  <c r="N89" i="35" s="1"/>
  <c r="O89" i="35" s="1"/>
  <c r="G89" i="35"/>
  <c r="F89" i="35"/>
  <c r="E89" i="35"/>
  <c r="D89" i="35"/>
  <c r="N88" i="35"/>
  <c r="O88" i="35" s="1"/>
  <c r="N87" i="35"/>
  <c r="O87" i="35" s="1"/>
  <c r="N86" i="35"/>
  <c r="O86" i="35" s="1"/>
  <c r="N85" i="35"/>
  <c r="O85" i="35"/>
  <c r="N84" i="35"/>
  <c r="O84" i="35" s="1"/>
  <c r="N83" i="35"/>
  <c r="O83" i="35" s="1"/>
  <c r="M82" i="35"/>
  <c r="L82" i="35"/>
  <c r="K82" i="35"/>
  <c r="J82" i="35"/>
  <c r="J106" i="35"/>
  <c r="I82" i="35"/>
  <c r="H82" i="35"/>
  <c r="G82" i="35"/>
  <c r="N82" i="35" s="1"/>
  <c r="O82" i="35" s="1"/>
  <c r="F82" i="35"/>
  <c r="E82" i="35"/>
  <c r="D82" i="35"/>
  <c r="N81" i="35"/>
  <c r="O81" i="35"/>
  <c r="N80" i="35"/>
  <c r="O80" i="35"/>
  <c r="N79" i="35"/>
  <c r="O79" i="35"/>
  <c r="N78" i="35"/>
  <c r="O78" i="35" s="1"/>
  <c r="N77" i="35"/>
  <c r="O77" i="35" s="1"/>
  <c r="N76" i="35"/>
  <c r="O76" i="35"/>
  <c r="N75" i="35"/>
  <c r="O75" i="35"/>
  <c r="N74" i="35"/>
  <c r="O74" i="35"/>
  <c r="N73" i="35"/>
  <c r="O73" i="35"/>
  <c r="N72" i="35"/>
  <c r="O72" i="35" s="1"/>
  <c r="N71" i="35"/>
  <c r="O71" i="35" s="1"/>
  <c r="N70" i="35"/>
  <c r="O70" i="35"/>
  <c r="N69" i="35"/>
  <c r="O69" i="35" s="1"/>
  <c r="N68" i="35"/>
  <c r="O68" i="35"/>
  <c r="N67" i="35"/>
  <c r="O67" i="35"/>
  <c r="N66" i="35"/>
  <c r="O66" i="35" s="1"/>
  <c r="N65" i="35"/>
  <c r="O65" i="35" s="1"/>
  <c r="N64" i="35"/>
  <c r="O64" i="35" s="1"/>
  <c r="N63" i="35"/>
  <c r="O63" i="35" s="1"/>
  <c r="N62" i="35"/>
  <c r="O62" i="35"/>
  <c r="N61" i="35"/>
  <c r="O61" i="35"/>
  <c r="N60" i="35"/>
  <c r="O60" i="35" s="1"/>
  <c r="N59" i="35"/>
  <c r="O59" i="35" s="1"/>
  <c r="N58" i="35"/>
  <c r="O58" i="35" s="1"/>
  <c r="N57" i="35"/>
  <c r="O57" i="35" s="1"/>
  <c r="N56" i="35"/>
  <c r="O56" i="35"/>
  <c r="N55" i="35"/>
  <c r="O55" i="35"/>
  <c r="M54" i="35"/>
  <c r="L54" i="35"/>
  <c r="K54" i="35"/>
  <c r="N54" i="35" s="1"/>
  <c r="O54" i="35" s="1"/>
  <c r="J54" i="35"/>
  <c r="I54" i="35"/>
  <c r="H54" i="35"/>
  <c r="G54" i="35"/>
  <c r="F54" i="35"/>
  <c r="E54" i="35"/>
  <c r="D54" i="35"/>
  <c r="N53" i="35"/>
  <c r="O53" i="35"/>
  <c r="N52" i="35"/>
  <c r="O52" i="35" s="1"/>
  <c r="N51" i="35"/>
  <c r="O51" i="35" s="1"/>
  <c r="N50" i="35"/>
  <c r="O50" i="35" s="1"/>
  <c r="N49" i="35"/>
  <c r="O49" i="35" s="1"/>
  <c r="N48" i="35"/>
  <c r="O48" i="35"/>
  <c r="N47" i="35"/>
  <c r="O47" i="35"/>
  <c r="N46" i="35"/>
  <c r="O46" i="35" s="1"/>
  <c r="N45" i="35"/>
  <c r="O45" i="35" s="1"/>
  <c r="N44" i="35"/>
  <c r="O44" i="35" s="1"/>
  <c r="N43" i="35"/>
  <c r="O43" i="35" s="1"/>
  <c r="N42" i="35"/>
  <c r="O42" i="35"/>
  <c r="N41" i="35"/>
  <c r="O41" i="35"/>
  <c r="N40" i="35"/>
  <c r="O40" i="35" s="1"/>
  <c r="N39" i="35"/>
  <c r="O39" i="35" s="1"/>
  <c r="N38" i="35"/>
  <c r="O38" i="35" s="1"/>
  <c r="N37" i="35"/>
  <c r="O37" i="35" s="1"/>
  <c r="N36" i="35"/>
  <c r="O36" i="35"/>
  <c r="N35" i="35"/>
  <c r="O35" i="35"/>
  <c r="N34" i="35"/>
  <c r="O34" i="35" s="1"/>
  <c r="N33" i="35"/>
  <c r="O33" i="35" s="1"/>
  <c r="N32" i="35"/>
  <c r="O32" i="35" s="1"/>
  <c r="N31" i="35"/>
  <c r="O31" i="35" s="1"/>
  <c r="N30" i="35"/>
  <c r="O30" i="35"/>
  <c r="N29" i="35"/>
  <c r="O29" i="35"/>
  <c r="N28" i="35"/>
  <c r="O28" i="35" s="1"/>
  <c r="N27" i="35"/>
  <c r="O27" i="35" s="1"/>
  <c r="N26" i="35"/>
  <c r="O26" i="35" s="1"/>
  <c r="N25" i="35"/>
  <c r="O25" i="35" s="1"/>
  <c r="N24" i="35"/>
  <c r="O24" i="35"/>
  <c r="N23" i="35"/>
  <c r="O23" i="35"/>
  <c r="M22" i="35"/>
  <c r="L22" i="35"/>
  <c r="K22" i="35"/>
  <c r="K106" i="35" s="1"/>
  <c r="J22" i="35"/>
  <c r="I22" i="35"/>
  <c r="H22" i="35"/>
  <c r="G22" i="35"/>
  <c r="F22" i="35"/>
  <c r="E22" i="35"/>
  <c r="D22" i="35"/>
  <c r="N21" i="35"/>
  <c r="O21" i="35"/>
  <c r="N20" i="35"/>
  <c r="O20" i="35" s="1"/>
  <c r="N19" i="35"/>
  <c r="O19" i="35" s="1"/>
  <c r="N18" i="35"/>
  <c r="O18" i="35" s="1"/>
  <c r="N17" i="35"/>
  <c r="O17" i="35" s="1"/>
  <c r="N16" i="35"/>
  <c r="O16" i="35"/>
  <c r="N15" i="35"/>
  <c r="O15" i="35"/>
  <c r="N14" i="35"/>
  <c r="O14" i="35" s="1"/>
  <c r="M13" i="35"/>
  <c r="N13" i="35" s="1"/>
  <c r="O13" i="35" s="1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106" i="35" s="1"/>
  <c r="L5" i="35"/>
  <c r="K5" i="35"/>
  <c r="J5" i="35"/>
  <c r="I5" i="35"/>
  <c r="H5" i="35"/>
  <c r="H106" i="35" s="1"/>
  <c r="G5" i="35"/>
  <c r="F5" i="35"/>
  <c r="N5" i="35" s="1"/>
  <c r="O5" i="35" s="1"/>
  <c r="E5" i="35"/>
  <c r="D5" i="35"/>
  <c r="N103" i="34"/>
  <c r="O103" i="34"/>
  <c r="N102" i="34"/>
  <c r="O102" i="34"/>
  <c r="N101" i="34"/>
  <c r="O101" i="34" s="1"/>
  <c r="N100" i="34"/>
  <c r="O100" i="34" s="1"/>
  <c r="M99" i="34"/>
  <c r="L99" i="34"/>
  <c r="K99" i="34"/>
  <c r="J99" i="34"/>
  <c r="I99" i="34"/>
  <c r="H99" i="34"/>
  <c r="G99" i="34"/>
  <c r="F99" i="34"/>
  <c r="E99" i="34"/>
  <c r="D99" i="34"/>
  <c r="N99" i="34" s="1"/>
  <c r="O99" i="34" s="1"/>
  <c r="N98" i="34"/>
  <c r="O98" i="34"/>
  <c r="N97" i="34"/>
  <c r="O97" i="34"/>
  <c r="N96" i="34"/>
  <c r="O96" i="34"/>
  <c r="N95" i="34"/>
  <c r="O95" i="34"/>
  <c r="N94" i="34"/>
  <c r="O94" i="34" s="1"/>
  <c r="N93" i="34"/>
  <c r="O93" i="34" s="1"/>
  <c r="N92" i="34"/>
  <c r="O92" i="34"/>
  <c r="N91" i="34"/>
  <c r="O91" i="34"/>
  <c r="N90" i="34"/>
  <c r="O90" i="34"/>
  <c r="M89" i="34"/>
  <c r="L89" i="34"/>
  <c r="K89" i="34"/>
  <c r="J89" i="34"/>
  <c r="I89" i="34"/>
  <c r="H89" i="34"/>
  <c r="G89" i="34"/>
  <c r="F89" i="34"/>
  <c r="N89" i="34" s="1"/>
  <c r="O89" i="34" s="1"/>
  <c r="E89" i="34"/>
  <c r="D89" i="34"/>
  <c r="N88" i="34"/>
  <c r="O88" i="34"/>
  <c r="N87" i="34"/>
  <c r="O87" i="34" s="1"/>
  <c r="N86" i="34"/>
  <c r="O86" i="34" s="1"/>
  <c r="N85" i="34"/>
  <c r="O85" i="34"/>
  <c r="M84" i="34"/>
  <c r="L84" i="34"/>
  <c r="K84" i="34"/>
  <c r="J84" i="34"/>
  <c r="I84" i="34"/>
  <c r="H84" i="34"/>
  <c r="G84" i="34"/>
  <c r="F84" i="34"/>
  <c r="E84" i="34"/>
  <c r="D84" i="34"/>
  <c r="N84" i="34" s="1"/>
  <c r="O84" i="34" s="1"/>
  <c r="N83" i="34"/>
  <c r="O83" i="34" s="1"/>
  <c r="N82" i="34"/>
  <c r="O82" i="34"/>
  <c r="N81" i="34"/>
  <c r="O81" i="34"/>
  <c r="N80" i="34"/>
  <c r="O80" i="34" s="1"/>
  <c r="N79" i="34"/>
  <c r="O79" i="34" s="1"/>
  <c r="N78" i="34"/>
  <c r="O78" i="34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/>
  <c r="N71" i="34"/>
  <c r="O71" i="34" s="1"/>
  <c r="N70" i="34"/>
  <c r="O70" i="34" s="1"/>
  <c r="N69" i="34"/>
  <c r="O69" i="34" s="1"/>
  <c r="N68" i="34"/>
  <c r="O68" i="34" s="1"/>
  <c r="N67" i="34"/>
  <c r="O67" i="34" s="1"/>
  <c r="N66" i="34"/>
  <c r="O66" i="34"/>
  <c r="N65" i="34"/>
  <c r="O65" i="34" s="1"/>
  <c r="N64" i="34"/>
  <c r="O64" i="34" s="1"/>
  <c r="N63" i="34"/>
  <c r="O63" i="34" s="1"/>
  <c r="N62" i="34"/>
  <c r="O62" i="34" s="1"/>
  <c r="N61" i="34"/>
  <c r="O61" i="34" s="1"/>
  <c r="N60" i="34"/>
  <c r="O60" i="34"/>
  <c r="N59" i="34"/>
  <c r="O59" i="34" s="1"/>
  <c r="N58" i="34"/>
  <c r="O58" i="34" s="1"/>
  <c r="N57" i="34"/>
  <c r="O57" i="34" s="1"/>
  <c r="N56" i="34"/>
  <c r="O56" i="34" s="1"/>
  <c r="N55" i="34"/>
  <c r="O55" i="34" s="1"/>
  <c r="N54" i="34"/>
  <c r="O54" i="34"/>
  <c r="M53" i="34"/>
  <c r="L53" i="34"/>
  <c r="K53" i="34"/>
  <c r="J53" i="34"/>
  <c r="I53" i="34"/>
  <c r="H53" i="34"/>
  <c r="G53" i="34"/>
  <c r="F53" i="34"/>
  <c r="E53" i="34"/>
  <c r="D53" i="34"/>
  <c r="N52" i="34"/>
  <c r="O52" i="34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M22" i="34"/>
  <c r="M104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/>
  <c r="N19" i="34"/>
  <c r="O19" i="34"/>
  <c r="N18" i="34"/>
  <c r="O18" i="34"/>
  <c r="N17" i="34"/>
  <c r="O17" i="34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H104" i="34" s="1"/>
  <c r="G13" i="34"/>
  <c r="F13" i="34"/>
  <c r="E13" i="34"/>
  <c r="E104" i="34" s="1"/>
  <c r="D13" i="34"/>
  <c r="N13" i="34" s="1"/>
  <c r="O13" i="34" s="1"/>
  <c r="N12" i="34"/>
  <c r="O12" i="34"/>
  <c r="N11" i="34"/>
  <c r="O11" i="34"/>
  <c r="N10" i="34"/>
  <c r="O10" i="34"/>
  <c r="N9" i="34"/>
  <c r="O9" i="34" s="1"/>
  <c r="N8" i="34"/>
  <c r="O8" i="34" s="1"/>
  <c r="N7" i="34"/>
  <c r="O7" i="34"/>
  <c r="N6" i="34"/>
  <c r="O6" i="34"/>
  <c r="M5" i="34"/>
  <c r="L5" i="34"/>
  <c r="L104" i="34" s="1"/>
  <c r="K5" i="34"/>
  <c r="J5" i="34"/>
  <c r="J104" i="34" s="1"/>
  <c r="I5" i="34"/>
  <c r="I104" i="34" s="1"/>
  <c r="H5" i="34"/>
  <c r="G5" i="34"/>
  <c r="F5" i="34"/>
  <c r="F104" i="34" s="1"/>
  <c r="E5" i="34"/>
  <c r="D5" i="34"/>
  <c r="N5" i="34" s="1"/>
  <c r="O5" i="34" s="1"/>
  <c r="E58" i="33"/>
  <c r="F58" i="33"/>
  <c r="N58" i="33" s="1"/>
  <c r="O58" i="33" s="1"/>
  <c r="G58" i="33"/>
  <c r="H58" i="33"/>
  <c r="I58" i="33"/>
  <c r="J58" i="33"/>
  <c r="K58" i="33"/>
  <c r="L58" i="33"/>
  <c r="M58" i="33"/>
  <c r="D58" i="33"/>
  <c r="E21" i="33"/>
  <c r="F21" i="33"/>
  <c r="N21" i="33" s="1"/>
  <c r="O21" i="33" s="1"/>
  <c r="G21" i="33"/>
  <c r="H21" i="33"/>
  <c r="I21" i="33"/>
  <c r="J21" i="33"/>
  <c r="K21" i="33"/>
  <c r="L21" i="33"/>
  <c r="M21" i="33"/>
  <c r="D21" i="33"/>
  <c r="E13" i="33"/>
  <c r="F13" i="33"/>
  <c r="N13" i="33" s="1"/>
  <c r="O13" i="33" s="1"/>
  <c r="G13" i="33"/>
  <c r="H13" i="33"/>
  <c r="I13" i="33"/>
  <c r="J13" i="33"/>
  <c r="K13" i="33"/>
  <c r="L13" i="33"/>
  <c r="M13" i="33"/>
  <c r="D13" i="33"/>
  <c r="E5" i="33"/>
  <c r="F5" i="33"/>
  <c r="G5" i="33"/>
  <c r="H5" i="33"/>
  <c r="H124" i="33" s="1"/>
  <c r="I5" i="33"/>
  <c r="J5" i="33"/>
  <c r="J124" i="33" s="1"/>
  <c r="K5" i="33"/>
  <c r="L5" i="33"/>
  <c r="M5" i="33"/>
  <c r="D5" i="33"/>
  <c r="D124" i="33" s="1"/>
  <c r="E120" i="33"/>
  <c r="N120" i="33" s="1"/>
  <c r="O120" i="33" s="1"/>
  <c r="F120" i="33"/>
  <c r="G120" i="33"/>
  <c r="H120" i="33"/>
  <c r="I120" i="33"/>
  <c r="J120" i="33"/>
  <c r="K120" i="33"/>
  <c r="L120" i="33"/>
  <c r="M120" i="33"/>
  <c r="D120" i="33"/>
  <c r="N122" i="33"/>
  <c r="O122" i="33"/>
  <c r="N123" i="33"/>
  <c r="O123" i="33" s="1"/>
  <c r="N121" i="33"/>
  <c r="O121" i="33" s="1"/>
  <c r="N112" i="33"/>
  <c r="O112" i="33" s="1"/>
  <c r="N113" i="33"/>
  <c r="O113" i="33" s="1"/>
  <c r="N114" i="33"/>
  <c r="N115" i="33"/>
  <c r="O115" i="33"/>
  <c r="N116" i="33"/>
  <c r="O116" i="33"/>
  <c r="N117" i="33"/>
  <c r="N118" i="33"/>
  <c r="N119" i="33"/>
  <c r="O119" i="33" s="1"/>
  <c r="N111" i="33"/>
  <c r="O111" i="33" s="1"/>
  <c r="E110" i="33"/>
  <c r="N110" i="33" s="1"/>
  <c r="O110" i="33" s="1"/>
  <c r="F110" i="33"/>
  <c r="G110" i="33"/>
  <c r="H110" i="33"/>
  <c r="I110" i="33"/>
  <c r="J110" i="33"/>
  <c r="K110" i="33"/>
  <c r="L110" i="33"/>
  <c r="M110" i="33"/>
  <c r="D110" i="33"/>
  <c r="E102" i="33"/>
  <c r="N102" i="33" s="1"/>
  <c r="O102" i="33" s="1"/>
  <c r="F102" i="33"/>
  <c r="G102" i="33"/>
  <c r="H102" i="33"/>
  <c r="I102" i="33"/>
  <c r="J102" i="33"/>
  <c r="K102" i="33"/>
  <c r="K124" i="33" s="1"/>
  <c r="L102" i="33"/>
  <c r="M102" i="33"/>
  <c r="D102" i="33"/>
  <c r="N104" i="33"/>
  <c r="O104" i="33" s="1"/>
  <c r="N105" i="33"/>
  <c r="O105" i="33"/>
  <c r="N106" i="33"/>
  <c r="O106" i="33"/>
  <c r="N107" i="33"/>
  <c r="O107" i="33" s="1"/>
  <c r="N108" i="33"/>
  <c r="O108" i="33" s="1"/>
  <c r="N109" i="33"/>
  <c r="O109" i="33" s="1"/>
  <c r="N103" i="33"/>
  <c r="O103" i="33" s="1"/>
  <c r="N94" i="33"/>
  <c r="O94" i="33"/>
  <c r="N95" i="33"/>
  <c r="O95" i="33" s="1"/>
  <c r="N96" i="33"/>
  <c r="O96" i="33" s="1"/>
  <c r="N97" i="33"/>
  <c r="O97" i="33" s="1"/>
  <c r="N98" i="33"/>
  <c r="O98" i="33" s="1"/>
  <c r="N93" i="33"/>
  <c r="O93" i="33" s="1"/>
  <c r="N92" i="33"/>
  <c r="O92" i="33"/>
  <c r="N91" i="33"/>
  <c r="O91" i="33" s="1"/>
  <c r="N90" i="33"/>
  <c r="O90" i="33" s="1"/>
  <c r="N89" i="33"/>
  <c r="O89" i="33" s="1"/>
  <c r="N88" i="33"/>
  <c r="O88" i="33" s="1"/>
  <c r="N87" i="33"/>
  <c r="O87" i="33" s="1"/>
  <c r="N86" i="33"/>
  <c r="O86" i="33"/>
  <c r="N85" i="33"/>
  <c r="O85" i="33" s="1"/>
  <c r="N84" i="33"/>
  <c r="O84" i="33" s="1"/>
  <c r="N83" i="33"/>
  <c r="O83" i="33" s="1"/>
  <c r="N82" i="33"/>
  <c r="O82" i="33" s="1"/>
  <c r="N100" i="33"/>
  <c r="O100" i="33" s="1"/>
  <c r="N99" i="33"/>
  <c r="O99" i="33"/>
  <c r="N60" i="33"/>
  <c r="N61" i="33"/>
  <c r="O61" i="33"/>
  <c r="N62" i="33"/>
  <c r="N63" i="33"/>
  <c r="N64" i="33"/>
  <c r="N65" i="33"/>
  <c r="O65" i="33" s="1"/>
  <c r="N66" i="33"/>
  <c r="O66" i="33" s="1"/>
  <c r="N67" i="33"/>
  <c r="N68" i="33"/>
  <c r="O68" i="33" s="1"/>
  <c r="N69" i="33"/>
  <c r="O69" i="33" s="1"/>
  <c r="N70" i="33"/>
  <c r="N71" i="33"/>
  <c r="O71" i="33" s="1"/>
  <c r="N72" i="33"/>
  <c r="N73" i="33"/>
  <c r="O73" i="33" s="1"/>
  <c r="N74" i="33"/>
  <c r="N75" i="33"/>
  <c r="N76" i="33"/>
  <c r="O76" i="33" s="1"/>
  <c r="N77" i="33"/>
  <c r="O77" i="33"/>
  <c r="N78" i="33"/>
  <c r="O78" i="33" s="1"/>
  <c r="N79" i="33"/>
  <c r="O79" i="33" s="1"/>
  <c r="N80" i="33"/>
  <c r="O80" i="33" s="1"/>
  <c r="N81" i="33"/>
  <c r="O81" i="33" s="1"/>
  <c r="N101" i="33"/>
  <c r="O101" i="33" s="1"/>
  <c r="N59" i="33"/>
  <c r="O59" i="33"/>
  <c r="O75" i="33"/>
  <c r="O60" i="33"/>
  <c r="O62" i="33"/>
  <c r="O63" i="33"/>
  <c r="O64" i="33"/>
  <c r="O67" i="33"/>
  <c r="O70" i="33"/>
  <c r="O72" i="33"/>
  <c r="O74" i="33"/>
  <c r="O114" i="33"/>
  <c r="O117" i="33"/>
  <c r="O118" i="33"/>
  <c r="N15" i="33"/>
  <c r="O15" i="33" s="1"/>
  <c r="N16" i="33"/>
  <c r="O16" i="33" s="1"/>
  <c r="N17" i="33"/>
  <c r="O17" i="33" s="1"/>
  <c r="N18" i="33"/>
  <c r="O18" i="33"/>
  <c r="N19" i="33"/>
  <c r="O19" i="33" s="1"/>
  <c r="N20" i="33"/>
  <c r="O20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6" i="33"/>
  <c r="O6" i="33" s="1"/>
  <c r="N57" i="33"/>
  <c r="O57" i="33" s="1"/>
  <c r="N55" i="33"/>
  <c r="O55" i="33" s="1"/>
  <c r="N56" i="33"/>
  <c r="O56" i="33"/>
  <c r="N48" i="33"/>
  <c r="O48" i="33" s="1"/>
  <c r="N49" i="33"/>
  <c r="O49" i="33" s="1"/>
  <c r="N50" i="33"/>
  <c r="O50" i="33" s="1"/>
  <c r="N51" i="33"/>
  <c r="O51" i="33" s="1"/>
  <c r="N52" i="33"/>
  <c r="O52" i="33" s="1"/>
  <c r="N53" i="33"/>
  <c r="O53" i="33"/>
  <c r="N54" i="33"/>
  <c r="O54" i="33" s="1"/>
  <c r="N34" i="33"/>
  <c r="O34" i="33" s="1"/>
  <c r="N35" i="33"/>
  <c r="O35" i="33" s="1"/>
  <c r="N36" i="33"/>
  <c r="O36" i="33" s="1"/>
  <c r="N37" i="33"/>
  <c r="O37" i="33" s="1"/>
  <c r="N38" i="33"/>
  <c r="O38" i="33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/>
  <c r="N45" i="33"/>
  <c r="O45" i="33" s="1"/>
  <c r="N46" i="33"/>
  <c r="O46" i="33" s="1"/>
  <c r="N47" i="33"/>
  <c r="O47" i="33" s="1"/>
  <c r="N24" i="33"/>
  <c r="O24" i="33" s="1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/>
  <c r="N23" i="33"/>
  <c r="O23" i="33" s="1"/>
  <c r="N33" i="33"/>
  <c r="O33" i="33" s="1"/>
  <c r="N22" i="33"/>
  <c r="O22" i="33" s="1"/>
  <c r="N14" i="33"/>
  <c r="O14" i="33" s="1"/>
  <c r="L124" i="33"/>
  <c r="K113" i="36"/>
  <c r="H113" i="36"/>
  <c r="J113" i="36"/>
  <c r="G113" i="36"/>
  <c r="N93" i="36"/>
  <c r="O93" i="36"/>
  <c r="L107" i="37"/>
  <c r="D107" i="37"/>
  <c r="N13" i="37"/>
  <c r="O13" i="37" s="1"/>
  <c r="H122" i="38"/>
  <c r="L122" i="38"/>
  <c r="M122" i="38"/>
  <c r="F122" i="38"/>
  <c r="J122" i="38"/>
  <c r="N114" i="38"/>
  <c r="O114" i="38" s="1"/>
  <c r="D122" i="38"/>
  <c r="N98" i="38"/>
  <c r="O98" i="38" s="1"/>
  <c r="I122" i="38"/>
  <c r="E113" i="36"/>
  <c r="G107" i="37"/>
  <c r="D106" i="35"/>
  <c r="K126" i="39"/>
  <c r="H126" i="39"/>
  <c r="L126" i="39"/>
  <c r="F126" i="39"/>
  <c r="M126" i="39"/>
  <c r="J126" i="39"/>
  <c r="N110" i="39"/>
  <c r="O110" i="39" s="1"/>
  <c r="D126" i="39"/>
  <c r="N58" i="39"/>
  <c r="O58" i="39" s="1"/>
  <c r="N21" i="39"/>
  <c r="O21" i="39"/>
  <c r="N13" i="39"/>
  <c r="O13" i="39" s="1"/>
  <c r="I126" i="39"/>
  <c r="N5" i="39"/>
  <c r="O5" i="39"/>
  <c r="M126" i="40"/>
  <c r="K126" i="40"/>
  <c r="H126" i="40"/>
  <c r="L126" i="40"/>
  <c r="N120" i="40"/>
  <c r="O120" i="40"/>
  <c r="G126" i="40"/>
  <c r="N111" i="40"/>
  <c r="O111" i="40" s="1"/>
  <c r="N101" i="40"/>
  <c r="O101" i="40" s="1"/>
  <c r="I126" i="40"/>
  <c r="J126" i="40"/>
  <c r="F126" i="40"/>
  <c r="E126" i="40"/>
  <c r="N5" i="40"/>
  <c r="O5" i="40" s="1"/>
  <c r="N5" i="33"/>
  <c r="O5" i="33" s="1"/>
  <c r="G124" i="33"/>
  <c r="K104" i="34"/>
  <c r="F113" i="36"/>
  <c r="M124" i="33"/>
  <c r="I124" i="33"/>
  <c r="G104" i="34"/>
  <c r="N53" i="34"/>
  <c r="O53" i="34"/>
  <c r="E106" i="35"/>
  <c r="I106" i="35"/>
  <c r="N13" i="40"/>
  <c r="O13" i="40" s="1"/>
  <c r="L106" i="35"/>
  <c r="I107" i="37"/>
  <c r="M107" i="37"/>
  <c r="N21" i="40"/>
  <c r="O21" i="40" s="1"/>
  <c r="D126" i="40"/>
  <c r="N126" i="40" s="1"/>
  <c r="O126" i="40" s="1"/>
  <c r="N54" i="40"/>
  <c r="O54" i="40"/>
  <c r="L131" i="41"/>
  <c r="K131" i="41"/>
  <c r="M131" i="41"/>
  <c r="N123" i="41"/>
  <c r="O123" i="41" s="1"/>
  <c r="J131" i="41"/>
  <c r="H131" i="41"/>
  <c r="I131" i="41"/>
  <c r="N106" i="41"/>
  <c r="O106" i="41" s="1"/>
  <c r="N98" i="41"/>
  <c r="O98" i="41"/>
  <c r="F131" i="41"/>
  <c r="N54" i="41"/>
  <c r="O54" i="41"/>
  <c r="D131" i="41"/>
  <c r="N17" i="41"/>
  <c r="O17" i="41" s="1"/>
  <c r="N12" i="41"/>
  <c r="O12" i="41" s="1"/>
  <c r="E131" i="41"/>
  <c r="N14" i="42"/>
  <c r="O14" i="42"/>
  <c r="K132" i="42"/>
  <c r="L132" i="42"/>
  <c r="M132" i="42"/>
  <c r="J132" i="42"/>
  <c r="N120" i="42"/>
  <c r="O120" i="42" s="1"/>
  <c r="H132" i="42"/>
  <c r="N104" i="42"/>
  <c r="O104" i="42" s="1"/>
  <c r="N96" i="42"/>
  <c r="O96" i="42"/>
  <c r="F132" i="42"/>
  <c r="G132" i="42"/>
  <c r="D132" i="42"/>
  <c r="N5" i="42"/>
  <c r="O5" i="42" s="1"/>
  <c r="K125" i="43"/>
  <c r="J125" i="43"/>
  <c r="M125" i="43"/>
  <c r="L125" i="43"/>
  <c r="N116" i="43"/>
  <c r="O116" i="43"/>
  <c r="G125" i="43"/>
  <c r="N107" i="43"/>
  <c r="O107" i="43"/>
  <c r="F125" i="43"/>
  <c r="N98" i="43"/>
  <c r="O98" i="43"/>
  <c r="I125" i="43"/>
  <c r="H125" i="43"/>
  <c r="N52" i="43"/>
  <c r="O52" i="43"/>
  <c r="D125" i="43"/>
  <c r="N22" i="43"/>
  <c r="O22" i="43" s="1"/>
  <c r="N14" i="43"/>
  <c r="O14" i="43"/>
  <c r="E125" i="43"/>
  <c r="N125" i="43" s="1"/>
  <c r="O125" i="43" s="1"/>
  <c r="N5" i="43"/>
  <c r="O5" i="43"/>
  <c r="M118" i="44"/>
  <c r="K118" i="44"/>
  <c r="L118" i="44"/>
  <c r="N110" i="44"/>
  <c r="O110" i="44" s="1"/>
  <c r="N100" i="44"/>
  <c r="O100" i="44"/>
  <c r="N93" i="44"/>
  <c r="O93" i="44" s="1"/>
  <c r="N55" i="44"/>
  <c r="O55" i="44" s="1"/>
  <c r="J118" i="44"/>
  <c r="D118" i="44"/>
  <c r="I118" i="44"/>
  <c r="H118" i="44"/>
  <c r="N25" i="44"/>
  <c r="O25" i="44" s="1"/>
  <c r="F118" i="44"/>
  <c r="G118" i="44"/>
  <c r="E118" i="44"/>
  <c r="N118" i="44" s="1"/>
  <c r="O118" i="44" s="1"/>
  <c r="N13" i="44"/>
  <c r="O13" i="44"/>
  <c r="N5" i="44"/>
  <c r="O5" i="44"/>
  <c r="N85" i="45"/>
  <c r="O85" i="45"/>
  <c r="N101" i="45"/>
  <c r="O101" i="45"/>
  <c r="M108" i="45"/>
  <c r="N91" i="45"/>
  <c r="O91" i="45" s="1"/>
  <c r="K108" i="45"/>
  <c r="L108" i="45"/>
  <c r="J108" i="45"/>
  <c r="F108" i="45"/>
  <c r="H108" i="45"/>
  <c r="N50" i="45"/>
  <c r="O50" i="45"/>
  <c r="D108" i="45"/>
  <c r="N108" i="45" s="1"/>
  <c r="O108" i="45" s="1"/>
  <c r="G108" i="45"/>
  <c r="N25" i="45"/>
  <c r="O25" i="45" s="1"/>
  <c r="E108" i="45"/>
  <c r="N13" i="45"/>
  <c r="O13" i="45" s="1"/>
  <c r="I108" i="45"/>
  <c r="N5" i="45"/>
  <c r="O5" i="45"/>
  <c r="M111" i="46"/>
  <c r="N103" i="46"/>
  <c r="O103" i="46"/>
  <c r="L111" i="46"/>
  <c r="N93" i="46"/>
  <c r="O93" i="46"/>
  <c r="K111" i="46"/>
  <c r="N86" i="46"/>
  <c r="O86" i="46" s="1"/>
  <c r="N50" i="46"/>
  <c r="O50" i="46" s="1"/>
  <c r="D111" i="46"/>
  <c r="N111" i="46" s="1"/>
  <c r="O111" i="46" s="1"/>
  <c r="G111" i="46"/>
  <c r="H111" i="46"/>
  <c r="I111" i="46"/>
  <c r="J111" i="46"/>
  <c r="N25" i="46"/>
  <c r="O25" i="46"/>
  <c r="F111" i="46"/>
  <c r="E111" i="46"/>
  <c r="N13" i="46"/>
  <c r="O13" i="46"/>
  <c r="N5" i="46"/>
  <c r="O5" i="46"/>
  <c r="L114" i="47"/>
  <c r="N114" i="47" s="1"/>
  <c r="O114" i="47" s="1"/>
  <c r="K114" i="47"/>
  <c r="M114" i="47"/>
  <c r="N106" i="47"/>
  <c r="O106" i="47"/>
  <c r="J114" i="47"/>
  <c r="N95" i="47"/>
  <c r="O95" i="47"/>
  <c r="N89" i="47"/>
  <c r="O89" i="47"/>
  <c r="H114" i="47"/>
  <c r="N55" i="47"/>
  <c r="O55" i="47"/>
  <c r="I114" i="47"/>
  <c r="D114" i="47"/>
  <c r="F114" i="47"/>
  <c r="G114" i="47"/>
  <c r="N26" i="47"/>
  <c r="O26" i="47" s="1"/>
  <c r="N14" i="47"/>
  <c r="O14" i="47" s="1"/>
  <c r="E114" i="47"/>
  <c r="N5" i="47"/>
  <c r="O5" i="47"/>
  <c r="O116" i="49"/>
  <c r="P116" i="49"/>
  <c r="O105" i="49"/>
  <c r="P105" i="49"/>
  <c r="O93" i="49"/>
  <c r="P93" i="49"/>
  <c r="O58" i="49"/>
  <c r="P58" i="49"/>
  <c r="O30" i="49"/>
  <c r="P30" i="49"/>
  <c r="F123" i="49"/>
  <c r="G123" i="49"/>
  <c r="K123" i="49"/>
  <c r="J123" i="49"/>
  <c r="M123" i="49"/>
  <c r="H123" i="49"/>
  <c r="O14" i="49"/>
  <c r="P14" i="49"/>
  <c r="I123" i="49"/>
  <c r="N123" i="49"/>
  <c r="L123" i="49"/>
  <c r="D123" i="49"/>
  <c r="O123" i="49" s="1"/>
  <c r="P123" i="49" s="1"/>
  <c r="E123" i="49"/>
  <c r="O5" i="49"/>
  <c r="P5" i="49" s="1"/>
  <c r="O144" i="50" l="1"/>
  <c r="P144" i="50" s="1"/>
  <c r="N126" i="39"/>
  <c r="O126" i="39" s="1"/>
  <c r="E124" i="33"/>
  <c r="N124" i="33" s="1"/>
  <c r="O124" i="33" s="1"/>
  <c r="G106" i="35"/>
  <c r="N55" i="37"/>
  <c r="O55" i="37" s="1"/>
  <c r="F124" i="33"/>
  <c r="N101" i="39"/>
  <c r="O101" i="39" s="1"/>
  <c r="N24" i="37"/>
  <c r="O24" i="37" s="1"/>
  <c r="N5" i="36"/>
  <c r="O5" i="36" s="1"/>
  <c r="F106" i="35"/>
  <c r="N106" i="35" s="1"/>
  <c r="O106" i="35" s="1"/>
  <c r="N56" i="38"/>
  <c r="O56" i="38" s="1"/>
  <c r="N18" i="42"/>
  <c r="O18" i="42" s="1"/>
  <c r="N5" i="41"/>
  <c r="O5" i="41" s="1"/>
  <c r="E107" i="37"/>
  <c r="N107" i="37" s="1"/>
  <c r="O107" i="37" s="1"/>
  <c r="D104" i="34"/>
  <c r="N104" i="34" s="1"/>
  <c r="O104" i="34" s="1"/>
  <c r="I113" i="36"/>
  <c r="N113" i="36" s="1"/>
  <c r="O113" i="36" s="1"/>
  <c r="N22" i="35"/>
  <c r="O22" i="35" s="1"/>
  <c r="N53" i="42"/>
  <c r="O53" i="42" s="1"/>
  <c r="N5" i="38"/>
  <c r="O5" i="38" s="1"/>
  <c r="G122" i="38"/>
  <c r="N122" i="38" s="1"/>
  <c r="O122" i="38" s="1"/>
</calcChain>
</file>

<file path=xl/sharedStrings.xml><?xml version="1.0" encoding="utf-8"?>
<sst xmlns="http://schemas.openxmlformats.org/spreadsheetml/2006/main" count="2308" uniqueCount="335">
  <si>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</si>
  <si>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</si>
  <si>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</si>
  <si>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</si>
  <si>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</si>
  <si>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</si>
  <si>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</si>
  <si>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</si>
  <si>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</si>
  <si>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</si>
  <si>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</si>
  <si>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</si>
  <si>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</si>
  <si>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</si>
  <si>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</si>
  <si>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</si>
  <si>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</si>
  <si>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</si>
  <si>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</si>
  <si>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Solid Waste</t>
  </si>
  <si>
    <t>Impact Fees - Residential - Economic Environment</t>
  </si>
  <si>
    <t>Impact Fees - Commercial - Economic Environment</t>
  </si>
  <si>
    <t>Impact Fees - Residential - Culture / Recreation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</si>
  <si>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</si>
  <si>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</si>
  <si>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</si>
  <si>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</si>
  <si>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</si>
  <si>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</si>
  <si>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</si>
  <si>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</si>
  <si>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</si>
  <si>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Transportation - Mass Transit</t>
  </si>
  <si>
    <t>Federal Grant - Transportation - Other Transportation</t>
  </si>
  <si>
    <t>Federal Grant - Human Services - Public Assistance</t>
  </si>
  <si>
    <t>Federal Grant - Human Services - Child Support Reimbursement</t>
  </si>
  <si>
    <t>Federal Grant - Human Services - Other Human Services</t>
  </si>
  <si>
    <t>State Grant - Physical Environment - Sewer / Wastewater</t>
  </si>
  <si>
    <t>State Grant - Physical Environment - Stormwater Management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</si>
  <si>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</si>
  <si>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</si>
  <si>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</si>
  <si>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</si>
  <si>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</si>
  <si>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</si>
  <si>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</si>
  <si>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</si>
  <si>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</si>
  <si>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</si>
  <si>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</si>
  <si>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</si>
  <si>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</si>
  <si>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</si>
  <si>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</si>
  <si>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</si>
  <si>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Culture / Recreation</t>
  </si>
  <si>
    <t>State Shared Revenues - Clerk Allotment from Justice Administrative Commission</t>
  </si>
  <si>
    <t>State Shared Revenues - Other</t>
  </si>
  <si>
    <t>Grants from Other Local Units - Public Safety</t>
  </si>
  <si>
    <t>Grants from Other Local Units - Physical Environment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</si>
  <si>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</si>
  <si>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</si>
  <si>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</si>
  <si>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</si>
  <si>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</si>
  <si>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</si>
  <si>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</si>
  <si>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</si>
  <si>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</si>
  <si>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</si>
  <si>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</si>
  <si>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</si>
  <si>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Clerk of Circuit Court</t>
  </si>
  <si>
    <t>General Gov't (Not Court-Related) - Other General Gov't Charges and Fees</t>
  </si>
  <si>
    <t>Public Safety - Law Enforcement Services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</si>
  <si>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</si>
  <si>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</si>
  <si>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</si>
  <si>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</si>
  <si>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</si>
  <si>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</si>
  <si>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</si>
  <si>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</si>
  <si>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</si>
  <si>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Economic Environment - Housing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</si>
  <si>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</si>
  <si>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</si>
  <si>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</si>
  <si>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</si>
  <si>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Recreation Facilities</t>
  </si>
  <si>
    <t>Culture / Recreation - Other Culture / Recreation Charges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</si>
  <si>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</si>
  <si>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</si>
  <si>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</si>
  <si>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</si>
  <si>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</si>
  <si>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</si>
  <si>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</si>
  <si>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</si>
  <si>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</si>
  <si>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</si>
  <si>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</si>
  <si>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</si>
  <si>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</si>
  <si>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</si>
  <si>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</si>
  <si>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</si>
  <si>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</si>
  <si>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</si>
  <si>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</si>
  <si>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</si>
  <si>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</si>
  <si>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</si>
  <si>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</si>
  <si>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</si>
  <si>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</si>
  <si>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</si>
  <si>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</si>
  <si>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</si>
  <si>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</si>
  <si>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</si>
  <si>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</si>
  <si>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</si>
  <si>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</si>
  <si>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</si>
  <si>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</si>
  <si>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</si>
  <si>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</si>
  <si>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</si>
  <si>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</si>
  <si>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</si>
  <si>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</si>
  <si>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</si>
  <si>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</si>
  <si>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</si>
  <si>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</si>
  <si>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</si>
  <si>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</si>
  <si>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Pasco County Government Revenues Reported by Account Code and Fund Type</t>
  </si>
  <si>
    <t>Local Fiscal Year Ended September 30, 2010</t>
  </si>
  <si>
    <t>Transportation (User Fees) - Other Transportation Charges</t>
  </si>
  <si>
    <t>Other Miscellaneous Revenues - Settlements</t>
  </si>
  <si>
    <t>Proprietary Non-Operating Sources - Federal Grants and Donations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</si>
  <si>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</si>
  <si>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</si>
  <si>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</si>
  <si>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 Service Reimbursement - Mediation and Arbitration</t>
  </si>
  <si>
    <t>Restricted Local Ordinance Court-Related Board Revenue - Not Remitted to the State</t>
  </si>
  <si>
    <t>Judgments and Fines - Intergovernmental Radio Communication Program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</si>
  <si>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</si>
  <si>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</si>
  <si>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Private Source</t>
  </si>
  <si>
    <t>Proprietary Non-Operating Sources - Other Non-Operating Sources</t>
  </si>
  <si>
    <t>2011 Countywide Population:</t>
  </si>
  <si>
    <t>Local Fiscal Year Ended September 30, 2008</t>
  </si>
  <si>
    <t>Permits and Franchise Fees</t>
  </si>
  <si>
    <t>Other Permits and Fees</t>
  </si>
  <si>
    <t>Federal Grant - Physical Environment - Sewer / Wastewater</t>
  </si>
  <si>
    <t>Payments from Other Local Units in Lieu of Taxes</t>
  </si>
  <si>
    <t>Culture / Recreation - Cultural Services</t>
  </si>
  <si>
    <t>Impact Fees - Public Safety</t>
  </si>
  <si>
    <t>Impact Fees - Transportation</t>
  </si>
  <si>
    <t>Impact Fees - Economic Environment</t>
  </si>
  <si>
    <t>Impact Fees - Culture / Recreation</t>
  </si>
  <si>
    <t>Impact Fees - Other</t>
  </si>
  <si>
    <t>2008 Countywide Population:</t>
  </si>
  <si>
    <t>Local Fiscal Year Ended September 30, 2012</t>
  </si>
  <si>
    <t>Impact Fees - Commercial - Transportation</t>
  </si>
  <si>
    <t>Other Permits, Fees, and Special Assessments</t>
  </si>
  <si>
    <t>Federal Grant - Culture / Recreation</t>
  </si>
  <si>
    <t>2012 Countywide Population:</t>
  </si>
  <si>
    <t>Local Fiscal Year Ended September 30, 2013</t>
  </si>
  <si>
    <t>Communications Services Taxes (Chapter 202, F.S.)</t>
  </si>
  <si>
    <t>Impact Fees - Residential - Transportation</t>
  </si>
  <si>
    <t>Federal Grant - Physical Environment - Other Physical Environment</t>
  </si>
  <si>
    <t>Federal Grant - Transportation - Airport Development</t>
  </si>
  <si>
    <t>Federal Grant - Court-Related Grants - Drug Court Management</t>
  </si>
  <si>
    <t>State Grant - Physical Environment - Other Physical Environment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</si>
  <si>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</si>
  <si>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</si>
  <si>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</si>
  <si>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</si>
  <si>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</si>
  <si>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</si>
  <si>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</si>
  <si>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</si>
  <si>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</si>
  <si>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Fees Remitted to County from Sheriff</t>
  </si>
  <si>
    <t>General Government - Fees Remitted to County from Clerk of Circuit Court</t>
  </si>
  <si>
    <t>General Government - Other General Government Charges and Fees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</si>
  <si>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</si>
  <si>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</si>
  <si>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</si>
  <si>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</si>
  <si>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</si>
  <si>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</si>
  <si>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</si>
  <si>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</si>
  <si>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</si>
  <si>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</si>
  <si>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</si>
  <si>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</si>
  <si>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</si>
  <si>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</si>
  <si>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</si>
  <si>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</si>
  <si>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Court-Related Revenues - Restricted Board Revenue - Legal Aid</t>
  </si>
  <si>
    <t>Court-Related Revenues - Restricted Board Revenue - State Court Facility Surcharge ($30)</t>
  </si>
  <si>
    <t>Sales - Disposition of Fixed Assets</t>
  </si>
  <si>
    <t>Sales - Sale of Surplus Materials and Scrap</t>
  </si>
  <si>
    <t>Proceeds - Proceeds from Refunding Bonds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</si>
  <si>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</si>
  <si>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</si>
  <si>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</si>
  <si>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</si>
  <si>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Other Non-Operating Sources</t>
  </si>
  <si>
    <t>2013 Countywide Population:</t>
  </si>
  <si>
    <t>Local Fiscal Year Ended September 30, 2014</t>
  </si>
  <si>
    <t>Local Business Tax (Chapter 205, F.S.)</t>
  </si>
  <si>
    <t>State Shared Revenues - Transportation - Mass Transit</t>
  </si>
  <si>
    <t>General Government - Administrative Service Fees</t>
  </si>
  <si>
    <t>Court-Ordered Judgments and Fines - As Decided by County Court Civil</t>
  </si>
  <si>
    <t>2014 Countywide Population:</t>
  </si>
  <si>
    <t>Local Fiscal Year Ended September 30, 2015</t>
  </si>
  <si>
    <t>Second Local Option Fuel Tax (1 to 5 Cents)</t>
  </si>
  <si>
    <t>State Grant - Court-Related Grants - Article V Clerk of Court Trust Fund</t>
  </si>
  <si>
    <t>Grants from Other Local Units - Transportation</t>
  </si>
  <si>
    <t>Court-Related Revenues - County Court Criminal - Non-Local Fines and Forfeitures</t>
  </si>
  <si>
    <t>Court-Related Revenues - Circuit Court Criminal - Non-Local Fines and Forfeitures</t>
  </si>
  <si>
    <t>Court-Related Revenues - County Court Civil - Court Costs</t>
  </si>
  <si>
    <t>Court-Related Revenues - Circuit Court Civil - Court Costs</t>
  </si>
  <si>
    <t>Court-Related Revenues - Traffic Court (Criminal and Civil) - Non-Local Fines and Forfeitures</t>
  </si>
  <si>
    <t>Court-Ordered Judgments and Fines - As Decided by Juvenile Court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</si>
  <si>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</si>
  <si>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</si>
  <si>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</si>
  <si>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</si>
  <si>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</si>
  <si>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General Gov't (Not Court-Related) - County Officer Commission and Fees</t>
  </si>
  <si>
    <t>Public Safety - Housing for Prisoners</t>
  </si>
  <si>
    <t>Circuit Court Criminal - Filing Fees</t>
  </si>
  <si>
    <t>Circuit Court Civil - Fees and Service Charges</t>
  </si>
  <si>
    <t>Special Assessments - Other</t>
  </si>
  <si>
    <t>Special Assessments - Service Charges</t>
  </si>
  <si>
    <t>Proceeds of General Capital Asset Dispositions - Sales</t>
  </si>
  <si>
    <t>Proprietary Non-Operating - Interest</t>
  </si>
  <si>
    <t>Proprietary Non-Operating - State Grants and Donations</t>
  </si>
  <si>
    <t>Proprietary Non-Operating - Capital Contributions from Private Source</t>
  </si>
  <si>
    <t>2007 Countywide Population:</t>
  </si>
  <si>
    <t>Local Fiscal Year Ended September 30, 2006</t>
  </si>
  <si>
    <t>Franchise Fee - Cable Television</t>
  </si>
  <si>
    <t>Other General Taxes</t>
  </si>
  <si>
    <t>Permits, Fees, and Licenses</t>
  </si>
  <si>
    <t>Economic Environment - Other Economic Environment Charges</t>
  </si>
  <si>
    <t>Circuit Court Civil - Child Support</t>
  </si>
  <si>
    <t>Other Miscellaneous Revenues</t>
  </si>
  <si>
    <t>Proceeds - Debt Proceeds</t>
  </si>
  <si>
    <t>Proprietary Non-Operating - Federal Grants and Donations</t>
  </si>
  <si>
    <t>Depreciation on Fixed Assets Acquired with Contributed Capital</t>
  </si>
  <si>
    <t>2006 Countywide Population:</t>
  </si>
  <si>
    <t>Local Fiscal Year Ended September 30, 2016</t>
  </si>
  <si>
    <t>Transportation - Mass Transit</t>
  </si>
  <si>
    <t>Court-Related Revenues - Restricted Board Revenue - Court Innovations / Local Requirements</t>
  </si>
  <si>
    <t>Court-Ordered Judgments and Fines - 10% of Fines to Public Records Modernization TF</t>
  </si>
  <si>
    <t>2016 Countywide Population:</t>
  </si>
  <si>
    <t>Local Fiscal Year Ended September 30, 2017</t>
  </si>
  <si>
    <t>Impact Fees - Residential - Public Safety</t>
  </si>
  <si>
    <t>Impact Fees - Commercial - Public Safety</t>
  </si>
  <si>
    <t>State Grant - Physical Environment - Water Supply System</t>
  </si>
  <si>
    <t>General Government - County Portion ($2) of $4 Additional Service Charge</t>
  </si>
  <si>
    <t>General Government - Fees Remitted to County from Tax Collector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</si>
  <si>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</si>
  <si>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</si>
  <si>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</si>
  <si>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Physical Environment - Water / Sewer Combination Utility</t>
  </si>
  <si>
    <t>Culture / Recreation - Special Events</t>
  </si>
  <si>
    <t>Court-Related Revenues - Court Service Reimbursement - Probation / Alternatives</t>
  </si>
  <si>
    <t>Court-Related Revenues - Restricted Board Revenue - Law Library</t>
  </si>
  <si>
    <t>Court-Related Revenues - Restricted Board Revenue - Juvenile Alternative Programs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</si>
  <si>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</si>
  <si>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</si>
  <si>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</si>
  <si>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2017 Countywide Population:</t>
  </si>
  <si>
    <t>Local Fiscal Year Ended September 30, 2018</t>
  </si>
  <si>
    <t>2018 Countywide Population:</t>
  </si>
  <si>
    <t>Local Fiscal Year Ended September 30, 2019</t>
  </si>
  <si>
    <t>Public Safety - Fire Protection</t>
  </si>
  <si>
    <t>2019 Countywide Population:</t>
  </si>
  <si>
    <t>Local Fiscal Year Ended September 30, 2020</t>
  </si>
  <si>
    <t>Impact Fees - Residential - Physical Environment</t>
  </si>
  <si>
    <t>Other Financial Assistance - Federal Source</t>
  </si>
  <si>
    <t>State Grant - Transportation - Airport Development</t>
  </si>
  <si>
    <t>Grants from Other Local Units - General Government</t>
  </si>
  <si>
    <t>2020 Countywide Population:</t>
  </si>
  <si>
    <t>Local Fiscal Year Ended September 30, 2021</t>
  </si>
  <si>
    <t>State Grant - Human Services - Public Welfare</t>
  </si>
  <si>
    <t>Court-Related Revenues - Restricted Board Revenue - Traffic Surcharge</t>
  </si>
  <si>
    <t>Federal Fines and Forfeits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</si>
  <si>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</si>
  <si>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</si>
  <si>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</si>
  <si>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</si>
  <si>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</si>
  <si>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</si>
  <si>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</si>
  <si>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</si>
  <si>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</si>
  <si>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</si>
  <si>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</si>
  <si>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Impact Fees - Residential - School</t>
  </si>
  <si>
    <t>Inspection Fee</t>
  </si>
  <si>
    <t>Stormwater Fee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</si>
  <si>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</si>
  <si>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</si>
  <si>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</si>
  <si>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</si>
  <si>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</si>
  <si>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</si>
  <si>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</si>
  <si>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</si>
  <si>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Other Charges for Services (Not Court-Related)</t>
  </si>
  <si>
    <t>Proprietary Non-Operating Sources - Interest</t>
  </si>
  <si>
    <t>Proprietary Non-Operating Sources - State Grants and Donations</t>
  </si>
  <si>
    <t>Local Fiscal Year Ended September 30, 2022</t>
  </si>
  <si>
    <t>State Shared Revenues - Public Safety - Other Public Safety</t>
  </si>
  <si>
    <t>Court-Related Revenues - Traffic Court - Service Charges</t>
  </si>
  <si>
    <t>Court-Related Revenues - Traffic Court - Court Costs</t>
  </si>
  <si>
    <t>Court-Related Revenues - Juvenile Court - Filing Fees</t>
  </si>
  <si>
    <t>Court-Related Revenues - Juvenile Court - Service Charges</t>
  </si>
  <si>
    <t>Proceeds - Leases - Financial Agreements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</si>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</sst>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299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300</v>
      </c>
      <c r="N4" s="35" t="s">
        <v>11</v>
      </c>
      <c r="O4" s="35" t="s">
        <v>301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302</v>
      </c>
      <c r="B5" s="26"/>
      <c r="C5" s="26"/>
      <c r="D5" s="27">
        <f>SUM(D6:D14)</f>
        <v>256749956</v>
      </c>
      <c r="E5" s="27">
        <f>SUM(E6:E14)</f>
        <v>85863827</v>
      </c>
      <c r="F5" s="27">
        <f>SUM(F6:F14)</f>
        <v>7076347</v>
      </c>
      <c r="G5" s="27">
        <f>SUM(G6:G14)</f>
        <v>56823135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799248471</v>
      </c>
      <c r="N5" s="27">
        <f>SUM(N6:N14)</f>
        <v>0</v>
      </c>
      <c r="O5" s="28">
        <f>SUM(D5:N5)</f>
        <v>1205761736</v>
      </c>
      <c r="P5" s="33">
        <f>(O5/P$146)</f>
        <v>2034.4606112349388</v>
      </c>
      <c r="Q5" s="6"/>
    </row>
    <row r="6" spans="1:134">
      <c r="A6" s="12"/>
      <c r="B6" s="25">
        <v>311</v>
      </c>
      <c r="C6" s="20" t="s">
        <v>3</v>
      </c>
      <c r="D6" s="47">
        <v>256749956</v>
      </c>
      <c r="E6" s="47">
        <v>59522468</v>
      </c>
      <c r="F6" s="47">
        <v>7076347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323348771</v>
      </c>
      <c r="P6" s="48">
        <f>(O6/P$146)</f>
        <v>545.58070525031678</v>
      </c>
      <c r="Q6" s="9"/>
    </row>
    <row r="7" spans="1:134">
      <c r="A7" s="12"/>
      <c r="B7" s="25">
        <v>312.13</v>
      </c>
      <c r="C7" s="20" t="s">
        <v>303</v>
      </c>
      <c r="D7" s="47">
        <v>0</v>
      </c>
      <c r="E7" s="47">
        <v>5431200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5431200</v>
      </c>
      <c r="P7" s="48">
        <f>(O7/P$146)</f>
        <v>9.1639684208217407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2675573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2675573</v>
      </c>
      <c r="P8" s="48">
        <f>(O8/P$146)</f>
        <v>4.5144473559440428</v>
      </c>
      <c r="Q8" s="9"/>
    </row>
    <row r="9" spans="1:134">
      <c r="A9" s="12"/>
      <c r="B9" s="25">
        <v>312.41000000000003</v>
      </c>
      <c r="C9" s="20" t="s">
        <v>304</v>
      </c>
      <c r="D9" s="47">
        <v>0</v>
      </c>
      <c r="E9" s="47">
        <v>13547266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13547266</v>
      </c>
      <c r="P9" s="48">
        <f>(O9/P$146)</f>
        <v>22.858064113358385</v>
      </c>
      <c r="Q9" s="9"/>
    </row>
    <row r="10" spans="1:134">
      <c r="A10" s="12"/>
      <c r="B10" s="25">
        <v>312.42</v>
      </c>
      <c r="C10" s="20" t="s">
        <v>305</v>
      </c>
      <c r="D10" s="47">
        <v>0</v>
      </c>
      <c r="E10" s="47">
        <v>0</v>
      </c>
      <c r="F10" s="47">
        <v>0</v>
      </c>
      <c r="G10" s="47">
        <v>9762895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9762895</v>
      </c>
      <c r="P10" s="48">
        <f>(O10/P$146)</f>
        <v>16.472761355832681</v>
      </c>
      <c r="Q10" s="9"/>
    </row>
    <row r="11" spans="1:134">
      <c r="A11" s="12"/>
      <c r="B11" s="25">
        <v>312.63</v>
      </c>
      <c r="C11" s="20" t="s">
        <v>306</v>
      </c>
      <c r="D11" s="47">
        <v>0</v>
      </c>
      <c r="E11" s="47">
        <v>0</v>
      </c>
      <c r="F11" s="47">
        <v>0</v>
      </c>
      <c r="G11" s="47">
        <v>47060240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47060240</v>
      </c>
      <c r="P11" s="48">
        <f>(O11/P$146)</f>
        <v>79.403916857470193</v>
      </c>
      <c r="Q11" s="9"/>
    </row>
    <row r="12" spans="1:134">
      <c r="A12" s="12"/>
      <c r="B12" s="25">
        <v>315.2</v>
      </c>
      <c r="C12" s="20" t="s">
        <v>307</v>
      </c>
      <c r="D12" s="47">
        <v>0</v>
      </c>
      <c r="E12" s="47">
        <v>4276071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4276071</v>
      </c>
      <c r="P12" s="48">
        <f>(O12/P$146)</f>
        <v>7.2149395362335467</v>
      </c>
      <c r="Q12" s="9"/>
    </row>
    <row r="13" spans="1:134">
      <c r="A13" s="12"/>
      <c r="B13" s="25">
        <v>316</v>
      </c>
      <c r="C13" s="20" t="s">
        <v>218</v>
      </c>
      <c r="D13" s="47">
        <v>0</v>
      </c>
      <c r="E13" s="47">
        <v>411249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411249</v>
      </c>
      <c r="P13" s="48">
        <f>(O13/P$146)</f>
        <v>0.69389321864312126</v>
      </c>
      <c r="Q13" s="9"/>
    </row>
    <row r="14" spans="1:134">
      <c r="A14" s="12"/>
      <c r="B14" s="25">
        <v>319.89999999999998</v>
      </c>
      <c r="C14" s="20" t="s">
        <v>251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799248471</v>
      </c>
      <c r="N14" s="47">
        <v>0</v>
      </c>
      <c r="O14" s="47">
        <f>SUM(D14:N14)</f>
        <v>799248471</v>
      </c>
      <c r="P14" s="48">
        <f>(O14/P$146)</f>
        <v>1348.5579151263184</v>
      </c>
      <c r="Q14" s="9"/>
    </row>
    <row r="15" spans="1:134" ht="15.75">
      <c r="A15" s="29" t="s">
        <v>18</v>
      </c>
      <c r="B15" s="30"/>
      <c r="C15" s="31"/>
      <c r="D15" s="32">
        <f>SUM(D16:D29)</f>
        <v>13358</v>
      </c>
      <c r="E15" s="32">
        <f>SUM(E16:E29)</f>
        <v>100111691</v>
      </c>
      <c r="F15" s="32">
        <f>SUM(F16:F29)</f>
        <v>0</v>
      </c>
      <c r="G15" s="32">
        <f>SUM(G16:G29)</f>
        <v>38357663</v>
      </c>
      <c r="H15" s="32">
        <f>SUM(H16:H29)</f>
        <v>0</v>
      </c>
      <c r="I15" s="32">
        <f>SUM(I16:I29)</f>
        <v>31661378</v>
      </c>
      <c r="J15" s="32">
        <f>SUM(J16:J29)</f>
        <v>0</v>
      </c>
      <c r="K15" s="32">
        <f>SUM(K16:K29)</f>
        <v>0</v>
      </c>
      <c r="L15" s="32">
        <f>SUM(L16:L29)</f>
        <v>0</v>
      </c>
      <c r="M15" s="32">
        <f>SUM(M16:M29)</f>
        <v>0</v>
      </c>
      <c r="N15" s="32">
        <f>SUM(N16:N29)</f>
        <v>0</v>
      </c>
      <c r="O15" s="45">
        <f>SUM(D15:N15)</f>
        <v>170144090</v>
      </c>
      <c r="P15" s="46">
        <f>(O15/P$146)</f>
        <v>287.08113635098175</v>
      </c>
      <c r="Q15" s="10"/>
    </row>
    <row r="16" spans="1:134">
      <c r="A16" s="12"/>
      <c r="B16" s="25">
        <v>322</v>
      </c>
      <c r="C16" s="20" t="s">
        <v>308</v>
      </c>
      <c r="D16" s="47">
        <v>0</v>
      </c>
      <c r="E16" s="47">
        <v>11656118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11656118</v>
      </c>
      <c r="P16" s="48">
        <f>(O16/P$146)</f>
        <v>19.667163290133278</v>
      </c>
      <c r="Q16" s="9"/>
    </row>
    <row r="17" spans="1:17">
      <c r="A17" s="12"/>
      <c r="B17" s="25">
        <v>323.7</v>
      </c>
      <c r="C17" s="20" t="s">
        <v>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32884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9" si="1">SUM(D17:N17)</f>
        <v>32884</v>
      </c>
      <c r="P17" s="48">
        <f>(O17/P$146)</f>
        <v>5.5484595954909066E-2</v>
      </c>
      <c r="Q17" s="9"/>
    </row>
    <row r="18" spans="1:17">
      <c r="A18" s="12"/>
      <c r="B18" s="25">
        <v>324.11</v>
      </c>
      <c r="C18" s="20" t="s">
        <v>266</v>
      </c>
      <c r="D18" s="47">
        <v>0</v>
      </c>
      <c r="E18" s="47">
        <v>60850</v>
      </c>
      <c r="F18" s="47">
        <v>0</v>
      </c>
      <c r="G18" s="47">
        <v>3397922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3458772</v>
      </c>
      <c r="P18" s="48">
        <f>(O18/P$146)</f>
        <v>5.8359252803841608</v>
      </c>
      <c r="Q18" s="9"/>
    </row>
    <row r="19" spans="1:17">
      <c r="A19" s="12"/>
      <c r="B19" s="25">
        <v>324.12</v>
      </c>
      <c r="C19" s="20" t="s">
        <v>267</v>
      </c>
      <c r="D19" s="47">
        <v>0</v>
      </c>
      <c r="E19" s="47">
        <v>0</v>
      </c>
      <c r="F19" s="47">
        <v>0</v>
      </c>
      <c r="G19" s="47">
        <v>1421609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1421609</v>
      </c>
      <c r="P19" s="48">
        <f>(O19/P$146)</f>
        <v>2.3986559108035008</v>
      </c>
      <c r="Q19" s="9"/>
    </row>
    <row r="20" spans="1:17">
      <c r="A20" s="12"/>
      <c r="B20" s="25">
        <v>324.31</v>
      </c>
      <c r="C20" s="20" t="s">
        <v>173</v>
      </c>
      <c r="D20" s="47">
        <v>0</v>
      </c>
      <c r="E20" s="47">
        <v>0</v>
      </c>
      <c r="F20" s="47">
        <v>0</v>
      </c>
      <c r="G20" s="47">
        <v>23857998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23857998</v>
      </c>
      <c r="P20" s="48">
        <f>(O20/P$146)</f>
        <v>40.255181222571117</v>
      </c>
      <c r="Q20" s="9"/>
    </row>
    <row r="21" spans="1:17">
      <c r="A21" s="12"/>
      <c r="B21" s="25">
        <v>324.32</v>
      </c>
      <c r="C21" s="20" t="s">
        <v>167</v>
      </c>
      <c r="D21" s="47">
        <v>0</v>
      </c>
      <c r="E21" s="47">
        <v>0</v>
      </c>
      <c r="F21" s="47">
        <v>0</v>
      </c>
      <c r="G21" s="47">
        <v>2409371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2409371</v>
      </c>
      <c r="P21" s="48">
        <f>(O21/P$146)</f>
        <v>4.0652893942487287</v>
      </c>
      <c r="Q21" s="9"/>
    </row>
    <row r="22" spans="1:17">
      <c r="A22" s="12"/>
      <c r="B22" s="25">
        <v>324.61</v>
      </c>
      <c r="C22" s="20" t="s">
        <v>22</v>
      </c>
      <c r="D22" s="47">
        <v>0</v>
      </c>
      <c r="E22" s="47">
        <v>0</v>
      </c>
      <c r="F22" s="47">
        <v>0</v>
      </c>
      <c r="G22" s="47">
        <v>7270763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7270763</v>
      </c>
      <c r="P22" s="48">
        <f>(O22/P$146)</f>
        <v>12.267830779068923</v>
      </c>
      <c r="Q22" s="9"/>
    </row>
    <row r="23" spans="1:17">
      <c r="A23" s="12"/>
      <c r="B23" s="25">
        <v>324.81</v>
      </c>
      <c r="C23" s="20" t="s">
        <v>309</v>
      </c>
      <c r="D23" s="47">
        <v>0</v>
      </c>
      <c r="E23" s="47">
        <v>54148925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54148925</v>
      </c>
      <c r="P23" s="48">
        <f>(O23/P$146)</f>
        <v>91.364530623332755</v>
      </c>
      <c r="Q23" s="9"/>
    </row>
    <row r="24" spans="1:17">
      <c r="A24" s="12"/>
      <c r="B24" s="25">
        <v>325.10000000000002</v>
      </c>
      <c r="C24" s="20" t="s">
        <v>23</v>
      </c>
      <c r="D24" s="47">
        <v>0</v>
      </c>
      <c r="E24" s="47">
        <v>3080499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3080499</v>
      </c>
      <c r="P24" s="48">
        <f>(O24/P$146)</f>
        <v>5.1976718876809818</v>
      </c>
      <c r="Q24" s="9"/>
    </row>
    <row r="25" spans="1:17">
      <c r="A25" s="12"/>
      <c r="B25" s="25">
        <v>325.2</v>
      </c>
      <c r="C25" s="20" t="s">
        <v>24</v>
      </c>
      <c r="D25" s="47">
        <v>0</v>
      </c>
      <c r="E25" s="47">
        <v>496143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496143</v>
      </c>
      <c r="P25" s="48">
        <f>(O25/P$146)</f>
        <v>0.83713337461551052</v>
      </c>
      <c r="Q25" s="9"/>
    </row>
    <row r="26" spans="1:17">
      <c r="A26" s="12"/>
      <c r="B26" s="25">
        <v>329.1</v>
      </c>
      <c r="C26" s="20" t="s">
        <v>310</v>
      </c>
      <c r="D26" s="47">
        <v>0</v>
      </c>
      <c r="E26" s="47">
        <v>25380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25380</v>
      </c>
      <c r="P26" s="48">
        <f>(O26/P$146)</f>
        <v>4.2823228479977861E-2</v>
      </c>
      <c r="Q26" s="9"/>
    </row>
    <row r="27" spans="1:17">
      <c r="A27" s="12"/>
      <c r="B27" s="25">
        <v>329.2</v>
      </c>
      <c r="C27" s="20" t="s">
        <v>311</v>
      </c>
      <c r="D27" s="47">
        <v>0</v>
      </c>
      <c r="E27" s="47">
        <v>25189555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25189555</v>
      </c>
      <c r="P27" s="48">
        <f>(O27/P$146)</f>
        <v>42.501893974545659</v>
      </c>
      <c r="Q27" s="9"/>
    </row>
    <row r="28" spans="1:17">
      <c r="A28" s="12"/>
      <c r="B28" s="25">
        <v>329.4</v>
      </c>
      <c r="C28" s="20" t="s">
        <v>312</v>
      </c>
      <c r="D28" s="47">
        <v>0</v>
      </c>
      <c r="E28" s="47">
        <v>118721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118721</v>
      </c>
      <c r="P28" s="48">
        <f>(O28/P$146)</f>
        <v>0.20031585927389486</v>
      </c>
      <c r="Q28" s="9"/>
    </row>
    <row r="29" spans="1:17">
      <c r="A29" s="12"/>
      <c r="B29" s="25">
        <v>329.5</v>
      </c>
      <c r="C29" s="20" t="s">
        <v>313</v>
      </c>
      <c r="D29" s="47">
        <v>13358</v>
      </c>
      <c r="E29" s="47">
        <v>5335500</v>
      </c>
      <c r="F29" s="47">
        <v>0</v>
      </c>
      <c r="G29" s="47">
        <v>0</v>
      </c>
      <c r="H29" s="47">
        <v>0</v>
      </c>
      <c r="I29" s="47">
        <v>31628494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36977352</v>
      </c>
      <c r="P29" s="48">
        <f>(O29/P$146)</f>
        <v>62.39123692988835</v>
      </c>
      <c r="Q29" s="9"/>
    </row>
    <row r="30" spans="1:17" ht="15.75">
      <c r="A30" s="29" t="s">
        <v>314</v>
      </c>
      <c r="B30" s="30"/>
      <c r="C30" s="31"/>
      <c r="D30" s="32">
        <f>SUM(D31:D61)</f>
        <v>78713735</v>
      </c>
      <c r="E30" s="32">
        <f>SUM(E31:E61)</f>
        <v>92865004</v>
      </c>
      <c r="F30" s="32">
        <f>SUM(F31:F61)</f>
        <v>0</v>
      </c>
      <c r="G30" s="32">
        <f>SUM(G31:G61)</f>
        <v>436746</v>
      </c>
      <c r="H30" s="32">
        <f>SUM(H31:H61)</f>
        <v>0</v>
      </c>
      <c r="I30" s="32">
        <f>SUM(I31:I61)</f>
        <v>430650</v>
      </c>
      <c r="J30" s="32">
        <f>SUM(J31:J61)</f>
        <v>0</v>
      </c>
      <c r="K30" s="32">
        <f>SUM(K31:K61)</f>
        <v>0</v>
      </c>
      <c r="L30" s="32">
        <f>SUM(L31:L61)</f>
        <v>0</v>
      </c>
      <c r="M30" s="32">
        <f>SUM(M31:M61)</f>
        <v>0</v>
      </c>
      <c r="N30" s="32">
        <f>SUM(N31:N61)</f>
        <v>0</v>
      </c>
      <c r="O30" s="45">
        <f>SUM(D30:N30)</f>
        <v>172446135</v>
      </c>
      <c r="P30" s="46">
        <f>(O30/P$146)</f>
        <v>290.96533646942896</v>
      </c>
      <c r="Q30" s="10"/>
    </row>
    <row r="31" spans="1:17">
      <c r="A31" s="12"/>
      <c r="B31" s="25">
        <v>331.1</v>
      </c>
      <c r="C31" s="20" t="s">
        <v>25</v>
      </c>
      <c r="D31" s="47">
        <v>0</v>
      </c>
      <c r="E31" s="47">
        <v>151413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151413</v>
      </c>
      <c r="P31" s="48">
        <f>(O31/P$146)</f>
        <v>0.25547649699916819</v>
      </c>
      <c r="Q31" s="9"/>
    </row>
    <row r="32" spans="1:17">
      <c r="A32" s="12"/>
      <c r="B32" s="25">
        <v>331.2</v>
      </c>
      <c r="C32" s="20" t="s">
        <v>26</v>
      </c>
      <c r="D32" s="47">
        <v>0</v>
      </c>
      <c r="E32" s="47">
        <v>368771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368771</v>
      </c>
      <c r="P32" s="48">
        <f>(O32/P$146)</f>
        <v>0.62222083490109992</v>
      </c>
      <c r="Q32" s="9"/>
    </row>
    <row r="33" spans="1:17">
      <c r="A33" s="12"/>
      <c r="B33" s="25">
        <v>331.39</v>
      </c>
      <c r="C33" s="20" t="s">
        <v>174</v>
      </c>
      <c r="D33" s="47">
        <v>0</v>
      </c>
      <c r="E33" s="47">
        <v>3125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6" si="2">SUM(D33:N33)</f>
        <v>3125</v>
      </c>
      <c r="P33" s="48">
        <f>(O33/P$146)</f>
        <v>5.2727576438113015E-3</v>
      </c>
      <c r="Q33" s="9"/>
    </row>
    <row r="34" spans="1:17">
      <c r="A34" s="12"/>
      <c r="B34" s="25">
        <v>331.42</v>
      </c>
      <c r="C34" s="20" t="s">
        <v>32</v>
      </c>
      <c r="D34" s="47">
        <v>0</v>
      </c>
      <c r="E34" s="47">
        <v>4999827</v>
      </c>
      <c r="F34" s="47">
        <v>0</v>
      </c>
      <c r="G34" s="47">
        <v>258883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5258710</v>
      </c>
      <c r="P34" s="48">
        <f>(O34/P$146)</f>
        <v>8.8729290717078175</v>
      </c>
      <c r="Q34" s="9"/>
    </row>
    <row r="35" spans="1:17">
      <c r="A35" s="12"/>
      <c r="B35" s="25">
        <v>331.49</v>
      </c>
      <c r="C35" s="20" t="s">
        <v>33</v>
      </c>
      <c r="D35" s="47">
        <v>0</v>
      </c>
      <c r="E35" s="47">
        <v>1159541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1159541</v>
      </c>
      <c r="P35" s="48">
        <f>(O35/P$146)</f>
        <v>1.9564731747400319</v>
      </c>
      <c r="Q35" s="9"/>
    </row>
    <row r="36" spans="1:17">
      <c r="A36" s="12"/>
      <c r="B36" s="25">
        <v>331.5</v>
      </c>
      <c r="C36" s="20" t="s">
        <v>28</v>
      </c>
      <c r="D36" s="47">
        <v>1526784</v>
      </c>
      <c r="E36" s="47">
        <v>7405031</v>
      </c>
      <c r="F36" s="47">
        <v>0</v>
      </c>
      <c r="G36" s="47">
        <v>0</v>
      </c>
      <c r="H36" s="47">
        <v>0</v>
      </c>
      <c r="I36" s="47">
        <v>301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8932116</v>
      </c>
      <c r="P36" s="48">
        <f>(O36/P$146)</f>
        <v>15.071002532610951</v>
      </c>
      <c r="Q36" s="9"/>
    </row>
    <row r="37" spans="1:17">
      <c r="A37" s="12"/>
      <c r="B37" s="25">
        <v>331.62</v>
      </c>
      <c r="C37" s="20" t="s">
        <v>34</v>
      </c>
      <c r="D37" s="47">
        <v>0</v>
      </c>
      <c r="E37" s="47">
        <v>9647533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9647533</v>
      </c>
      <c r="P37" s="48">
        <f>(O37/P$146)</f>
        <v>16.278113078294968</v>
      </c>
      <c r="Q37" s="9"/>
    </row>
    <row r="38" spans="1:17">
      <c r="A38" s="12"/>
      <c r="B38" s="25">
        <v>331.69</v>
      </c>
      <c r="C38" s="20" t="s">
        <v>36</v>
      </c>
      <c r="D38" s="47">
        <v>0</v>
      </c>
      <c r="E38" s="47">
        <v>219649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219649</v>
      </c>
      <c r="P38" s="48">
        <f>(O38/P$146)</f>
        <v>0.37060990198576271</v>
      </c>
      <c r="Q38" s="9"/>
    </row>
    <row r="39" spans="1:17">
      <c r="A39" s="12"/>
      <c r="B39" s="25">
        <v>331.7</v>
      </c>
      <c r="C39" s="20" t="s">
        <v>169</v>
      </c>
      <c r="D39" s="47">
        <v>0</v>
      </c>
      <c r="E39" s="47">
        <v>54880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54880</v>
      </c>
      <c r="P39" s="48">
        <f>(O39/P$146)</f>
        <v>9.2598060637556545E-2</v>
      </c>
      <c r="Q39" s="9"/>
    </row>
    <row r="40" spans="1:17">
      <c r="A40" s="12"/>
      <c r="B40" s="25">
        <v>331.82</v>
      </c>
      <c r="C40" s="20" t="s">
        <v>176</v>
      </c>
      <c r="D40" s="47">
        <v>0</v>
      </c>
      <c r="E40" s="47">
        <v>748413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748413</v>
      </c>
      <c r="P40" s="48">
        <f>(O40/P$146)</f>
        <v>1.2627841172728791</v>
      </c>
      <c r="Q40" s="9"/>
    </row>
    <row r="41" spans="1:17">
      <c r="A41" s="12"/>
      <c r="B41" s="25">
        <v>332</v>
      </c>
      <c r="C41" s="20" t="s">
        <v>290</v>
      </c>
      <c r="D41" s="47">
        <v>0</v>
      </c>
      <c r="E41" s="47">
        <v>23997184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23997184</v>
      </c>
      <c r="P41" s="48">
        <f>(O41/P$146)</f>
        <v>40.4900273171028</v>
      </c>
      <c r="Q41" s="9"/>
    </row>
    <row r="42" spans="1:17">
      <c r="A42" s="12"/>
      <c r="B42" s="25">
        <v>334.1</v>
      </c>
      <c r="C42" s="20" t="s">
        <v>30</v>
      </c>
      <c r="D42" s="47">
        <v>0</v>
      </c>
      <c r="E42" s="47">
        <v>25224268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25224268</v>
      </c>
      <c r="P42" s="48">
        <f>(O42/P$146)</f>
        <v>42.560464610094336</v>
      </c>
      <c r="Q42" s="9"/>
    </row>
    <row r="43" spans="1:17">
      <c r="A43" s="12"/>
      <c r="B43" s="25">
        <v>334.2</v>
      </c>
      <c r="C43" s="20" t="s">
        <v>31</v>
      </c>
      <c r="D43" s="47">
        <v>0</v>
      </c>
      <c r="E43" s="47">
        <v>658922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658922</v>
      </c>
      <c r="P43" s="48">
        <f>(O43/P$146)</f>
        <v>1.1117875238961377</v>
      </c>
      <c r="Q43" s="9"/>
    </row>
    <row r="44" spans="1:17">
      <c r="A44" s="12"/>
      <c r="B44" s="25">
        <v>334.42</v>
      </c>
      <c r="C44" s="20" t="s">
        <v>39</v>
      </c>
      <c r="D44" s="47">
        <v>0</v>
      </c>
      <c r="E44" s="47">
        <v>2736287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2736287</v>
      </c>
      <c r="P44" s="48">
        <f>(O44/P$146)</f>
        <v>4.6168890223716783</v>
      </c>
      <c r="Q44" s="9"/>
    </row>
    <row r="45" spans="1:17">
      <c r="A45" s="12"/>
      <c r="B45" s="25">
        <v>334.49</v>
      </c>
      <c r="C45" s="20" t="s">
        <v>40</v>
      </c>
      <c r="D45" s="47">
        <v>0</v>
      </c>
      <c r="E45" s="47">
        <v>4093545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4093545</v>
      </c>
      <c r="P45" s="48">
        <f>(O45/P$146)</f>
        <v>6.90696662049137</v>
      </c>
      <c r="Q45" s="9"/>
    </row>
    <row r="46" spans="1:17">
      <c r="A46" s="12"/>
      <c r="B46" s="25">
        <v>334.5</v>
      </c>
      <c r="C46" s="20" t="s">
        <v>41</v>
      </c>
      <c r="D46" s="47">
        <v>746</v>
      </c>
      <c r="E46" s="47">
        <v>280083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280829</v>
      </c>
      <c r="P46" s="48">
        <f>(O46/P$146)</f>
        <v>0.47383784203324286</v>
      </c>
      <c r="Q46" s="9"/>
    </row>
    <row r="47" spans="1:17">
      <c r="A47" s="12"/>
      <c r="B47" s="25">
        <v>334.62</v>
      </c>
      <c r="C47" s="20" t="s">
        <v>295</v>
      </c>
      <c r="D47" s="47">
        <v>0</v>
      </c>
      <c r="E47" s="47">
        <v>121238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121238</v>
      </c>
      <c r="P47" s="48">
        <f>(O47/P$146)</f>
        <v>0.20456274919052625</v>
      </c>
      <c r="Q47" s="9"/>
    </row>
    <row r="48" spans="1:17">
      <c r="A48" s="12"/>
      <c r="B48" s="25">
        <v>334.7</v>
      </c>
      <c r="C48" s="20" t="s">
        <v>43</v>
      </c>
      <c r="D48" s="47">
        <v>0</v>
      </c>
      <c r="E48" s="47">
        <v>644793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644793</v>
      </c>
      <c r="P48" s="48">
        <f>(O48/P$146)</f>
        <v>1.0879479102163265</v>
      </c>
      <c r="Q48" s="9"/>
    </row>
    <row r="49" spans="1:17">
      <c r="A49" s="12"/>
      <c r="B49" s="25">
        <v>335.12099999999998</v>
      </c>
      <c r="C49" s="20" t="s">
        <v>315</v>
      </c>
      <c r="D49" s="47">
        <v>21321687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21321687</v>
      </c>
      <c r="P49" s="48">
        <f>(O49/P$146)</f>
        <v>35.975708194624659</v>
      </c>
      <c r="Q49" s="9"/>
    </row>
    <row r="50" spans="1:17">
      <c r="A50" s="12"/>
      <c r="B50" s="25">
        <v>335.13</v>
      </c>
      <c r="C50" s="20" t="s">
        <v>179</v>
      </c>
      <c r="D50" s="47">
        <v>140520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140520</v>
      </c>
      <c r="P50" s="48">
        <f>(O50/P$146)</f>
        <v>0.23709692931467649</v>
      </c>
      <c r="Q50" s="9"/>
    </row>
    <row r="51" spans="1:17">
      <c r="A51" s="12"/>
      <c r="B51" s="25">
        <v>335.14</v>
      </c>
      <c r="C51" s="20" t="s">
        <v>180</v>
      </c>
      <c r="D51" s="47">
        <v>0</v>
      </c>
      <c r="E51" s="47">
        <v>215048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215048</v>
      </c>
      <c r="P51" s="48">
        <f>(O51/P$146)</f>
        <v>0.36284671545162644</v>
      </c>
      <c r="Q51" s="9"/>
    </row>
    <row r="52" spans="1:17">
      <c r="A52" s="12"/>
      <c r="B52" s="25">
        <v>335.15</v>
      </c>
      <c r="C52" s="20" t="s">
        <v>181</v>
      </c>
      <c r="D52" s="47">
        <v>151474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151474</v>
      </c>
      <c r="P52" s="48">
        <f>(O52/P$146)</f>
        <v>0.25557942122837535</v>
      </c>
      <c r="Q52" s="9"/>
    </row>
    <row r="53" spans="1:17">
      <c r="A53" s="12"/>
      <c r="B53" s="25">
        <v>335.16</v>
      </c>
      <c r="C53" s="20" t="s">
        <v>316</v>
      </c>
      <c r="D53" s="47">
        <v>223250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223250</v>
      </c>
      <c r="P53" s="48">
        <f>(O53/P$146)</f>
        <v>0.37668580607387936</v>
      </c>
      <c r="Q53" s="9"/>
    </row>
    <row r="54" spans="1:17">
      <c r="A54" s="12"/>
      <c r="B54" s="25">
        <v>335.18</v>
      </c>
      <c r="C54" s="20" t="s">
        <v>317</v>
      </c>
      <c r="D54" s="47">
        <v>46001366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46001366</v>
      </c>
      <c r="P54" s="48">
        <f>(O54/P$146)</f>
        <v>77.61729734472361</v>
      </c>
      <c r="Q54" s="9"/>
    </row>
    <row r="55" spans="1:17">
      <c r="A55" s="12"/>
      <c r="B55" s="25">
        <v>335.22</v>
      </c>
      <c r="C55" s="20" t="s">
        <v>52</v>
      </c>
      <c r="D55" s="47">
        <v>0</v>
      </c>
      <c r="E55" s="47">
        <v>3504311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3504311</v>
      </c>
      <c r="P55" s="48">
        <f>(O55/P$146)</f>
        <v>5.9127624356934474</v>
      </c>
      <c r="Q55" s="9"/>
    </row>
    <row r="56" spans="1:17">
      <c r="A56" s="12"/>
      <c r="B56" s="25">
        <v>335.29</v>
      </c>
      <c r="C56" s="20" t="s">
        <v>324</v>
      </c>
      <c r="D56" s="47">
        <v>166796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166796</v>
      </c>
      <c r="P56" s="48">
        <f>(O56/P$146)</f>
        <v>0.28143196286628791</v>
      </c>
      <c r="Q56" s="9"/>
    </row>
    <row r="57" spans="1:17">
      <c r="A57" s="12"/>
      <c r="B57" s="25">
        <v>335.43</v>
      </c>
      <c r="C57" s="20" t="s">
        <v>318</v>
      </c>
      <c r="D57" s="47">
        <v>0</v>
      </c>
      <c r="E57" s="47">
        <v>4482376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0" si="3">SUM(D57:N57)</f>
        <v>4482376</v>
      </c>
      <c r="P57" s="48">
        <f>(O57/P$146)</f>
        <v>7.5630343412596241</v>
      </c>
      <c r="Q57" s="9"/>
    </row>
    <row r="58" spans="1:17">
      <c r="A58" s="12"/>
      <c r="B58" s="25">
        <v>335.44</v>
      </c>
      <c r="C58" s="20" t="s">
        <v>319</v>
      </c>
      <c r="D58" s="47">
        <v>0</v>
      </c>
      <c r="E58" s="47">
        <v>2143204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2143204</v>
      </c>
      <c r="P58" s="48">
        <f>(O58/P$146)</f>
        <v>3.616190487439026</v>
      </c>
      <c r="Q58" s="9"/>
    </row>
    <row r="59" spans="1:17">
      <c r="A59" s="12"/>
      <c r="B59" s="25">
        <v>335.5</v>
      </c>
      <c r="C59" s="20" t="s">
        <v>54</v>
      </c>
      <c r="D59" s="47">
        <v>7171655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7171655</v>
      </c>
      <c r="P59" s="48">
        <f>(O59/P$146)</f>
        <v>12.100607590408812</v>
      </c>
      <c r="Q59" s="9"/>
    </row>
    <row r="60" spans="1:17">
      <c r="A60" s="12"/>
      <c r="B60" s="25">
        <v>337.3</v>
      </c>
      <c r="C60" s="20" t="s">
        <v>59</v>
      </c>
      <c r="D60" s="47">
        <v>134359</v>
      </c>
      <c r="E60" s="47">
        <v>5562</v>
      </c>
      <c r="F60" s="47">
        <v>0</v>
      </c>
      <c r="G60" s="47">
        <v>177863</v>
      </c>
      <c r="H60" s="47">
        <v>0</v>
      </c>
      <c r="I60" s="47">
        <v>430349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748133</v>
      </c>
      <c r="P60" s="48">
        <f>(O60/P$146)</f>
        <v>1.2623116781879937</v>
      </c>
      <c r="Q60" s="9"/>
    </row>
    <row r="61" spans="1:17">
      <c r="A61" s="12"/>
      <c r="B61" s="25">
        <v>339</v>
      </c>
      <c r="C61" s="20" t="s">
        <v>158</v>
      </c>
      <c r="D61" s="47">
        <v>1875098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>SUM(D61:N61)</f>
        <v>1875098</v>
      </c>
      <c r="P61" s="48">
        <f>(O61/P$146)</f>
        <v>3.1638199399664906</v>
      </c>
      <c r="Q61" s="9"/>
    </row>
    <row r="62" spans="1:17" ht="15.75">
      <c r="A62" s="29" t="s">
        <v>65</v>
      </c>
      <c r="B62" s="30"/>
      <c r="C62" s="31"/>
      <c r="D62" s="32">
        <f>SUM(D63:D113)</f>
        <v>70892198</v>
      </c>
      <c r="E62" s="32">
        <f>SUM(E63:E113)</f>
        <v>45774935</v>
      </c>
      <c r="F62" s="32">
        <f>SUM(F63:F113)</f>
        <v>0</v>
      </c>
      <c r="G62" s="32">
        <f>SUM(G63:G113)</f>
        <v>1089321</v>
      </c>
      <c r="H62" s="32">
        <f>SUM(H63:H113)</f>
        <v>0</v>
      </c>
      <c r="I62" s="32">
        <f>SUM(I63:I113)</f>
        <v>208647177</v>
      </c>
      <c r="J62" s="32">
        <f>SUM(J63:J113)</f>
        <v>95759651</v>
      </c>
      <c r="K62" s="32">
        <f>SUM(K63:K113)</f>
        <v>0</v>
      </c>
      <c r="L62" s="32">
        <f>SUM(L63:L113)</f>
        <v>0</v>
      </c>
      <c r="M62" s="32">
        <f>SUM(M63:M113)</f>
        <v>7749618</v>
      </c>
      <c r="N62" s="32">
        <f>SUM(N63:N113)</f>
        <v>0</v>
      </c>
      <c r="O62" s="32">
        <f>SUM(D62:N62)</f>
        <v>429912900</v>
      </c>
      <c r="P62" s="46">
        <f>(O62/P$146)</f>
        <v>725.38448948738676</v>
      </c>
      <c r="Q62" s="10"/>
    </row>
    <row r="63" spans="1:17">
      <c r="A63" s="12"/>
      <c r="B63" s="25">
        <v>341.16</v>
      </c>
      <c r="C63" s="20" t="s">
        <v>269</v>
      </c>
      <c r="D63" s="47">
        <v>1622639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113" si="4">SUM(D63:N63)</f>
        <v>1622639</v>
      </c>
      <c r="P63" s="48">
        <f>(O63/P$146)</f>
        <v>2.7378503009268242</v>
      </c>
      <c r="Q63" s="9"/>
    </row>
    <row r="64" spans="1:17">
      <c r="A64" s="12"/>
      <c r="B64" s="25">
        <v>341.2</v>
      </c>
      <c r="C64" s="20" t="s">
        <v>186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95759651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95759651</v>
      </c>
      <c r="P64" s="48">
        <f>(O64/P$146)</f>
        <v>161.57357816926481</v>
      </c>
      <c r="Q64" s="9"/>
    </row>
    <row r="65" spans="1:17">
      <c r="A65" s="12"/>
      <c r="B65" s="25">
        <v>341.3</v>
      </c>
      <c r="C65" s="20" t="s">
        <v>220</v>
      </c>
      <c r="D65" s="47">
        <v>196912</v>
      </c>
      <c r="E65" s="47">
        <v>816626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1013538</v>
      </c>
      <c r="P65" s="48">
        <f>(O65/P$146)</f>
        <v>1.7101248757738299</v>
      </c>
      <c r="Q65" s="9"/>
    </row>
    <row r="66" spans="1:17">
      <c r="A66" s="12"/>
      <c r="B66" s="25">
        <v>341.52</v>
      </c>
      <c r="C66" s="20" t="s">
        <v>187</v>
      </c>
      <c r="D66" s="47">
        <v>419164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419164</v>
      </c>
      <c r="P66" s="48">
        <f>(O66/P$146)</f>
        <v>0.70724805920336642</v>
      </c>
      <c r="Q66" s="9"/>
    </row>
    <row r="67" spans="1:17">
      <c r="A67" s="12"/>
      <c r="B67" s="25">
        <v>341.9</v>
      </c>
      <c r="C67" s="20" t="s">
        <v>189</v>
      </c>
      <c r="D67" s="47">
        <v>40122563</v>
      </c>
      <c r="E67" s="47">
        <v>3517915</v>
      </c>
      <c r="F67" s="47">
        <v>0</v>
      </c>
      <c r="G67" s="47">
        <v>1089321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44729799</v>
      </c>
      <c r="P67" s="48">
        <f>(O67/P$146)</f>
        <v>75.471804666685784</v>
      </c>
      <c r="Q67" s="9"/>
    </row>
    <row r="68" spans="1:17">
      <c r="A68" s="12"/>
      <c r="B68" s="25">
        <v>342.1</v>
      </c>
      <c r="C68" s="20" t="s">
        <v>74</v>
      </c>
      <c r="D68" s="47">
        <v>211334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211334</v>
      </c>
      <c r="P68" s="48">
        <f>(O68/P$146)</f>
        <v>0.35658014844710961</v>
      </c>
      <c r="Q68" s="9"/>
    </row>
    <row r="69" spans="1:17">
      <c r="A69" s="12"/>
      <c r="B69" s="25">
        <v>342.2</v>
      </c>
      <c r="C69" s="20" t="s">
        <v>286</v>
      </c>
      <c r="D69" s="47">
        <v>0</v>
      </c>
      <c r="E69" s="47">
        <v>2078910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2078910</v>
      </c>
      <c r="P69" s="48">
        <f>(O69/P$146)</f>
        <v>3.5077083498546404</v>
      </c>
      <c r="Q69" s="9"/>
    </row>
    <row r="70" spans="1:17">
      <c r="A70" s="12"/>
      <c r="B70" s="25">
        <v>342.4</v>
      </c>
      <c r="C70" s="20" t="s">
        <v>75</v>
      </c>
      <c r="D70" s="47">
        <v>52408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52408</v>
      </c>
      <c r="P70" s="48">
        <f>(O70/P$146)</f>
        <v>8.8427098430996054E-2</v>
      </c>
      <c r="Q70" s="9"/>
    </row>
    <row r="71" spans="1:17">
      <c r="A71" s="12"/>
      <c r="B71" s="25">
        <v>342.5</v>
      </c>
      <c r="C71" s="20" t="s">
        <v>76</v>
      </c>
      <c r="D71" s="47">
        <v>0</v>
      </c>
      <c r="E71" s="47">
        <v>4662795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4662795</v>
      </c>
      <c r="P71" s="48">
        <f>(O71/P$146)</f>
        <v>7.8674521528880366</v>
      </c>
      <c r="Q71" s="9"/>
    </row>
    <row r="72" spans="1:17">
      <c r="A72" s="12"/>
      <c r="B72" s="25">
        <v>342.6</v>
      </c>
      <c r="C72" s="20" t="s">
        <v>77</v>
      </c>
      <c r="D72" s="47">
        <v>24067357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24067357</v>
      </c>
      <c r="P72" s="48">
        <f>(O72/P$146)</f>
        <v>40.608428988187335</v>
      </c>
      <c r="Q72" s="9"/>
    </row>
    <row r="73" spans="1:17">
      <c r="A73" s="12"/>
      <c r="B73" s="25">
        <v>342.9</v>
      </c>
      <c r="C73" s="20" t="s">
        <v>78</v>
      </c>
      <c r="D73" s="47">
        <v>0</v>
      </c>
      <c r="E73" s="47">
        <v>191266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191266</v>
      </c>
      <c r="P73" s="48">
        <f>(O73/P$146)</f>
        <v>0.32271976432038796</v>
      </c>
      <c r="Q73" s="9"/>
    </row>
    <row r="74" spans="1:17">
      <c r="A74" s="12"/>
      <c r="B74" s="25">
        <v>343.3</v>
      </c>
      <c r="C74" s="20" t="s">
        <v>79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76657809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76657809</v>
      </c>
      <c r="P74" s="48">
        <f>(O74/P$146)</f>
        <v>129.34337547602456</v>
      </c>
      <c r="Q74" s="9"/>
    </row>
    <row r="75" spans="1:17">
      <c r="A75" s="12"/>
      <c r="B75" s="25">
        <v>343.4</v>
      </c>
      <c r="C75" s="20" t="s">
        <v>80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39619883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39619883</v>
      </c>
      <c r="P75" s="48">
        <f>(O75/P$146)</f>
        <v>66.849933099251018</v>
      </c>
      <c r="Q75" s="9"/>
    </row>
    <row r="76" spans="1:17">
      <c r="A76" s="12"/>
      <c r="B76" s="25">
        <v>343.5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91402689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91402689</v>
      </c>
      <c r="P76" s="48">
        <f>(O76/P$146)</f>
        <v>154.22215266869028</v>
      </c>
      <c r="Q76" s="9"/>
    </row>
    <row r="77" spans="1:17">
      <c r="A77" s="12"/>
      <c r="B77" s="25">
        <v>343.6</v>
      </c>
      <c r="C77" s="20" t="s">
        <v>274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878497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878497</v>
      </c>
      <c r="P77" s="48">
        <f>(O77/P$146)</f>
        <v>1.4822725669808949</v>
      </c>
      <c r="Q77" s="9"/>
    </row>
    <row r="78" spans="1:17">
      <c r="A78" s="12"/>
      <c r="B78" s="25">
        <v>343.7</v>
      </c>
      <c r="C78" s="20" t="s">
        <v>82</v>
      </c>
      <c r="D78" s="47">
        <v>0</v>
      </c>
      <c r="E78" s="47">
        <v>1567600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1567600</v>
      </c>
      <c r="P78" s="48">
        <f>(O78/P$146)</f>
        <v>2.6449839623803504</v>
      </c>
      <c r="Q78" s="9"/>
    </row>
    <row r="79" spans="1:17">
      <c r="A79" s="12"/>
      <c r="B79" s="25">
        <v>344.3</v>
      </c>
      <c r="C79" s="20" t="s">
        <v>261</v>
      </c>
      <c r="D79" s="47">
        <v>0</v>
      </c>
      <c r="E79" s="47">
        <v>778167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778167</v>
      </c>
      <c r="P79" s="48">
        <f>(O79/P$146)</f>
        <v>1.3129875191717468</v>
      </c>
      <c r="Q79" s="9"/>
    </row>
    <row r="80" spans="1:17">
      <c r="A80" s="12"/>
      <c r="B80" s="25">
        <v>344.9</v>
      </c>
      <c r="C80" s="20" t="s">
        <v>190</v>
      </c>
      <c r="D80" s="47">
        <v>0</v>
      </c>
      <c r="E80" s="47">
        <v>2243374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2243374</v>
      </c>
      <c r="P80" s="48">
        <f>(O80/P$146)</f>
        <v>3.785205570056811</v>
      </c>
      <c r="Q80" s="9"/>
    </row>
    <row r="81" spans="1:17">
      <c r="A81" s="12"/>
      <c r="B81" s="25">
        <v>346.4</v>
      </c>
      <c r="C81" s="20" t="s">
        <v>85</v>
      </c>
      <c r="D81" s="47">
        <v>0</v>
      </c>
      <c r="E81" s="47">
        <v>1472080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1472080</v>
      </c>
      <c r="P81" s="48">
        <f>(O81/P$146)</f>
        <v>2.4838147431365569</v>
      </c>
      <c r="Q81" s="9"/>
    </row>
    <row r="82" spans="1:17">
      <c r="A82" s="12"/>
      <c r="B82" s="25">
        <v>346.9</v>
      </c>
      <c r="C82" s="20" t="s">
        <v>86</v>
      </c>
      <c r="D82" s="47">
        <v>213985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213985</v>
      </c>
      <c r="P82" s="48">
        <f>(O82/P$146)</f>
        <v>0.36105313421150759</v>
      </c>
      <c r="Q82" s="9"/>
    </row>
    <row r="83" spans="1:17">
      <c r="A83" s="12"/>
      <c r="B83" s="25">
        <v>347.1</v>
      </c>
      <c r="C83" s="20" t="s">
        <v>87</v>
      </c>
      <c r="D83" s="47">
        <v>8914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8914</v>
      </c>
      <c r="P83" s="48">
        <f>(O83/P$146)</f>
        <v>1.504043572381886E-2</v>
      </c>
      <c r="Q83" s="9"/>
    </row>
    <row r="84" spans="1:17">
      <c r="A84" s="12"/>
      <c r="B84" s="25">
        <v>347.2</v>
      </c>
      <c r="C84" s="20" t="s">
        <v>88</v>
      </c>
      <c r="D84" s="47">
        <v>1637397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1637397</v>
      </c>
      <c r="P84" s="48">
        <f>(O84/P$146)</f>
        <v>2.7627512152651819</v>
      </c>
      <c r="Q84" s="9"/>
    </row>
    <row r="85" spans="1:17">
      <c r="A85" s="12"/>
      <c r="B85" s="25">
        <v>347.4</v>
      </c>
      <c r="C85" s="20" t="s">
        <v>275</v>
      </c>
      <c r="D85" s="47">
        <v>0</v>
      </c>
      <c r="E85" s="47">
        <v>35941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35941</v>
      </c>
      <c r="P85" s="48">
        <f>(O85/P$146)</f>
        <v>6.0642618392391032E-2</v>
      </c>
      <c r="Q85" s="9"/>
    </row>
    <row r="86" spans="1:17">
      <c r="A86" s="12"/>
      <c r="B86" s="25">
        <v>347.5</v>
      </c>
      <c r="C86" s="20" t="s">
        <v>89</v>
      </c>
      <c r="D86" s="47">
        <v>626279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626279</v>
      </c>
      <c r="P86" s="48">
        <f>(O86/P$146)</f>
        <v>1.0567095630107193</v>
      </c>
      <c r="Q86" s="9"/>
    </row>
    <row r="87" spans="1:17">
      <c r="A87" s="12"/>
      <c r="B87" s="25">
        <v>348.11</v>
      </c>
      <c r="C87" s="20" t="s">
        <v>191</v>
      </c>
      <c r="D87" s="47">
        <v>0</v>
      </c>
      <c r="E87" s="47">
        <v>29310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29310</v>
      </c>
      <c r="P87" s="48">
        <f>(O87/P$146)</f>
        <v>4.9454248492834953E-2</v>
      </c>
      <c r="Q87" s="9"/>
    </row>
    <row r="88" spans="1:17">
      <c r="A88" s="12"/>
      <c r="B88" s="25">
        <v>348.12</v>
      </c>
      <c r="C88" s="20" t="s">
        <v>192</v>
      </c>
      <c r="D88" s="47">
        <v>0</v>
      </c>
      <c r="E88" s="47">
        <v>59351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817105</v>
      </c>
      <c r="N88" s="47">
        <v>0</v>
      </c>
      <c r="O88" s="47">
        <f t="shared" ref="O88:O103" si="5">SUM(D88:N88)</f>
        <v>876456</v>
      </c>
      <c r="P88" s="48">
        <f>(O88/P$146)</f>
        <v>1.4788288235085689</v>
      </c>
      <c r="Q88" s="9"/>
    </row>
    <row r="89" spans="1:17">
      <c r="A89" s="12"/>
      <c r="B89" s="25">
        <v>348.13</v>
      </c>
      <c r="C89" s="20" t="s">
        <v>193</v>
      </c>
      <c r="D89" s="47">
        <v>0</v>
      </c>
      <c r="E89" s="47">
        <v>129896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129896</v>
      </c>
      <c r="P89" s="48">
        <f>(O89/P$146)</f>
        <v>0.21917124060816409</v>
      </c>
      <c r="Q89" s="9"/>
    </row>
    <row r="90" spans="1:17">
      <c r="A90" s="12"/>
      <c r="B90" s="25">
        <v>348.21</v>
      </c>
      <c r="C90" s="20" t="s">
        <v>194</v>
      </c>
      <c r="D90" s="47">
        <v>0</v>
      </c>
      <c r="E90" s="47">
        <v>1100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1100</v>
      </c>
      <c r="P90" s="48">
        <f>(O90/P$146)</f>
        <v>1.8560106906215779E-3</v>
      </c>
      <c r="Q90" s="9"/>
    </row>
    <row r="91" spans="1:17">
      <c r="A91" s="12"/>
      <c r="B91" s="25">
        <v>348.22</v>
      </c>
      <c r="C91" s="20" t="s">
        <v>195</v>
      </c>
      <c r="D91" s="47">
        <v>0</v>
      </c>
      <c r="E91" s="47">
        <v>41025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41025</v>
      </c>
      <c r="P91" s="48">
        <f>(O91/P$146)</f>
        <v>6.9220762347954767E-2</v>
      </c>
      <c r="Q91" s="9"/>
    </row>
    <row r="92" spans="1:17">
      <c r="A92" s="12"/>
      <c r="B92" s="25">
        <v>348.23</v>
      </c>
      <c r="C92" s="20" t="s">
        <v>196</v>
      </c>
      <c r="D92" s="47">
        <v>0</v>
      </c>
      <c r="E92" s="47">
        <v>289110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289110</v>
      </c>
      <c r="P92" s="48">
        <f>(O92/P$146)</f>
        <v>0.4878102279687313</v>
      </c>
      <c r="Q92" s="9"/>
    </row>
    <row r="93" spans="1:17">
      <c r="A93" s="12"/>
      <c r="B93" s="25">
        <v>348.31</v>
      </c>
      <c r="C93" s="20" t="s">
        <v>197</v>
      </c>
      <c r="D93" s="47">
        <v>0</v>
      </c>
      <c r="E93" s="47">
        <v>2600869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2600869</v>
      </c>
      <c r="P93" s="48">
        <f>(O93/P$146)</f>
        <v>4.3884006080965934</v>
      </c>
      <c r="Q93" s="9"/>
    </row>
    <row r="94" spans="1:17">
      <c r="A94" s="12"/>
      <c r="B94" s="25">
        <v>348.32</v>
      </c>
      <c r="C94" s="20" t="s">
        <v>198</v>
      </c>
      <c r="D94" s="47">
        <v>0</v>
      </c>
      <c r="E94" s="47">
        <v>71653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71653</v>
      </c>
      <c r="P94" s="48">
        <f>(O94/P$146)</f>
        <v>0.12089884910464357</v>
      </c>
      <c r="Q94" s="9"/>
    </row>
    <row r="95" spans="1:17">
      <c r="A95" s="12"/>
      <c r="B95" s="25">
        <v>348.41</v>
      </c>
      <c r="C95" s="20" t="s">
        <v>199</v>
      </c>
      <c r="D95" s="47">
        <v>0</v>
      </c>
      <c r="E95" s="47">
        <v>1196267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1196267</v>
      </c>
      <c r="P95" s="48">
        <f>(O95/P$146)</f>
        <v>2.0184403098525485</v>
      </c>
      <c r="Q95" s="9"/>
    </row>
    <row r="96" spans="1:17">
      <c r="A96" s="12"/>
      <c r="B96" s="25">
        <v>348.42</v>
      </c>
      <c r="C96" s="20" t="s">
        <v>200</v>
      </c>
      <c r="D96" s="47">
        <v>0</v>
      </c>
      <c r="E96" s="47">
        <v>591035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1027842</v>
      </c>
      <c r="N96" s="47">
        <v>0</v>
      </c>
      <c r="O96" s="47">
        <f t="shared" si="5"/>
        <v>1618877</v>
      </c>
      <c r="P96" s="48">
        <f>(O96/P$146)</f>
        <v>2.7315027443648985</v>
      </c>
      <c r="Q96" s="9"/>
    </row>
    <row r="97" spans="1:17">
      <c r="A97" s="12"/>
      <c r="B97" s="25">
        <v>348.48</v>
      </c>
      <c r="C97" s="20" t="s">
        <v>201</v>
      </c>
      <c r="D97" s="47">
        <v>0</v>
      </c>
      <c r="E97" s="47">
        <v>54232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1353392</v>
      </c>
      <c r="N97" s="47">
        <v>0</v>
      </c>
      <c r="O97" s="47">
        <f t="shared" si="5"/>
        <v>1407624</v>
      </c>
      <c r="P97" s="48">
        <f>(O97/P$146)</f>
        <v>2.3750592657959166</v>
      </c>
      <c r="Q97" s="9"/>
    </row>
    <row r="98" spans="1:17">
      <c r="A98" s="12"/>
      <c r="B98" s="25">
        <v>348.52</v>
      </c>
      <c r="C98" s="20" t="s">
        <v>325</v>
      </c>
      <c r="D98" s="47">
        <v>0</v>
      </c>
      <c r="E98" s="47">
        <v>398462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3667410</v>
      </c>
      <c r="N98" s="47">
        <v>0</v>
      </c>
      <c r="O98" s="47">
        <f t="shared" si="5"/>
        <v>4065872</v>
      </c>
      <c r="P98" s="48">
        <f>(O98/P$146)</f>
        <v>6.8602744533626696</v>
      </c>
      <c r="Q98" s="9"/>
    </row>
    <row r="99" spans="1:17">
      <c r="A99" s="12"/>
      <c r="B99" s="25">
        <v>348.53</v>
      </c>
      <c r="C99" s="20" t="s">
        <v>326</v>
      </c>
      <c r="D99" s="47">
        <v>0</v>
      </c>
      <c r="E99" s="47">
        <v>794094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794094</v>
      </c>
      <c r="P99" s="48">
        <f>(O99/P$146)</f>
        <v>1.3398608666895013</v>
      </c>
      <c r="Q99" s="9"/>
    </row>
    <row r="100" spans="1:17">
      <c r="A100" s="12"/>
      <c r="B100" s="25">
        <v>348.61</v>
      </c>
      <c r="C100" s="20" t="s">
        <v>327</v>
      </c>
      <c r="D100" s="47">
        <v>0</v>
      </c>
      <c r="E100" s="47">
        <v>80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80</v>
      </c>
      <c r="P100" s="48">
        <f>(O100/P$146)</f>
        <v>1.349825956815693E-4</v>
      </c>
      <c r="Q100" s="9"/>
    </row>
    <row r="101" spans="1:17">
      <c r="A101" s="12"/>
      <c r="B101" s="25">
        <v>348.62</v>
      </c>
      <c r="C101" s="20" t="s">
        <v>328</v>
      </c>
      <c r="D101" s="47">
        <v>0</v>
      </c>
      <c r="E101" s="47">
        <v>3058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470084</v>
      </c>
      <c r="N101" s="47">
        <v>0</v>
      </c>
      <c r="O101" s="47">
        <f t="shared" si="5"/>
        <v>473142</v>
      </c>
      <c r="P101" s="48">
        <f>(O101/P$146)</f>
        <v>0.79832419107461328</v>
      </c>
      <c r="Q101" s="9"/>
    </row>
    <row r="102" spans="1:17">
      <c r="A102" s="12"/>
      <c r="B102" s="25">
        <v>348.71</v>
      </c>
      <c r="C102" s="20" t="s">
        <v>204</v>
      </c>
      <c r="D102" s="47">
        <v>0</v>
      </c>
      <c r="E102" s="47">
        <v>487022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487022</v>
      </c>
      <c r="P102" s="48">
        <f>(O102/P$146)</f>
        <v>0.82174367142536564</v>
      </c>
      <c r="Q102" s="9"/>
    </row>
    <row r="103" spans="1:17">
      <c r="A103" s="12"/>
      <c r="B103" s="25">
        <v>348.72</v>
      </c>
      <c r="C103" s="20" t="s">
        <v>205</v>
      </c>
      <c r="D103" s="47">
        <v>0</v>
      </c>
      <c r="E103" s="47">
        <v>44340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44340</v>
      </c>
      <c r="P103" s="48">
        <f>(O103/P$146)</f>
        <v>7.4814103656509784E-2</v>
      </c>
      <c r="Q103" s="9"/>
    </row>
    <row r="104" spans="1:17">
      <c r="A104" s="12"/>
      <c r="B104" s="25">
        <v>348.88</v>
      </c>
      <c r="C104" s="20" t="s">
        <v>276</v>
      </c>
      <c r="D104" s="47">
        <v>645838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4"/>
        <v>645838</v>
      </c>
      <c r="P104" s="48">
        <f>(O104/P$146)</f>
        <v>1.089711120372417</v>
      </c>
      <c r="Q104" s="9"/>
    </row>
    <row r="105" spans="1:17">
      <c r="A105" s="12"/>
      <c r="B105" s="25">
        <v>348.92099999999999</v>
      </c>
      <c r="C105" s="20" t="s">
        <v>262</v>
      </c>
      <c r="D105" s="47">
        <v>86352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ref="O105:O112" si="6">SUM(D105:N105)</f>
        <v>86352</v>
      </c>
      <c r="P105" s="48">
        <f>(O105/P$146)</f>
        <v>0.14570021377868592</v>
      </c>
      <c r="Q105" s="9"/>
    </row>
    <row r="106" spans="1:17">
      <c r="A106" s="12"/>
      <c r="B106" s="25">
        <v>348.92200000000003</v>
      </c>
      <c r="C106" s="20" t="s">
        <v>206</v>
      </c>
      <c r="D106" s="47">
        <v>86352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86352</v>
      </c>
      <c r="P106" s="48">
        <f>(O106/P$146)</f>
        <v>0.14570021377868592</v>
      </c>
      <c r="Q106" s="9"/>
    </row>
    <row r="107" spans="1:17">
      <c r="A107" s="12"/>
      <c r="B107" s="25">
        <v>348.923</v>
      </c>
      <c r="C107" s="20" t="s">
        <v>277</v>
      </c>
      <c r="D107" s="47">
        <v>0</v>
      </c>
      <c r="E107" s="47">
        <v>86352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86352</v>
      </c>
      <c r="P107" s="48">
        <f>(O107/P$146)</f>
        <v>0.14570021377868592</v>
      </c>
      <c r="Q107" s="9"/>
    </row>
    <row r="108" spans="1:17">
      <c r="A108" s="12"/>
      <c r="B108" s="25">
        <v>348.92399999999998</v>
      </c>
      <c r="C108" s="20" t="s">
        <v>278</v>
      </c>
      <c r="D108" s="47">
        <v>0</v>
      </c>
      <c r="E108" s="47">
        <v>86437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86437</v>
      </c>
      <c r="P108" s="48">
        <f>(O108/P$146)</f>
        <v>0.14584363278659757</v>
      </c>
      <c r="Q108" s="9"/>
    </row>
    <row r="109" spans="1:17">
      <c r="A109" s="12"/>
      <c r="B109" s="25">
        <v>348.93</v>
      </c>
      <c r="C109" s="20" t="s">
        <v>207</v>
      </c>
      <c r="D109" s="47">
        <v>0</v>
      </c>
      <c r="E109" s="47">
        <v>753482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6"/>
        <v>753482</v>
      </c>
      <c r="P109" s="48">
        <f>(O109/P$146)</f>
        <v>1.2713369519917526</v>
      </c>
      <c r="Q109" s="9"/>
    </row>
    <row r="110" spans="1:17">
      <c r="A110" s="12"/>
      <c r="B110" s="25">
        <v>348.93099999999998</v>
      </c>
      <c r="C110" s="20" t="s">
        <v>296</v>
      </c>
      <c r="D110" s="47">
        <v>60472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6"/>
        <v>60472</v>
      </c>
      <c r="P110" s="48">
        <f>(O110/P$146)</f>
        <v>0.10203334407569824</v>
      </c>
      <c r="Q110" s="9"/>
    </row>
    <row r="111" spans="1:17">
      <c r="A111" s="12"/>
      <c r="B111" s="25">
        <v>348.93200000000002</v>
      </c>
      <c r="C111" s="20" t="s">
        <v>279</v>
      </c>
      <c r="D111" s="47">
        <v>63199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6"/>
        <v>63199</v>
      </c>
      <c r="P111" s="48">
        <f>(O111/P$146)</f>
        <v>0.10663456330599373</v>
      </c>
      <c r="Q111" s="9"/>
    </row>
    <row r="112" spans="1:17">
      <c r="A112" s="12"/>
      <c r="B112" s="25">
        <v>348.99</v>
      </c>
      <c r="C112" s="20" t="s">
        <v>280</v>
      </c>
      <c r="D112" s="47">
        <v>18530</v>
      </c>
      <c r="E112" s="47">
        <v>91109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6"/>
        <v>109639</v>
      </c>
      <c r="P112" s="48">
        <f>(O112/P$146)</f>
        <v>0.1849919600991447</v>
      </c>
      <c r="Q112" s="9"/>
    </row>
    <row r="113" spans="1:17">
      <c r="A113" s="12"/>
      <c r="B113" s="25">
        <v>349</v>
      </c>
      <c r="C113" s="20" t="s">
        <v>320</v>
      </c>
      <c r="D113" s="47">
        <v>752503</v>
      </c>
      <c r="E113" s="47">
        <v>20601977</v>
      </c>
      <c r="F113" s="47">
        <v>0</v>
      </c>
      <c r="G113" s="47">
        <v>0</v>
      </c>
      <c r="H113" s="47">
        <v>0</v>
      </c>
      <c r="I113" s="47">
        <v>88299</v>
      </c>
      <c r="J113" s="47">
        <v>0</v>
      </c>
      <c r="K113" s="47">
        <v>0</v>
      </c>
      <c r="L113" s="47">
        <v>0</v>
      </c>
      <c r="M113" s="47">
        <v>413785</v>
      </c>
      <c r="N113" s="47">
        <v>0</v>
      </c>
      <c r="O113" s="47">
        <f t="shared" si="4"/>
        <v>21856564</v>
      </c>
      <c r="P113" s="48">
        <f>(O113/P$146)</f>
        <v>36.878196767504292</v>
      </c>
      <c r="Q113" s="9"/>
    </row>
    <row r="114" spans="1:17" ht="15.75">
      <c r="A114" s="29" t="s">
        <v>66</v>
      </c>
      <c r="B114" s="30"/>
      <c r="C114" s="31"/>
      <c r="D114" s="32">
        <f>SUM(D115:D121)</f>
        <v>86189</v>
      </c>
      <c r="E114" s="32">
        <f>SUM(E115:E121)</f>
        <v>3113745</v>
      </c>
      <c r="F114" s="32">
        <f>SUM(F115:F121)</f>
        <v>0</v>
      </c>
      <c r="G114" s="32">
        <f>SUM(G115:G121)</f>
        <v>0</v>
      </c>
      <c r="H114" s="32">
        <f>SUM(H115:H121)</f>
        <v>0</v>
      </c>
      <c r="I114" s="32">
        <f>SUM(I115:I121)</f>
        <v>0</v>
      </c>
      <c r="J114" s="32">
        <f>SUM(J115:J121)</f>
        <v>0</v>
      </c>
      <c r="K114" s="32">
        <f>SUM(K115:K121)</f>
        <v>0</v>
      </c>
      <c r="L114" s="32">
        <f>SUM(L115:L121)</f>
        <v>0</v>
      </c>
      <c r="M114" s="32">
        <f>SUM(M115:M121)</f>
        <v>393785850</v>
      </c>
      <c r="N114" s="32">
        <f>SUM(N115:N121)</f>
        <v>0</v>
      </c>
      <c r="O114" s="32">
        <f>SUM(D114:N114)</f>
        <v>396985784</v>
      </c>
      <c r="P114" s="46">
        <f>(O114/P$146)</f>
        <v>669.82714466253503</v>
      </c>
      <c r="Q114" s="10"/>
    </row>
    <row r="115" spans="1:17">
      <c r="A115" s="13"/>
      <c r="B115" s="40">
        <v>351.4</v>
      </c>
      <c r="C115" s="21" t="s">
        <v>114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38237038</v>
      </c>
      <c r="N115" s="47">
        <v>0</v>
      </c>
      <c r="O115" s="47">
        <f t="shared" ref="O115:O121" si="7">SUM(D115:N115)</f>
        <v>38237038</v>
      </c>
      <c r="P115" s="48">
        <f>(O115/P$146)</f>
        <v>64.516683005185016</v>
      </c>
      <c r="Q115" s="9"/>
    </row>
    <row r="116" spans="1:17">
      <c r="A116" s="13"/>
      <c r="B116" s="40">
        <v>351.5</v>
      </c>
      <c r="C116" s="21" t="s">
        <v>115</v>
      </c>
      <c r="D116" s="47">
        <v>71591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71591</v>
      </c>
      <c r="P116" s="48">
        <f>(O116/P$146)</f>
        <v>0.12079423759299035</v>
      </c>
      <c r="Q116" s="9"/>
    </row>
    <row r="117" spans="1:17">
      <c r="A117" s="13"/>
      <c r="B117" s="40">
        <v>351.7</v>
      </c>
      <c r="C117" s="21" t="s">
        <v>281</v>
      </c>
      <c r="D117" s="47">
        <v>0</v>
      </c>
      <c r="E117" s="47">
        <v>175277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175277</v>
      </c>
      <c r="P117" s="48">
        <f>(O117/P$146)</f>
        <v>0.29574180529098032</v>
      </c>
      <c r="Q117" s="9"/>
    </row>
    <row r="118" spans="1:17">
      <c r="A118" s="13"/>
      <c r="B118" s="40">
        <v>352</v>
      </c>
      <c r="C118" s="21" t="s">
        <v>116</v>
      </c>
      <c r="D118" s="47">
        <v>60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60</v>
      </c>
      <c r="P118" s="48">
        <f>(O118/P$146)</f>
        <v>1.0123694676117698E-4</v>
      </c>
      <c r="Q118" s="9"/>
    </row>
    <row r="119" spans="1:17">
      <c r="A119" s="13"/>
      <c r="B119" s="40">
        <v>354</v>
      </c>
      <c r="C119" s="21" t="s">
        <v>117</v>
      </c>
      <c r="D119" s="47">
        <v>14538</v>
      </c>
      <c r="E119" s="47">
        <v>118108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7"/>
        <v>132646</v>
      </c>
      <c r="P119" s="48">
        <f>(O119/P$146)</f>
        <v>0.22381126733471804</v>
      </c>
      <c r="Q119" s="9"/>
    </row>
    <row r="120" spans="1:17">
      <c r="A120" s="13"/>
      <c r="B120" s="40">
        <v>355</v>
      </c>
      <c r="C120" s="21" t="s">
        <v>297</v>
      </c>
      <c r="D120" s="47">
        <v>0</v>
      </c>
      <c r="E120" s="47">
        <v>151415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151415</v>
      </c>
      <c r="P120" s="48">
        <f>(O120/P$146)</f>
        <v>0.25547987156406021</v>
      </c>
      <c r="Q120" s="9"/>
    </row>
    <row r="121" spans="1:17">
      <c r="A121" s="13"/>
      <c r="B121" s="40">
        <v>359</v>
      </c>
      <c r="C121" s="21" t="s">
        <v>118</v>
      </c>
      <c r="D121" s="47">
        <v>0</v>
      </c>
      <c r="E121" s="47">
        <v>2668945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355548812</v>
      </c>
      <c r="N121" s="47">
        <v>0</v>
      </c>
      <c r="O121" s="47">
        <f t="shared" si="7"/>
        <v>358217757</v>
      </c>
      <c r="P121" s="48">
        <f>(O121/P$146)</f>
        <v>604.41453323862049</v>
      </c>
      <c r="Q121" s="9"/>
    </row>
    <row r="122" spans="1:17" ht="15.75">
      <c r="A122" s="29" t="s">
        <v>5</v>
      </c>
      <c r="B122" s="30"/>
      <c r="C122" s="31"/>
      <c r="D122" s="32">
        <f>SUM(D123:D132)</f>
        <v>7928329</v>
      </c>
      <c r="E122" s="32">
        <f>SUM(E123:E132)</f>
        <v>10084200</v>
      </c>
      <c r="F122" s="32">
        <f>SUM(F123:F132)</f>
        <v>21669</v>
      </c>
      <c r="G122" s="32">
        <f>SUM(G123:G132)</f>
        <v>14871788</v>
      </c>
      <c r="H122" s="32">
        <f>SUM(H123:H132)</f>
        <v>0</v>
      </c>
      <c r="I122" s="32">
        <f>SUM(I123:I132)</f>
        <v>-517046</v>
      </c>
      <c r="J122" s="32">
        <f>SUM(J123:J132)</f>
        <v>1050330</v>
      </c>
      <c r="K122" s="32">
        <f>SUM(K123:K132)</f>
        <v>0</v>
      </c>
      <c r="L122" s="32">
        <f>SUM(L123:L132)</f>
        <v>0</v>
      </c>
      <c r="M122" s="32">
        <f>SUM(M123:M132)</f>
        <v>21274</v>
      </c>
      <c r="N122" s="32">
        <f>SUM(N123:N132)</f>
        <v>61313</v>
      </c>
      <c r="O122" s="32">
        <f>SUM(D122:N122)</f>
        <v>33521857</v>
      </c>
      <c r="P122" s="46">
        <f>(O122/P$146)</f>
        <v>56.560840874079801</v>
      </c>
      <c r="Q122" s="10"/>
    </row>
    <row r="123" spans="1:17">
      <c r="A123" s="12"/>
      <c r="B123" s="25">
        <v>361.1</v>
      </c>
      <c r="C123" s="20" t="s">
        <v>119</v>
      </c>
      <c r="D123" s="47">
        <v>533509</v>
      </c>
      <c r="E123" s="47">
        <v>975810</v>
      </c>
      <c r="F123" s="47">
        <v>11038</v>
      </c>
      <c r="G123" s="47">
        <v>2216321</v>
      </c>
      <c r="H123" s="47">
        <v>0</v>
      </c>
      <c r="I123" s="47">
        <v>2599634</v>
      </c>
      <c r="J123" s="47">
        <v>125691</v>
      </c>
      <c r="K123" s="47">
        <v>0</v>
      </c>
      <c r="L123" s="47">
        <v>0</v>
      </c>
      <c r="M123" s="47">
        <v>0</v>
      </c>
      <c r="N123" s="47">
        <v>0</v>
      </c>
      <c r="O123" s="47">
        <f>SUM(D123:N123)</f>
        <v>6462003</v>
      </c>
      <c r="P123" s="48">
        <f>(O123/P$146)</f>
        <v>10.903224228026099</v>
      </c>
      <c r="Q123" s="9"/>
    </row>
    <row r="124" spans="1:17">
      <c r="A124" s="12"/>
      <c r="B124" s="25">
        <v>361.2</v>
      </c>
      <c r="C124" s="20" t="s">
        <v>120</v>
      </c>
      <c r="D124" s="47">
        <v>63272</v>
      </c>
      <c r="E124" s="47">
        <v>150906</v>
      </c>
      <c r="F124" s="47">
        <v>10631</v>
      </c>
      <c r="G124" s="47">
        <v>893953</v>
      </c>
      <c r="H124" s="47">
        <v>0</v>
      </c>
      <c r="I124" s="47">
        <v>432503</v>
      </c>
      <c r="J124" s="47">
        <v>42244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ref="O124:O132" si="8">SUM(D124:N124)</f>
        <v>1593509</v>
      </c>
      <c r="P124" s="48">
        <f>(O124/P$146)</f>
        <v>2.6886997632742728</v>
      </c>
      <c r="Q124" s="9"/>
    </row>
    <row r="125" spans="1:17">
      <c r="A125" s="12"/>
      <c r="B125" s="25">
        <v>361.3</v>
      </c>
      <c r="C125" s="20" t="s">
        <v>121</v>
      </c>
      <c r="D125" s="47">
        <v>130653</v>
      </c>
      <c r="E125" s="47">
        <v>-925434</v>
      </c>
      <c r="F125" s="47">
        <v>0</v>
      </c>
      <c r="G125" s="47">
        <v>-783000</v>
      </c>
      <c r="H125" s="47">
        <v>0</v>
      </c>
      <c r="I125" s="47">
        <v>-9559256</v>
      </c>
      <c r="J125" s="47">
        <v>-1601246</v>
      </c>
      <c r="K125" s="47">
        <v>0</v>
      </c>
      <c r="L125" s="47">
        <v>0</v>
      </c>
      <c r="M125" s="47">
        <v>-32986</v>
      </c>
      <c r="N125" s="47">
        <v>0</v>
      </c>
      <c r="O125" s="47">
        <f t="shared" si="8"/>
        <v>-12771269</v>
      </c>
      <c r="P125" s="48">
        <f>(O125/P$146)</f>
        <v>-21.548737997094499</v>
      </c>
      <c r="Q125" s="9"/>
    </row>
    <row r="126" spans="1:17">
      <c r="A126" s="12"/>
      <c r="B126" s="25">
        <v>362</v>
      </c>
      <c r="C126" s="20" t="s">
        <v>122</v>
      </c>
      <c r="D126" s="47">
        <v>28952</v>
      </c>
      <c r="E126" s="47">
        <v>150000</v>
      </c>
      <c r="F126" s="47">
        <v>0</v>
      </c>
      <c r="G126" s="47">
        <v>509454</v>
      </c>
      <c r="H126" s="47">
        <v>0</v>
      </c>
      <c r="I126" s="47">
        <v>78298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8"/>
        <v>766704</v>
      </c>
      <c r="P126" s="48">
        <f>(O126/P$146)</f>
        <v>1.293646200493024</v>
      </c>
      <c r="Q126" s="9"/>
    </row>
    <row r="127" spans="1:17">
      <c r="A127" s="12"/>
      <c r="B127" s="25">
        <v>364</v>
      </c>
      <c r="C127" s="20" t="s">
        <v>208</v>
      </c>
      <c r="D127" s="47">
        <v>88818</v>
      </c>
      <c r="E127" s="47">
        <v>6225</v>
      </c>
      <c r="F127" s="47">
        <v>0</v>
      </c>
      <c r="G127" s="47">
        <v>118442</v>
      </c>
      <c r="H127" s="47">
        <v>0</v>
      </c>
      <c r="I127" s="47">
        <v>1709654</v>
      </c>
      <c r="J127" s="47">
        <v>2225725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4148864</v>
      </c>
      <c r="P127" s="48">
        <f>(O127/P$146)</f>
        <v>7.0003053981227294</v>
      </c>
      <c r="Q127" s="9"/>
    </row>
    <row r="128" spans="1:17">
      <c r="A128" s="12"/>
      <c r="B128" s="25">
        <v>365</v>
      </c>
      <c r="C128" s="20" t="s">
        <v>209</v>
      </c>
      <c r="D128" s="47">
        <v>670</v>
      </c>
      <c r="E128" s="47">
        <v>336</v>
      </c>
      <c r="F128" s="47">
        <v>0</v>
      </c>
      <c r="G128" s="47">
        <v>0</v>
      </c>
      <c r="H128" s="47">
        <v>0</v>
      </c>
      <c r="I128" s="47">
        <v>1417168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8"/>
        <v>1418174</v>
      </c>
      <c r="P128" s="48">
        <f>(O128/P$146)</f>
        <v>2.3928600956014234</v>
      </c>
      <c r="Q128" s="9"/>
    </row>
    <row r="129" spans="1:120">
      <c r="A129" s="12"/>
      <c r="B129" s="25">
        <v>366</v>
      </c>
      <c r="C129" s="20" t="s">
        <v>125</v>
      </c>
      <c r="D129" s="47">
        <v>31434</v>
      </c>
      <c r="E129" s="47">
        <v>119516</v>
      </c>
      <c r="F129" s="47">
        <v>0</v>
      </c>
      <c r="G129" s="47">
        <v>11831668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11982618</v>
      </c>
      <c r="P129" s="48">
        <f>(O129/P$146)</f>
        <v>20.218061008758685</v>
      </c>
      <c r="Q129" s="9"/>
    </row>
    <row r="130" spans="1:120">
      <c r="A130" s="12"/>
      <c r="B130" s="25">
        <v>367</v>
      </c>
      <c r="C130" s="20" t="s">
        <v>126</v>
      </c>
      <c r="D130" s="47">
        <v>0</v>
      </c>
      <c r="E130" s="47">
        <v>41545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54260</v>
      </c>
      <c r="N130" s="47">
        <v>0</v>
      </c>
      <c r="O130" s="47">
        <f t="shared" si="8"/>
        <v>95805</v>
      </c>
      <c r="P130" s="48">
        <f>(O130/P$146)</f>
        <v>0.16165009474090936</v>
      </c>
      <c r="Q130" s="9"/>
    </row>
    <row r="131" spans="1:120">
      <c r="A131" s="12"/>
      <c r="B131" s="25">
        <v>369.3</v>
      </c>
      <c r="C131" s="20" t="s">
        <v>141</v>
      </c>
      <c r="D131" s="47">
        <v>0</v>
      </c>
      <c r="E131" s="47">
        <v>1205</v>
      </c>
      <c r="F131" s="47">
        <v>0</v>
      </c>
      <c r="G131" s="47">
        <v>0</v>
      </c>
      <c r="H131" s="47">
        <v>0</v>
      </c>
      <c r="I131" s="47">
        <v>2750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3955</v>
      </c>
      <c r="P131" s="48">
        <f>(O131/P$146)</f>
        <v>6.6732020740075827E-3</v>
      </c>
      <c r="Q131" s="9"/>
    </row>
    <row r="132" spans="1:120">
      <c r="A132" s="12"/>
      <c r="B132" s="25">
        <v>369.9</v>
      </c>
      <c r="C132" s="20" t="s">
        <v>127</v>
      </c>
      <c r="D132" s="47">
        <v>7051021</v>
      </c>
      <c r="E132" s="47">
        <v>9564091</v>
      </c>
      <c r="F132" s="47">
        <v>0</v>
      </c>
      <c r="G132" s="47">
        <v>84950</v>
      </c>
      <c r="H132" s="47">
        <v>0</v>
      </c>
      <c r="I132" s="47">
        <v>2802203</v>
      </c>
      <c r="J132" s="47">
        <v>257916</v>
      </c>
      <c r="K132" s="47">
        <v>0</v>
      </c>
      <c r="L132" s="47">
        <v>0</v>
      </c>
      <c r="M132" s="47">
        <v>0</v>
      </c>
      <c r="N132" s="47">
        <v>61313</v>
      </c>
      <c r="O132" s="47">
        <f t="shared" si="8"/>
        <v>19821494</v>
      </c>
      <c r="P132" s="48">
        <f>(O132/P$146)</f>
        <v>33.444458880083147</v>
      </c>
      <c r="Q132" s="9"/>
    </row>
    <row r="133" spans="1:120" ht="15.75">
      <c r="A133" s="29" t="s">
        <v>67</v>
      </c>
      <c r="B133" s="30"/>
      <c r="C133" s="31"/>
      <c r="D133" s="32">
        <f>SUM(D134:D143)</f>
        <v>12222816</v>
      </c>
      <c r="E133" s="32">
        <f>SUM(E134:E143)</f>
        <v>58963167</v>
      </c>
      <c r="F133" s="32">
        <f>SUM(F134:F143)</f>
        <v>41577602</v>
      </c>
      <c r="G133" s="32">
        <f>SUM(G134:G143)</f>
        <v>141478527</v>
      </c>
      <c r="H133" s="32">
        <f>SUM(H134:H143)</f>
        <v>0</v>
      </c>
      <c r="I133" s="32">
        <f>SUM(I134:I143)</f>
        <v>83976920</v>
      </c>
      <c r="J133" s="32">
        <f>SUM(J134:J143)</f>
        <v>8427921</v>
      </c>
      <c r="K133" s="32">
        <f>SUM(K134:K143)</f>
        <v>0</v>
      </c>
      <c r="L133" s="32">
        <f>SUM(L134:L143)</f>
        <v>0</v>
      </c>
      <c r="M133" s="32">
        <f>SUM(M134:M143)</f>
        <v>0</v>
      </c>
      <c r="N133" s="32">
        <f>SUM(N134:N143)</f>
        <v>0</v>
      </c>
      <c r="O133" s="32">
        <f>SUM(D133:N133)</f>
        <v>346646953</v>
      </c>
      <c r="P133" s="46">
        <f>(O133/P$146)</f>
        <v>584.89131876308693</v>
      </c>
      <c r="Q133" s="9"/>
    </row>
    <row r="134" spans="1:120">
      <c r="A134" s="12"/>
      <c r="B134" s="25">
        <v>381</v>
      </c>
      <c r="C134" s="20" t="s">
        <v>128</v>
      </c>
      <c r="D134" s="47">
        <v>7091872</v>
      </c>
      <c r="E134" s="47">
        <v>58628004</v>
      </c>
      <c r="F134" s="47">
        <v>19357910</v>
      </c>
      <c r="G134" s="47">
        <v>90718879</v>
      </c>
      <c r="H134" s="47">
        <v>0</v>
      </c>
      <c r="I134" s="47">
        <v>0</v>
      </c>
      <c r="J134" s="47">
        <v>6837946</v>
      </c>
      <c r="K134" s="47">
        <v>0</v>
      </c>
      <c r="L134" s="47">
        <v>0</v>
      </c>
      <c r="M134" s="47">
        <v>0</v>
      </c>
      <c r="N134" s="47">
        <v>0</v>
      </c>
      <c r="O134" s="47">
        <f>SUM(D134:N134)</f>
        <v>182634611</v>
      </c>
      <c r="P134" s="48">
        <f>(O134/P$146)</f>
        <v>308.15617317592114</v>
      </c>
      <c r="Q134" s="9"/>
    </row>
    <row r="135" spans="1:120">
      <c r="A135" s="12"/>
      <c r="B135" s="25">
        <v>383.1</v>
      </c>
      <c r="C135" s="20" t="s">
        <v>329</v>
      </c>
      <c r="D135" s="47">
        <v>144878</v>
      </c>
      <c r="E135" s="47">
        <v>335163</v>
      </c>
      <c r="F135" s="47">
        <v>0</v>
      </c>
      <c r="G135" s="47">
        <v>0</v>
      </c>
      <c r="H135" s="47">
        <v>0</v>
      </c>
      <c r="I135" s="47">
        <v>0</v>
      </c>
      <c r="J135" s="47">
        <v>22244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ref="O135:O143" si="9">SUM(D135:N135)</f>
        <v>502285</v>
      </c>
      <c r="P135" s="48">
        <f>(O135/P$146)</f>
        <v>0.84749666339896301</v>
      </c>
      <c r="Q135" s="9"/>
    </row>
    <row r="136" spans="1:120">
      <c r="A136" s="12"/>
      <c r="B136" s="25">
        <v>384</v>
      </c>
      <c r="C136" s="20" t="s">
        <v>256</v>
      </c>
      <c r="D136" s="47">
        <v>262500</v>
      </c>
      <c r="E136" s="47">
        <v>0</v>
      </c>
      <c r="F136" s="47">
        <v>533692</v>
      </c>
      <c r="G136" s="47">
        <v>50759648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9"/>
        <v>51555840</v>
      </c>
      <c r="P136" s="48">
        <f>(O136/P$146)</f>
        <v>86.989263821795973</v>
      </c>
      <c r="Q136" s="9"/>
    </row>
    <row r="137" spans="1:120">
      <c r="A137" s="12"/>
      <c r="B137" s="25">
        <v>385</v>
      </c>
      <c r="C137" s="20" t="s">
        <v>210</v>
      </c>
      <c r="D137" s="47">
        <v>0</v>
      </c>
      <c r="E137" s="47">
        <v>0</v>
      </c>
      <c r="F137" s="47">
        <v>21686000</v>
      </c>
      <c r="G137" s="47">
        <v>0</v>
      </c>
      <c r="H137" s="47">
        <v>0</v>
      </c>
      <c r="I137" s="47">
        <v>66762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9"/>
        <v>21752762</v>
      </c>
      <c r="P137" s="48">
        <f>(O137/P$146)</f>
        <v>36.703053475042559</v>
      </c>
      <c r="Q137" s="9"/>
    </row>
    <row r="138" spans="1:120">
      <c r="A138" s="12"/>
      <c r="B138" s="25">
        <v>386.4</v>
      </c>
      <c r="C138" s="20" t="s">
        <v>330</v>
      </c>
      <c r="D138" s="47">
        <v>207023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9"/>
        <v>207023</v>
      </c>
      <c r="P138" s="48">
        <f>(O138/P$146)</f>
        <v>0.34930627382231905</v>
      </c>
      <c r="Q138" s="9"/>
    </row>
    <row r="139" spans="1:120">
      <c r="A139" s="12"/>
      <c r="B139" s="25">
        <v>386.6</v>
      </c>
      <c r="C139" s="20" t="s">
        <v>331</v>
      </c>
      <c r="D139" s="47">
        <v>643449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9"/>
        <v>643449</v>
      </c>
      <c r="P139" s="48">
        <f>(O139/P$146)</f>
        <v>1.0856802026088761</v>
      </c>
      <c r="Q139" s="9"/>
    </row>
    <row r="140" spans="1:120">
      <c r="A140" s="12"/>
      <c r="B140" s="25">
        <v>386.7</v>
      </c>
      <c r="C140" s="20" t="s">
        <v>332</v>
      </c>
      <c r="D140" s="47">
        <v>3534438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9"/>
        <v>3534438</v>
      </c>
      <c r="P140" s="48">
        <f>(O140/P$146)</f>
        <v>5.9635951939446805</v>
      </c>
      <c r="Q140" s="9"/>
    </row>
    <row r="141" spans="1:120">
      <c r="A141" s="12"/>
      <c r="B141" s="25">
        <v>386.8</v>
      </c>
      <c r="C141" s="20" t="s">
        <v>333</v>
      </c>
      <c r="D141" s="47">
        <v>338656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9"/>
        <v>338656</v>
      </c>
      <c r="P141" s="48">
        <f>(O141/P$146)</f>
        <v>0.57140832403921915</v>
      </c>
      <c r="Q141" s="9"/>
    </row>
    <row r="142" spans="1:120">
      <c r="A142" s="12"/>
      <c r="B142" s="25">
        <v>389.1</v>
      </c>
      <c r="C142" s="20" t="s">
        <v>321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2630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si="9"/>
        <v>2630</v>
      </c>
      <c r="P142" s="48">
        <f>(O142/P$146)</f>
        <v>4.4375528330315907E-3</v>
      </c>
      <c r="Q142" s="9"/>
    </row>
    <row r="143" spans="1:120" ht="15.75" thickBot="1">
      <c r="A143" s="12"/>
      <c r="B143" s="25">
        <v>389.9</v>
      </c>
      <c r="C143" s="20" t="s">
        <v>152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83907528</v>
      </c>
      <c r="J143" s="47">
        <v>1567731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9"/>
        <v>85475259</v>
      </c>
      <c r="P143" s="48">
        <f>(O143/P$146)</f>
        <v>144.22090407968022</v>
      </c>
      <c r="Q143" s="9"/>
    </row>
    <row r="144" spans="1:120" ht="16.5" thickBot="1">
      <c r="A144" s="14" t="s">
        <v>96</v>
      </c>
      <c r="B144" s="23"/>
      <c r="C144" s="22"/>
      <c r="D144" s="15">
        <f>SUM(D5,D15,D30,D62,D114,D122,D133)</f>
        <v>426606581</v>
      </c>
      <c r="E144" s="15">
        <f>SUM(E5,E15,E30,E62,E114,E122,E133)</f>
        <v>396776569</v>
      </c>
      <c r="F144" s="15">
        <f>SUM(F5,F15,F30,F62,F114,F122,F133)</f>
        <v>48675618</v>
      </c>
      <c r="G144" s="15">
        <f>SUM(G5,G15,G30,G62,G114,G122,G133)</f>
        <v>253057180</v>
      </c>
      <c r="H144" s="15">
        <f>SUM(H5,H15,H30,H62,H114,H122,H133)</f>
        <v>0</v>
      </c>
      <c r="I144" s="15">
        <f>SUM(I5,I15,I30,I62,I114,I122,I133)</f>
        <v>324199079</v>
      </c>
      <c r="J144" s="15">
        <f>SUM(J5,J15,J30,J62,J114,J122,J133)</f>
        <v>105237902</v>
      </c>
      <c r="K144" s="15">
        <f>SUM(K5,K15,K30,K62,K114,K122,K133)</f>
        <v>0</v>
      </c>
      <c r="L144" s="15">
        <f>SUM(L5,L15,L30,L62,L114,L122,L133)</f>
        <v>0</v>
      </c>
      <c r="M144" s="15">
        <f>SUM(M5,M15,M30,M62,M114,M122,M133)</f>
        <v>1200805213</v>
      </c>
      <c r="N144" s="15">
        <f>SUM(N5,N15,N30,N62,N114,N122,N133)</f>
        <v>61313</v>
      </c>
      <c r="O144" s="15">
        <f>SUM(D144:N144)</f>
        <v>2755419455</v>
      </c>
      <c r="P144" s="38">
        <f>(O144/P$146)</f>
        <v>4649.1708778424381</v>
      </c>
      <c r="Q144" s="6"/>
      <c r="R144" s="2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</row>
    <row r="145" spans="1:16">
      <c r="A145" s="16"/>
      <c r="B145" s="18"/>
      <c r="C145" s="1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9"/>
    </row>
    <row r="146" spans="1:16">
      <c r="A146" s="41"/>
      <c r="B146" s="42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9" t="s">
        <v>334</v>
      </c>
      <c r="N146" s="49"/>
      <c r="O146" s="49"/>
      <c r="P146" s="44">
        <v>592669</v>
      </c>
    </row>
    <row r="147" spans="1:16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</row>
    <row r="148" spans="1:16" ht="15.75" customHeight="1" thickBot="1">
      <c r="A148" s="53" t="s">
        <v>144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</sheetData>
  <mergeCells count="10">
    <mergeCell ref="M146:O146"/>
    <mergeCell ref="A147:P147"/>
    <mergeCell ref="A148:P1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127715562</v>
      </c>
      <c r="E5" s="27">
        <f t="shared" si="0"/>
        <v>46068881</v>
      </c>
      <c r="F5" s="27">
        <f t="shared" si="0"/>
        <v>0</v>
      </c>
      <c r="G5" s="27">
        <f t="shared" si="0"/>
        <v>16628904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190413347</v>
      </c>
      <c r="O5" s="33">
        <f t="shared" ref="O5:O36" si="2">(N5/O$124)</f>
        <v>402.08407487023982</v>
      </c>
      <c r="P5" s="6"/>
    </row>
    <row r="6" spans="1:133">
      <c r="A6" s="12"/>
      <c r="B6" s="25">
        <v>311</v>
      </c>
      <c r="C6" s="20" t="s">
        <v>3</v>
      </c>
      <c r="D6" s="47">
        <v>127715562</v>
      </c>
      <c r="E6" s="47">
        <v>26564046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154279608</v>
      </c>
      <c r="O6" s="48">
        <f t="shared" si="2"/>
        <v>325.78269554824459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767845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767845</v>
      </c>
      <c r="O7" s="48">
        <f t="shared" si="2"/>
        <v>1.6214107431699065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2192747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2192747</v>
      </c>
      <c r="O8" s="48">
        <f t="shared" si="2"/>
        <v>4.6302880696671638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10707874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10707874</v>
      </c>
      <c r="O9" s="48">
        <f t="shared" si="2"/>
        <v>22.611154517005023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530359</v>
      </c>
      <c r="F10" s="47">
        <v>0</v>
      </c>
      <c r="G10" s="47">
        <v>16628904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17159263</v>
      </c>
      <c r="O10" s="48">
        <f t="shared" si="2"/>
        <v>36.234153212012686</v>
      </c>
      <c r="P10" s="9"/>
    </row>
    <row r="11" spans="1:133">
      <c r="A11" s="12"/>
      <c r="B11" s="25">
        <v>315</v>
      </c>
      <c r="C11" s="20" t="s">
        <v>172</v>
      </c>
      <c r="D11" s="47">
        <v>0</v>
      </c>
      <c r="E11" s="47">
        <v>5306010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5306010</v>
      </c>
      <c r="O11" s="48">
        <f t="shared" si="2"/>
        <v>11.204372780140465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SUM(D13:D20)</f>
        <v>6382</v>
      </c>
      <c r="E12" s="32">
        <f t="shared" si="3"/>
        <v>28887073</v>
      </c>
      <c r="F12" s="32">
        <f t="shared" si="3"/>
        <v>0</v>
      </c>
      <c r="G12" s="32">
        <f t="shared" si="3"/>
        <v>9660632</v>
      </c>
      <c r="H12" s="32">
        <f t="shared" si="3"/>
        <v>0</v>
      </c>
      <c r="I12" s="32">
        <f t="shared" si="3"/>
        <v>19328114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57882201</v>
      </c>
      <c r="O12" s="46">
        <f t="shared" si="2"/>
        <v>122.22625990886171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4490423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4490423</v>
      </c>
      <c r="O13" s="48">
        <f t="shared" si="2"/>
        <v>9.4821482116537084</v>
      </c>
      <c r="P13" s="9"/>
    </row>
    <row r="14" spans="1:133">
      <c r="A14" s="12"/>
      <c r="B14" s="25">
        <v>323.7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37287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37287</v>
      </c>
      <c r="O14" s="48">
        <f t="shared" si="2"/>
        <v>7.8736649168225759E-2</v>
      </c>
      <c r="P14" s="9"/>
    </row>
    <row r="15" spans="1:133">
      <c r="A15" s="12"/>
      <c r="B15" s="25">
        <v>324.31</v>
      </c>
      <c r="C15" s="20" t="s">
        <v>173</v>
      </c>
      <c r="D15" s="47">
        <v>0</v>
      </c>
      <c r="E15" s="47">
        <v>0</v>
      </c>
      <c r="F15" s="47">
        <v>0</v>
      </c>
      <c r="G15" s="47">
        <v>9659685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9659685</v>
      </c>
      <c r="O15" s="48">
        <f t="shared" si="2"/>
        <v>20.39775870733963</v>
      </c>
      <c r="P15" s="9"/>
    </row>
    <row r="16" spans="1:133">
      <c r="A16" s="12"/>
      <c r="B16" s="25">
        <v>324.32</v>
      </c>
      <c r="C16" s="20" t="s">
        <v>167</v>
      </c>
      <c r="D16" s="47">
        <v>0</v>
      </c>
      <c r="E16" s="47">
        <v>0</v>
      </c>
      <c r="F16" s="47">
        <v>0</v>
      </c>
      <c r="G16" s="47">
        <v>947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947</v>
      </c>
      <c r="O16" s="48">
        <f t="shared" si="2"/>
        <v>1.9997212637731594E-3</v>
      </c>
      <c r="P16" s="9"/>
    </row>
    <row r="17" spans="1:16">
      <c r="A17" s="12"/>
      <c r="B17" s="25">
        <v>325.10000000000002</v>
      </c>
      <c r="C17" s="20" t="s">
        <v>23</v>
      </c>
      <c r="D17" s="47">
        <v>0</v>
      </c>
      <c r="E17" s="47">
        <v>19136597</v>
      </c>
      <c r="F17" s="47">
        <v>0</v>
      </c>
      <c r="G17" s="47">
        <v>0</v>
      </c>
      <c r="H17" s="47">
        <v>0</v>
      </c>
      <c r="I17" s="47">
        <v>7150257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26286854</v>
      </c>
      <c r="O17" s="48">
        <f t="shared" si="2"/>
        <v>55.50832196568166</v>
      </c>
      <c r="P17" s="9"/>
    </row>
    <row r="18" spans="1:16">
      <c r="A18" s="12"/>
      <c r="B18" s="25">
        <v>325.2</v>
      </c>
      <c r="C18" s="20" t="s">
        <v>24</v>
      </c>
      <c r="D18" s="47">
        <v>0</v>
      </c>
      <c r="E18" s="47">
        <v>413461</v>
      </c>
      <c r="F18" s="47">
        <v>0</v>
      </c>
      <c r="G18" s="47">
        <v>0</v>
      </c>
      <c r="H18" s="47">
        <v>0</v>
      </c>
      <c r="I18" s="47">
        <v>12102535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12515996</v>
      </c>
      <c r="O18" s="48">
        <f t="shared" si="2"/>
        <v>26.429253789334538</v>
      </c>
      <c r="P18" s="9"/>
    </row>
    <row r="19" spans="1:16">
      <c r="A19" s="12"/>
      <c r="B19" s="25">
        <v>329</v>
      </c>
      <c r="C19" s="20" t="s">
        <v>168</v>
      </c>
      <c r="D19" s="47">
        <v>0</v>
      </c>
      <c r="E19" s="47">
        <v>4846592</v>
      </c>
      <c r="F19" s="47">
        <v>0</v>
      </c>
      <c r="G19" s="47">
        <v>0</v>
      </c>
      <c r="H19" s="47">
        <v>0</v>
      </c>
      <c r="I19" s="47">
        <v>38035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4884627</v>
      </c>
      <c r="O19" s="48">
        <f t="shared" si="2"/>
        <v>10.314564390180038</v>
      </c>
      <c r="P19" s="9"/>
    </row>
    <row r="20" spans="1:16">
      <c r="A20" s="12"/>
      <c r="B20" s="25">
        <v>367</v>
      </c>
      <c r="C20" s="20" t="s">
        <v>126</v>
      </c>
      <c r="D20" s="47">
        <v>6382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6382</v>
      </c>
      <c r="O20" s="48">
        <f t="shared" si="2"/>
        <v>1.3476474240127037E-2</v>
      </c>
      <c r="P20" s="9"/>
    </row>
    <row r="21" spans="1:16" ht="15.75">
      <c r="A21" s="29" t="s">
        <v>27</v>
      </c>
      <c r="B21" s="30"/>
      <c r="C21" s="31"/>
      <c r="D21" s="32">
        <f t="shared" ref="D21:M21" si="4">SUM(D22:D55)</f>
        <v>21699220</v>
      </c>
      <c r="E21" s="32">
        <f t="shared" si="4"/>
        <v>57369462</v>
      </c>
      <c r="F21" s="32">
        <f t="shared" si="4"/>
        <v>9261090</v>
      </c>
      <c r="G21" s="32">
        <f t="shared" si="4"/>
        <v>0</v>
      </c>
      <c r="H21" s="32">
        <f t="shared" si="4"/>
        <v>0</v>
      </c>
      <c r="I21" s="32">
        <f t="shared" si="4"/>
        <v>695397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5">
        <f t="shared" si="1"/>
        <v>89025169</v>
      </c>
      <c r="O21" s="46">
        <f t="shared" si="2"/>
        <v>187.98893712808774</v>
      </c>
      <c r="P21" s="10"/>
    </row>
    <row r="22" spans="1:16">
      <c r="A22" s="12"/>
      <c r="B22" s="25">
        <v>331.1</v>
      </c>
      <c r="C22" s="20" t="s">
        <v>25</v>
      </c>
      <c r="D22" s="47">
        <v>0</v>
      </c>
      <c r="E22" s="47">
        <v>3492959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3492959</v>
      </c>
      <c r="O22" s="48">
        <f t="shared" si="2"/>
        <v>7.3758652437041512</v>
      </c>
      <c r="P22" s="9"/>
    </row>
    <row r="23" spans="1:16">
      <c r="A23" s="12"/>
      <c r="B23" s="25">
        <v>331.2</v>
      </c>
      <c r="C23" s="20" t="s">
        <v>26</v>
      </c>
      <c r="D23" s="47">
        <v>147820</v>
      </c>
      <c r="E23" s="47">
        <v>2489508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2637328</v>
      </c>
      <c r="O23" s="48">
        <f t="shared" si="2"/>
        <v>5.5690822398567468</v>
      </c>
      <c r="P23" s="9"/>
    </row>
    <row r="24" spans="1:16">
      <c r="A24" s="12"/>
      <c r="B24" s="25">
        <v>331.39</v>
      </c>
      <c r="C24" s="20" t="s">
        <v>174</v>
      </c>
      <c r="D24" s="47">
        <v>0</v>
      </c>
      <c r="E24" s="47">
        <v>20945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4" si="5">SUM(D24:M24)</f>
        <v>20945</v>
      </c>
      <c r="O24" s="48">
        <f t="shared" si="2"/>
        <v>4.4228259630125472E-2</v>
      </c>
      <c r="P24" s="9"/>
    </row>
    <row r="25" spans="1:16">
      <c r="A25" s="12"/>
      <c r="B25" s="25">
        <v>331.41</v>
      </c>
      <c r="C25" s="20" t="s">
        <v>175</v>
      </c>
      <c r="D25" s="47">
        <v>0</v>
      </c>
      <c r="E25" s="47">
        <v>1759863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1759863</v>
      </c>
      <c r="O25" s="48">
        <f t="shared" si="2"/>
        <v>3.7161937301242065</v>
      </c>
      <c r="P25" s="9"/>
    </row>
    <row r="26" spans="1:16">
      <c r="A26" s="12"/>
      <c r="B26" s="25">
        <v>331.49</v>
      </c>
      <c r="C26" s="20" t="s">
        <v>33</v>
      </c>
      <c r="D26" s="47">
        <v>0</v>
      </c>
      <c r="E26" s="47">
        <v>1219609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1219609</v>
      </c>
      <c r="O26" s="48">
        <f t="shared" si="2"/>
        <v>2.5753728097033992</v>
      </c>
      <c r="P26" s="9"/>
    </row>
    <row r="27" spans="1:16">
      <c r="A27" s="12"/>
      <c r="B27" s="25">
        <v>331.5</v>
      </c>
      <c r="C27" s="20" t="s">
        <v>28</v>
      </c>
      <c r="D27" s="47">
        <v>0</v>
      </c>
      <c r="E27" s="47">
        <v>8257716</v>
      </c>
      <c r="F27" s="47">
        <v>0</v>
      </c>
      <c r="G27" s="47">
        <v>0</v>
      </c>
      <c r="H27" s="47">
        <v>0</v>
      </c>
      <c r="I27" s="47">
        <v>143000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8400716</v>
      </c>
      <c r="O27" s="48">
        <f t="shared" si="2"/>
        <v>17.739271822723758</v>
      </c>
      <c r="P27" s="9"/>
    </row>
    <row r="28" spans="1:16">
      <c r="A28" s="12"/>
      <c r="B28" s="25">
        <v>331.62</v>
      </c>
      <c r="C28" s="20" t="s">
        <v>34</v>
      </c>
      <c r="D28" s="47">
        <v>0</v>
      </c>
      <c r="E28" s="47">
        <v>1034485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1034485</v>
      </c>
      <c r="O28" s="48">
        <f t="shared" si="2"/>
        <v>2.1844579213879376</v>
      </c>
      <c r="P28" s="9"/>
    </row>
    <row r="29" spans="1:16">
      <c r="A29" s="12"/>
      <c r="B29" s="25">
        <v>331.65</v>
      </c>
      <c r="C29" s="20" t="s">
        <v>35</v>
      </c>
      <c r="D29" s="47">
        <v>603497</v>
      </c>
      <c r="E29" s="47">
        <v>5311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608808</v>
      </c>
      <c r="O29" s="48">
        <f t="shared" si="2"/>
        <v>1.2855821575028612</v>
      </c>
      <c r="P29" s="9"/>
    </row>
    <row r="30" spans="1:16">
      <c r="A30" s="12"/>
      <c r="B30" s="25">
        <v>331.7</v>
      </c>
      <c r="C30" s="20" t="s">
        <v>169</v>
      </c>
      <c r="D30" s="47">
        <v>0</v>
      </c>
      <c r="E30" s="47">
        <v>24000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24000</v>
      </c>
      <c r="O30" s="48">
        <f t="shared" si="2"/>
        <v>5.0679313971019879E-2</v>
      </c>
      <c r="P30" s="9"/>
    </row>
    <row r="31" spans="1:16">
      <c r="A31" s="12"/>
      <c r="B31" s="25">
        <v>331.82</v>
      </c>
      <c r="C31" s="20" t="s">
        <v>176</v>
      </c>
      <c r="D31" s="47">
        <v>0</v>
      </c>
      <c r="E31" s="47">
        <v>305334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305334</v>
      </c>
      <c r="O31" s="48">
        <f t="shared" si="2"/>
        <v>0.64475490216780762</v>
      </c>
      <c r="P31" s="9"/>
    </row>
    <row r="32" spans="1:16">
      <c r="A32" s="12"/>
      <c r="B32" s="25">
        <v>331.9</v>
      </c>
      <c r="C32" s="20" t="s">
        <v>29</v>
      </c>
      <c r="D32" s="47">
        <v>0</v>
      </c>
      <c r="E32" s="47">
        <v>121285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121285</v>
      </c>
      <c r="O32" s="48">
        <f t="shared" si="2"/>
        <v>0.25611002479063111</v>
      </c>
      <c r="P32" s="9"/>
    </row>
    <row r="33" spans="1:16">
      <c r="A33" s="12"/>
      <c r="B33" s="25">
        <v>334.1</v>
      </c>
      <c r="C33" s="20" t="s">
        <v>30</v>
      </c>
      <c r="D33" s="47">
        <v>0</v>
      </c>
      <c r="E33" s="47">
        <v>24445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24445</v>
      </c>
      <c r="O33" s="48">
        <f t="shared" si="2"/>
        <v>5.1618992917565873E-2</v>
      </c>
      <c r="P33" s="9"/>
    </row>
    <row r="34" spans="1:16">
      <c r="A34" s="12"/>
      <c r="B34" s="25">
        <v>334.2</v>
      </c>
      <c r="C34" s="20" t="s">
        <v>31</v>
      </c>
      <c r="D34" s="47">
        <v>35000</v>
      </c>
      <c r="E34" s="47">
        <v>6551901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6586901</v>
      </c>
      <c r="O34" s="48">
        <f t="shared" si="2"/>
        <v>13.9091509947927</v>
      </c>
      <c r="P34" s="9"/>
    </row>
    <row r="35" spans="1:16">
      <c r="A35" s="12"/>
      <c r="B35" s="25">
        <v>334.35</v>
      </c>
      <c r="C35" s="20" t="s">
        <v>37</v>
      </c>
      <c r="D35" s="47">
        <v>6704</v>
      </c>
      <c r="E35" s="47">
        <v>0</v>
      </c>
      <c r="F35" s="47">
        <v>0</v>
      </c>
      <c r="G35" s="47">
        <v>0</v>
      </c>
      <c r="H35" s="47">
        <v>0</v>
      </c>
      <c r="I35" s="47">
        <v>23833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30537</v>
      </c>
      <c r="O35" s="48">
        <f t="shared" si="2"/>
        <v>6.4483092113876414E-2</v>
      </c>
      <c r="P35" s="9"/>
    </row>
    <row r="36" spans="1:16">
      <c r="A36" s="12"/>
      <c r="B36" s="25">
        <v>334.39</v>
      </c>
      <c r="C36" s="20" t="s">
        <v>177</v>
      </c>
      <c r="D36" s="47">
        <v>0</v>
      </c>
      <c r="E36" s="47">
        <v>1027040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2" si="6">SUM(D36:M36)</f>
        <v>1027040</v>
      </c>
      <c r="O36" s="48">
        <f t="shared" si="2"/>
        <v>2.1687367758665106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48406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48406</v>
      </c>
      <c r="O37" s="48">
        <f t="shared" ref="O37:O68" si="7">(N37/O$124)</f>
        <v>0.10221595300338285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7059926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7059926</v>
      </c>
      <c r="O38" s="48">
        <f t="shared" si="7"/>
        <v>14.908008598590271</v>
      </c>
      <c r="P38" s="9"/>
    </row>
    <row r="39" spans="1:16">
      <c r="A39" s="12"/>
      <c r="B39" s="25">
        <v>334.5</v>
      </c>
      <c r="C39" s="20" t="s">
        <v>41</v>
      </c>
      <c r="D39" s="47">
        <v>0</v>
      </c>
      <c r="E39" s="47">
        <v>16249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16249</v>
      </c>
      <c r="O39" s="48">
        <f t="shared" si="7"/>
        <v>3.4312007196462581E-2</v>
      </c>
      <c r="P39" s="9"/>
    </row>
    <row r="40" spans="1:16">
      <c r="A40" s="12"/>
      <c r="B40" s="25">
        <v>334.69</v>
      </c>
      <c r="C40" s="20" t="s">
        <v>42</v>
      </c>
      <c r="D40" s="47">
        <v>0</v>
      </c>
      <c r="E40" s="47">
        <v>121238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121238</v>
      </c>
      <c r="O40" s="48">
        <f t="shared" si="7"/>
        <v>0.25601077780077119</v>
      </c>
      <c r="P40" s="9"/>
    </row>
    <row r="41" spans="1:16">
      <c r="A41" s="12"/>
      <c r="B41" s="25">
        <v>334.7</v>
      </c>
      <c r="C41" s="20" t="s">
        <v>43</v>
      </c>
      <c r="D41" s="47">
        <v>0</v>
      </c>
      <c r="E41" s="47">
        <v>209133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209133</v>
      </c>
      <c r="O41" s="48">
        <f t="shared" si="7"/>
        <v>0.44161320702922086</v>
      </c>
      <c r="P41" s="9"/>
    </row>
    <row r="42" spans="1:16">
      <c r="A42" s="12"/>
      <c r="B42" s="25">
        <v>335.12</v>
      </c>
      <c r="C42" s="20" t="s">
        <v>178</v>
      </c>
      <c r="D42" s="47">
        <v>1119726</v>
      </c>
      <c r="E42" s="47">
        <v>0</v>
      </c>
      <c r="F42" s="47">
        <v>9261090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10380816</v>
      </c>
      <c r="O42" s="48">
        <f t="shared" si="7"/>
        <v>21.920526389141113</v>
      </c>
      <c r="P42" s="9"/>
    </row>
    <row r="43" spans="1:16">
      <c r="A43" s="12"/>
      <c r="B43" s="25">
        <v>335.13</v>
      </c>
      <c r="C43" s="20" t="s">
        <v>179</v>
      </c>
      <c r="D43" s="47">
        <v>98136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98136</v>
      </c>
      <c r="O43" s="48">
        <f t="shared" si="7"/>
        <v>0.2072277148275003</v>
      </c>
      <c r="P43" s="9"/>
    </row>
    <row r="44" spans="1:16">
      <c r="A44" s="12"/>
      <c r="B44" s="25">
        <v>335.14</v>
      </c>
      <c r="C44" s="20" t="s">
        <v>180</v>
      </c>
      <c r="D44" s="47">
        <v>0</v>
      </c>
      <c r="E44" s="47">
        <v>204102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204102</v>
      </c>
      <c r="O44" s="48">
        <f t="shared" si="7"/>
        <v>0.43098955583804582</v>
      </c>
      <c r="P44" s="9"/>
    </row>
    <row r="45" spans="1:16">
      <c r="A45" s="12"/>
      <c r="B45" s="25">
        <v>335.15</v>
      </c>
      <c r="C45" s="20" t="s">
        <v>181</v>
      </c>
      <c r="D45" s="47">
        <v>40913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40913</v>
      </c>
      <c r="O45" s="48">
        <f t="shared" si="7"/>
        <v>8.639344885401401E-2</v>
      </c>
      <c r="P45" s="9"/>
    </row>
    <row r="46" spans="1:16">
      <c r="A46" s="12"/>
      <c r="B46" s="25">
        <v>335.16</v>
      </c>
      <c r="C46" s="20" t="s">
        <v>182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223250</v>
      </c>
      <c r="O46" s="48">
        <f t="shared" si="7"/>
        <v>0.47142320183459119</v>
      </c>
      <c r="P46" s="9"/>
    </row>
    <row r="47" spans="1:16">
      <c r="A47" s="12"/>
      <c r="B47" s="25">
        <v>335.18</v>
      </c>
      <c r="C47" s="20" t="s">
        <v>183</v>
      </c>
      <c r="D47" s="47">
        <v>19161274</v>
      </c>
      <c r="E47" s="47">
        <v>4593419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23754693</v>
      </c>
      <c r="O47" s="48">
        <f t="shared" si="7"/>
        <v>50.161314368007837</v>
      </c>
      <c r="P47" s="9"/>
    </row>
    <row r="48" spans="1:16">
      <c r="A48" s="12"/>
      <c r="B48" s="25">
        <v>335.21</v>
      </c>
      <c r="C48" s="20" t="s">
        <v>51</v>
      </c>
      <c r="D48" s="47">
        <v>36810</v>
      </c>
      <c r="E48" s="47">
        <v>36810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73620</v>
      </c>
      <c r="O48" s="48">
        <f t="shared" si="7"/>
        <v>0.15545879560610348</v>
      </c>
      <c r="P48" s="9"/>
    </row>
    <row r="49" spans="1:16">
      <c r="A49" s="12"/>
      <c r="B49" s="25">
        <v>335.22</v>
      </c>
      <c r="C49" s="20" t="s">
        <v>52</v>
      </c>
      <c r="D49" s="47">
        <v>0</v>
      </c>
      <c r="E49" s="47">
        <v>1269693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1269693</v>
      </c>
      <c r="O49" s="48">
        <f t="shared" si="7"/>
        <v>2.6811320914085894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6065114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6065114</v>
      </c>
      <c r="O50" s="48">
        <f t="shared" si="7"/>
        <v>12.80732569483451</v>
      </c>
      <c r="P50" s="9"/>
    </row>
    <row r="51" spans="1:16">
      <c r="A51" s="12"/>
      <c r="B51" s="25">
        <v>335.7</v>
      </c>
      <c r="C51" s="20" t="s">
        <v>55</v>
      </c>
      <c r="D51" s="47">
        <v>147557</v>
      </c>
      <c r="E51" s="47">
        <v>7015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154572</v>
      </c>
      <c r="O51" s="48">
        <f t="shared" si="7"/>
        <v>0.32640012163035353</v>
      </c>
      <c r="P51" s="9"/>
    </row>
    <row r="52" spans="1:16">
      <c r="A52" s="12"/>
      <c r="B52" s="25">
        <v>335.8</v>
      </c>
      <c r="C52" s="20" t="s">
        <v>56</v>
      </c>
      <c r="D52" s="47">
        <v>0</v>
      </c>
      <c r="E52" s="47">
        <v>11100473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6"/>
        <v>11100473</v>
      </c>
      <c r="O52" s="48">
        <f t="shared" si="7"/>
        <v>23.440181516409538</v>
      </c>
      <c r="P52" s="9"/>
    </row>
    <row r="53" spans="1:16">
      <c r="A53" s="12"/>
      <c r="B53" s="25">
        <v>337.2</v>
      </c>
      <c r="C53" s="20" t="s">
        <v>58</v>
      </c>
      <c r="D53" s="47">
        <v>0</v>
      </c>
      <c r="E53" s="47">
        <v>303483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303483</v>
      </c>
      <c r="O53" s="48">
        <f t="shared" si="7"/>
        <v>0.64084626007779277</v>
      </c>
      <c r="P53" s="9"/>
    </row>
    <row r="54" spans="1:16">
      <c r="A54" s="12"/>
      <c r="B54" s="25">
        <v>337.3</v>
      </c>
      <c r="C54" s="20" t="s">
        <v>59</v>
      </c>
      <c r="D54" s="47">
        <v>42096</v>
      </c>
      <c r="E54" s="47">
        <v>0</v>
      </c>
      <c r="F54" s="47">
        <v>0</v>
      </c>
      <c r="G54" s="47">
        <v>0</v>
      </c>
      <c r="H54" s="47">
        <v>0</v>
      </c>
      <c r="I54" s="47">
        <v>528564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570660</v>
      </c>
      <c r="O54" s="48">
        <f t="shared" si="7"/>
        <v>1.2050273879459252</v>
      </c>
      <c r="P54" s="9"/>
    </row>
    <row r="55" spans="1:16">
      <c r="A55" s="12"/>
      <c r="B55" s="25">
        <v>337.9</v>
      </c>
      <c r="C55" s="20" t="s">
        <v>60</v>
      </c>
      <c r="D55" s="47">
        <v>36437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36437</v>
      </c>
      <c r="O55" s="48">
        <f t="shared" si="7"/>
        <v>7.6941756798418803E-2</v>
      </c>
      <c r="P55" s="9"/>
    </row>
    <row r="56" spans="1:16" ht="15.75">
      <c r="A56" s="29" t="s">
        <v>65</v>
      </c>
      <c r="B56" s="30"/>
      <c r="C56" s="31"/>
      <c r="D56" s="32">
        <f t="shared" ref="D56:M56" si="8">SUM(D57:D97)</f>
        <v>29216275</v>
      </c>
      <c r="E56" s="32">
        <f t="shared" si="8"/>
        <v>13352293</v>
      </c>
      <c r="F56" s="32">
        <f t="shared" si="8"/>
        <v>0</v>
      </c>
      <c r="G56" s="32">
        <f t="shared" si="8"/>
        <v>0</v>
      </c>
      <c r="H56" s="32">
        <f t="shared" si="8"/>
        <v>0</v>
      </c>
      <c r="I56" s="32">
        <f t="shared" si="8"/>
        <v>120081683</v>
      </c>
      <c r="J56" s="32">
        <f t="shared" si="8"/>
        <v>32344193</v>
      </c>
      <c r="K56" s="32">
        <f t="shared" si="8"/>
        <v>0</v>
      </c>
      <c r="L56" s="32">
        <f t="shared" si="8"/>
        <v>0</v>
      </c>
      <c r="M56" s="32">
        <f t="shared" si="8"/>
        <v>0</v>
      </c>
      <c r="N56" s="32">
        <f>SUM(D56:M56)</f>
        <v>194994444</v>
      </c>
      <c r="O56" s="46">
        <f t="shared" si="7"/>
        <v>411.75769375335221</v>
      </c>
      <c r="P56" s="10"/>
    </row>
    <row r="57" spans="1:16">
      <c r="A57" s="12"/>
      <c r="B57" s="25">
        <v>341.1</v>
      </c>
      <c r="C57" s="20" t="s">
        <v>184</v>
      </c>
      <c r="D57" s="47">
        <v>0</v>
      </c>
      <c r="E57" s="47">
        <v>288648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288648</v>
      </c>
      <c r="O57" s="48">
        <f t="shared" si="7"/>
        <v>0.60952010912945609</v>
      </c>
      <c r="P57" s="9"/>
    </row>
    <row r="58" spans="1:16">
      <c r="A58" s="12"/>
      <c r="B58" s="25">
        <v>341.15</v>
      </c>
      <c r="C58" s="20" t="s">
        <v>185</v>
      </c>
      <c r="D58" s="47">
        <v>896012</v>
      </c>
      <c r="E58" s="47">
        <v>851503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97" si="9">SUM(D58:M58)</f>
        <v>1747515</v>
      </c>
      <c r="O58" s="48">
        <f t="shared" si="7"/>
        <v>3.6901192230861168</v>
      </c>
      <c r="P58" s="9"/>
    </row>
    <row r="59" spans="1:16">
      <c r="A59" s="12"/>
      <c r="B59" s="25">
        <v>341.2</v>
      </c>
      <c r="C59" s="20" t="s">
        <v>186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32344193</v>
      </c>
      <c r="K59" s="47">
        <v>0</v>
      </c>
      <c r="L59" s="47">
        <v>0</v>
      </c>
      <c r="M59" s="47">
        <v>0</v>
      </c>
      <c r="N59" s="47">
        <f t="shared" si="9"/>
        <v>32344193</v>
      </c>
      <c r="O59" s="48">
        <f t="shared" si="7"/>
        <v>68.299229674427636</v>
      </c>
      <c r="P59" s="9"/>
    </row>
    <row r="60" spans="1:16">
      <c r="A60" s="12"/>
      <c r="B60" s="25">
        <v>341.52</v>
      </c>
      <c r="C60" s="20" t="s">
        <v>187</v>
      </c>
      <c r="D60" s="47">
        <v>601938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601938</v>
      </c>
      <c r="O60" s="48">
        <f t="shared" si="7"/>
        <v>1.2710752038786568</v>
      </c>
      <c r="P60" s="9"/>
    </row>
    <row r="61" spans="1:16">
      <c r="A61" s="12"/>
      <c r="B61" s="25">
        <v>341.53</v>
      </c>
      <c r="C61" s="20" t="s">
        <v>188</v>
      </c>
      <c r="D61" s="47">
        <v>0</v>
      </c>
      <c r="E61" s="47">
        <v>9745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9745</v>
      </c>
      <c r="O61" s="48">
        <f t="shared" si="7"/>
        <v>2.0577913110316197E-2</v>
      </c>
      <c r="P61" s="9"/>
    </row>
    <row r="62" spans="1:16">
      <c r="A62" s="12"/>
      <c r="B62" s="25">
        <v>341.9</v>
      </c>
      <c r="C62" s="20" t="s">
        <v>189</v>
      </c>
      <c r="D62" s="47">
        <v>7483665</v>
      </c>
      <c r="E62" s="47">
        <v>652882</v>
      </c>
      <c r="F62" s="47">
        <v>0</v>
      </c>
      <c r="G62" s="47">
        <v>0</v>
      </c>
      <c r="H62" s="47">
        <v>0</v>
      </c>
      <c r="I62" s="47">
        <v>22036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8158583</v>
      </c>
      <c r="O62" s="48">
        <f t="shared" si="7"/>
        <v>17.227974558984386</v>
      </c>
      <c r="P62" s="9"/>
    </row>
    <row r="63" spans="1:16">
      <c r="A63" s="12"/>
      <c r="B63" s="25">
        <v>342.1</v>
      </c>
      <c r="C63" s="20" t="s">
        <v>74</v>
      </c>
      <c r="D63" s="47">
        <v>2635636</v>
      </c>
      <c r="E63" s="47">
        <v>2077388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4713024</v>
      </c>
      <c r="O63" s="48">
        <f t="shared" si="7"/>
        <v>9.9522009603730002</v>
      </c>
      <c r="P63" s="9"/>
    </row>
    <row r="64" spans="1:16">
      <c r="A64" s="12"/>
      <c r="B64" s="25">
        <v>342.4</v>
      </c>
      <c r="C64" s="20" t="s">
        <v>75</v>
      </c>
      <c r="D64" s="47">
        <v>0</v>
      </c>
      <c r="E64" s="47">
        <v>995094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995094</v>
      </c>
      <c r="O64" s="48">
        <f t="shared" si="7"/>
        <v>2.1012783856949189</v>
      </c>
      <c r="P64" s="9"/>
    </row>
    <row r="65" spans="1:16">
      <c r="A65" s="12"/>
      <c r="B65" s="25">
        <v>342.5</v>
      </c>
      <c r="C65" s="20" t="s">
        <v>76</v>
      </c>
      <c r="D65" s="47">
        <v>0</v>
      </c>
      <c r="E65" s="47">
        <v>252040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252040</v>
      </c>
      <c r="O65" s="48">
        <f t="shared" si="7"/>
        <v>0.53221726221899379</v>
      </c>
      <c r="P65" s="9"/>
    </row>
    <row r="66" spans="1:16">
      <c r="A66" s="12"/>
      <c r="B66" s="25">
        <v>342.6</v>
      </c>
      <c r="C66" s="20" t="s">
        <v>77</v>
      </c>
      <c r="D66" s="47">
        <v>14759202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14759202</v>
      </c>
      <c r="O66" s="48">
        <f t="shared" si="7"/>
        <v>31.16609300498769</v>
      </c>
      <c r="P66" s="9"/>
    </row>
    <row r="67" spans="1:16">
      <c r="A67" s="12"/>
      <c r="B67" s="25">
        <v>342.9</v>
      </c>
      <c r="C67" s="20" t="s">
        <v>78</v>
      </c>
      <c r="D67" s="47">
        <v>981899</v>
      </c>
      <c r="E67" s="47">
        <v>1559808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2541707</v>
      </c>
      <c r="O67" s="48">
        <f t="shared" si="7"/>
        <v>5.3671652948057931</v>
      </c>
      <c r="P67" s="9"/>
    </row>
    <row r="68" spans="1:16">
      <c r="A68" s="12"/>
      <c r="B68" s="25">
        <v>343.3</v>
      </c>
      <c r="C68" s="20" t="s">
        <v>79</v>
      </c>
      <c r="D68" s="47">
        <v>0</v>
      </c>
      <c r="E68" s="47">
        <v>16377</v>
      </c>
      <c r="F68" s="47">
        <v>0</v>
      </c>
      <c r="G68" s="47">
        <v>0</v>
      </c>
      <c r="H68" s="47">
        <v>0</v>
      </c>
      <c r="I68" s="47">
        <v>40082182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40098559</v>
      </c>
      <c r="O68" s="48">
        <f t="shared" si="7"/>
        <v>84.673644222769369</v>
      </c>
      <c r="P68" s="9"/>
    </row>
    <row r="69" spans="1:16">
      <c r="A69" s="12"/>
      <c r="B69" s="25">
        <v>343.4</v>
      </c>
      <c r="C69" s="20" t="s">
        <v>80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25307338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25307338</v>
      </c>
      <c r="O69" s="48">
        <f t="shared" ref="O69:O100" si="10">(N69/O$124)</f>
        <v>53.439938678030096</v>
      </c>
      <c r="P69" s="9"/>
    </row>
    <row r="70" spans="1:16">
      <c r="A70" s="12"/>
      <c r="B70" s="25">
        <v>343.5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54500108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54500108</v>
      </c>
      <c r="O70" s="48">
        <f t="shared" si="10"/>
        <v>115.08450353277051</v>
      </c>
      <c r="P70" s="9"/>
    </row>
    <row r="71" spans="1:16">
      <c r="A71" s="12"/>
      <c r="B71" s="25">
        <v>343.7</v>
      </c>
      <c r="C71" s="20" t="s">
        <v>82</v>
      </c>
      <c r="D71" s="47">
        <v>0</v>
      </c>
      <c r="E71" s="47">
        <v>19699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19699</v>
      </c>
      <c r="O71" s="48">
        <f t="shared" si="10"/>
        <v>4.1597158579796692E-2</v>
      </c>
      <c r="P71" s="9"/>
    </row>
    <row r="72" spans="1:16">
      <c r="A72" s="12"/>
      <c r="B72" s="25">
        <v>343.9</v>
      </c>
      <c r="C72" s="20" t="s">
        <v>83</v>
      </c>
      <c r="D72" s="47">
        <v>0</v>
      </c>
      <c r="E72" s="47">
        <v>1104202</v>
      </c>
      <c r="F72" s="47">
        <v>0</v>
      </c>
      <c r="G72" s="47">
        <v>0</v>
      </c>
      <c r="H72" s="47">
        <v>0</v>
      </c>
      <c r="I72" s="47">
        <v>170019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1274221</v>
      </c>
      <c r="O72" s="48">
        <f t="shared" si="10"/>
        <v>2.690693588644455</v>
      </c>
      <c r="P72" s="9"/>
    </row>
    <row r="73" spans="1:16">
      <c r="A73" s="12"/>
      <c r="B73" s="25">
        <v>344.9</v>
      </c>
      <c r="C73" s="20" t="s">
        <v>190</v>
      </c>
      <c r="D73" s="47">
        <v>0</v>
      </c>
      <c r="E73" s="47">
        <v>1397947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1397947</v>
      </c>
      <c r="O73" s="48">
        <f t="shared" si="10"/>
        <v>2.9519581219935551</v>
      </c>
      <c r="P73" s="9"/>
    </row>
    <row r="74" spans="1:16">
      <c r="A74" s="12"/>
      <c r="B74" s="25">
        <v>345.1</v>
      </c>
      <c r="C74" s="20" t="s">
        <v>84</v>
      </c>
      <c r="D74" s="47">
        <v>0</v>
      </c>
      <c r="E74" s="47">
        <v>89363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89363</v>
      </c>
      <c r="O74" s="48">
        <f t="shared" si="10"/>
        <v>0.1887023139330104</v>
      </c>
      <c r="P74" s="9"/>
    </row>
    <row r="75" spans="1:16">
      <c r="A75" s="12"/>
      <c r="B75" s="25">
        <v>346.4</v>
      </c>
      <c r="C75" s="20" t="s">
        <v>85</v>
      </c>
      <c r="D75" s="47">
        <v>0</v>
      </c>
      <c r="E75" s="47">
        <v>183055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183055</v>
      </c>
      <c r="O75" s="48">
        <f t="shared" si="10"/>
        <v>0.38654590912354347</v>
      </c>
      <c r="P75" s="9"/>
    </row>
    <row r="76" spans="1:16">
      <c r="A76" s="12"/>
      <c r="B76" s="25">
        <v>346.9</v>
      </c>
      <c r="C76" s="20" t="s">
        <v>86</v>
      </c>
      <c r="D76" s="47">
        <v>72591</v>
      </c>
      <c r="E76" s="47">
        <v>22607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95198</v>
      </c>
      <c r="O76" s="48">
        <f t="shared" si="10"/>
        <v>0.20102372214221459</v>
      </c>
      <c r="P76" s="9"/>
    </row>
    <row r="77" spans="1:16">
      <c r="A77" s="12"/>
      <c r="B77" s="25">
        <v>347.1</v>
      </c>
      <c r="C77" s="20" t="s">
        <v>87</v>
      </c>
      <c r="D77" s="47">
        <v>14928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14928</v>
      </c>
      <c r="O77" s="48">
        <f t="shared" si="10"/>
        <v>3.1522533289974362E-2</v>
      </c>
      <c r="P77" s="9"/>
    </row>
    <row r="78" spans="1:16">
      <c r="A78" s="12"/>
      <c r="B78" s="25">
        <v>347.2</v>
      </c>
      <c r="C78" s="20" t="s">
        <v>88</v>
      </c>
      <c r="D78" s="47">
        <v>1186936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1186936</v>
      </c>
      <c r="O78" s="48">
        <f t="shared" si="10"/>
        <v>2.5063792586461022</v>
      </c>
      <c r="P78" s="9"/>
    </row>
    <row r="79" spans="1:16">
      <c r="A79" s="12"/>
      <c r="B79" s="25">
        <v>347.5</v>
      </c>
      <c r="C79" s="20" t="s">
        <v>89</v>
      </c>
      <c r="D79" s="47">
        <v>322131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322131</v>
      </c>
      <c r="O79" s="48">
        <f t="shared" si="10"/>
        <v>0.68022408703327519</v>
      </c>
      <c r="P79" s="9"/>
    </row>
    <row r="80" spans="1:16">
      <c r="A80" s="12"/>
      <c r="B80" s="25">
        <v>348.11</v>
      </c>
      <c r="C80" s="20" t="s">
        <v>191</v>
      </c>
      <c r="D80" s="47">
        <v>0</v>
      </c>
      <c r="E80" s="47">
        <v>5200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5200</v>
      </c>
      <c r="O80" s="48">
        <f t="shared" si="10"/>
        <v>1.0980518027054307E-2</v>
      </c>
      <c r="P80" s="9"/>
    </row>
    <row r="81" spans="1:16">
      <c r="A81" s="12"/>
      <c r="B81" s="25">
        <v>348.12</v>
      </c>
      <c r="C81" s="20" t="s">
        <v>192</v>
      </c>
      <c r="D81" s="47">
        <v>0</v>
      </c>
      <c r="E81" s="47">
        <v>28360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4" si="11">SUM(D81:M81)</f>
        <v>28360</v>
      </c>
      <c r="O81" s="48">
        <f t="shared" si="10"/>
        <v>5.9886056009088487E-2</v>
      </c>
      <c r="P81" s="9"/>
    </row>
    <row r="82" spans="1:16">
      <c r="A82" s="12"/>
      <c r="B82" s="25">
        <v>348.13</v>
      </c>
      <c r="C82" s="20" t="s">
        <v>193</v>
      </c>
      <c r="D82" s="47">
        <v>0</v>
      </c>
      <c r="E82" s="47">
        <v>61624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61624</v>
      </c>
      <c r="O82" s="48">
        <f t="shared" si="10"/>
        <v>0.13012758517292206</v>
      </c>
      <c r="P82" s="9"/>
    </row>
    <row r="83" spans="1:16">
      <c r="A83" s="12"/>
      <c r="B83" s="25">
        <v>348.21</v>
      </c>
      <c r="C83" s="20" t="s">
        <v>194</v>
      </c>
      <c r="D83" s="47">
        <v>0</v>
      </c>
      <c r="E83" s="47">
        <v>200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200</v>
      </c>
      <c r="O83" s="48">
        <f t="shared" si="10"/>
        <v>4.2232761642516564E-4</v>
      </c>
      <c r="P83" s="9"/>
    </row>
    <row r="84" spans="1:16">
      <c r="A84" s="12"/>
      <c r="B84" s="25">
        <v>348.22</v>
      </c>
      <c r="C84" s="20" t="s">
        <v>195</v>
      </c>
      <c r="D84" s="47">
        <v>0</v>
      </c>
      <c r="E84" s="47">
        <v>18716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18716</v>
      </c>
      <c r="O84" s="48">
        <f t="shared" si="10"/>
        <v>3.9521418345067005E-2</v>
      </c>
      <c r="P84" s="9"/>
    </row>
    <row r="85" spans="1:16">
      <c r="A85" s="12"/>
      <c r="B85" s="25">
        <v>348.23</v>
      </c>
      <c r="C85" s="20" t="s">
        <v>196</v>
      </c>
      <c r="D85" s="47">
        <v>0</v>
      </c>
      <c r="E85" s="47">
        <v>56790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56790</v>
      </c>
      <c r="O85" s="48">
        <f t="shared" si="10"/>
        <v>0.11991992668392579</v>
      </c>
      <c r="P85" s="9"/>
    </row>
    <row r="86" spans="1:16">
      <c r="A86" s="12"/>
      <c r="B86" s="25">
        <v>348.31</v>
      </c>
      <c r="C86" s="20" t="s">
        <v>197</v>
      </c>
      <c r="D86" s="47">
        <v>0</v>
      </c>
      <c r="E86" s="47">
        <v>304756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304756</v>
      </c>
      <c r="O86" s="48">
        <f t="shared" si="10"/>
        <v>0.64353437535633895</v>
      </c>
      <c r="P86" s="9"/>
    </row>
    <row r="87" spans="1:16">
      <c r="A87" s="12"/>
      <c r="B87" s="25">
        <v>348.32</v>
      </c>
      <c r="C87" s="20" t="s">
        <v>198</v>
      </c>
      <c r="D87" s="47">
        <v>0</v>
      </c>
      <c r="E87" s="47">
        <v>22404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22404</v>
      </c>
      <c r="O87" s="48">
        <f t="shared" si="10"/>
        <v>4.7309139591947054E-2</v>
      </c>
      <c r="P87" s="9"/>
    </row>
    <row r="88" spans="1:16">
      <c r="A88" s="12"/>
      <c r="B88" s="25">
        <v>348.41</v>
      </c>
      <c r="C88" s="20" t="s">
        <v>199</v>
      </c>
      <c r="D88" s="47">
        <v>0</v>
      </c>
      <c r="E88" s="47">
        <v>600152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600152</v>
      </c>
      <c r="O88" s="48">
        <f t="shared" si="10"/>
        <v>1.2673038182639802</v>
      </c>
      <c r="P88" s="9"/>
    </row>
    <row r="89" spans="1:16">
      <c r="A89" s="12"/>
      <c r="B89" s="25">
        <v>348.42</v>
      </c>
      <c r="C89" s="20" t="s">
        <v>200</v>
      </c>
      <c r="D89" s="47">
        <v>0</v>
      </c>
      <c r="E89" s="47">
        <v>364432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364432</v>
      </c>
      <c r="O89" s="48">
        <f t="shared" si="10"/>
        <v>0.76954848954527988</v>
      </c>
      <c r="P89" s="9"/>
    </row>
    <row r="90" spans="1:16">
      <c r="A90" s="12"/>
      <c r="B90" s="25">
        <v>348.48</v>
      </c>
      <c r="C90" s="20" t="s">
        <v>201</v>
      </c>
      <c r="D90" s="47">
        <v>0</v>
      </c>
      <c r="E90" s="47">
        <v>20797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20797</v>
      </c>
      <c r="O90" s="48">
        <f t="shared" si="10"/>
        <v>4.391573719397085E-2</v>
      </c>
      <c r="P90" s="9"/>
    </row>
    <row r="91" spans="1:16">
      <c r="A91" s="12"/>
      <c r="B91" s="25">
        <v>348.52</v>
      </c>
      <c r="C91" s="20" t="s">
        <v>202</v>
      </c>
      <c r="D91" s="47">
        <v>0</v>
      </c>
      <c r="E91" s="47">
        <v>171511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171511</v>
      </c>
      <c r="O91" s="48">
        <f t="shared" si="10"/>
        <v>0.36216915910348296</v>
      </c>
      <c r="P91" s="9"/>
    </row>
    <row r="92" spans="1:16">
      <c r="A92" s="12"/>
      <c r="B92" s="25">
        <v>348.53</v>
      </c>
      <c r="C92" s="20" t="s">
        <v>203</v>
      </c>
      <c r="D92" s="47">
        <v>0</v>
      </c>
      <c r="E92" s="47">
        <v>620934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620934</v>
      </c>
      <c r="O92" s="48">
        <f t="shared" si="10"/>
        <v>1.311187880886719</v>
      </c>
      <c r="P92" s="9"/>
    </row>
    <row r="93" spans="1:16">
      <c r="A93" s="12"/>
      <c r="B93" s="25">
        <v>348.71</v>
      </c>
      <c r="C93" s="20" t="s">
        <v>204</v>
      </c>
      <c r="D93" s="47">
        <v>0</v>
      </c>
      <c r="E93" s="47">
        <v>107365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107365</v>
      </c>
      <c r="O93" s="48">
        <f t="shared" si="10"/>
        <v>0.22671602268743957</v>
      </c>
      <c r="P93" s="9"/>
    </row>
    <row r="94" spans="1:16">
      <c r="A94" s="12"/>
      <c r="B94" s="25">
        <v>348.72</v>
      </c>
      <c r="C94" s="20" t="s">
        <v>205</v>
      </c>
      <c r="D94" s="47">
        <v>0</v>
      </c>
      <c r="E94" s="47">
        <v>17221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17221</v>
      </c>
      <c r="O94" s="48">
        <f t="shared" si="10"/>
        <v>3.6364519412288888E-2</v>
      </c>
      <c r="P94" s="9"/>
    </row>
    <row r="95" spans="1:16">
      <c r="A95" s="12"/>
      <c r="B95" s="25">
        <v>348.92200000000003</v>
      </c>
      <c r="C95" s="20" t="s">
        <v>206</v>
      </c>
      <c r="D95" s="47">
        <v>0</v>
      </c>
      <c r="E95" s="47">
        <v>324457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324457</v>
      </c>
      <c r="O95" s="48">
        <f t="shared" si="10"/>
        <v>0.68513575721229991</v>
      </c>
      <c r="P95" s="9"/>
    </row>
    <row r="96" spans="1:16">
      <c r="A96" s="12"/>
      <c r="B96" s="25">
        <v>348.93</v>
      </c>
      <c r="C96" s="20" t="s">
        <v>207</v>
      </c>
      <c r="D96" s="47">
        <v>0</v>
      </c>
      <c r="E96" s="47">
        <v>1107016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9"/>
        <v>1107016</v>
      </c>
      <c r="O96" s="48">
        <f t="shared" si="10"/>
        <v>2.337617143122606</v>
      </c>
      <c r="P96" s="9"/>
    </row>
    <row r="97" spans="1:16">
      <c r="A97" s="12"/>
      <c r="B97" s="25">
        <v>349</v>
      </c>
      <c r="C97" s="20" t="s">
        <v>1</v>
      </c>
      <c r="D97" s="47">
        <v>261337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9"/>
        <v>261337</v>
      </c>
      <c r="O97" s="48">
        <f t="shared" si="10"/>
        <v>0.55184916146851759</v>
      </c>
      <c r="P97" s="9"/>
    </row>
    <row r="98" spans="1:16" ht="15.75">
      <c r="A98" s="29" t="s">
        <v>66</v>
      </c>
      <c r="B98" s="30"/>
      <c r="C98" s="31"/>
      <c r="D98" s="32">
        <f t="shared" ref="D98:M98" si="12">SUM(D99:D103)</f>
        <v>332340</v>
      </c>
      <c r="E98" s="32">
        <f t="shared" si="12"/>
        <v>1960395</v>
      </c>
      <c r="F98" s="32">
        <f t="shared" si="12"/>
        <v>0</v>
      </c>
      <c r="G98" s="32">
        <f t="shared" si="12"/>
        <v>0</v>
      </c>
      <c r="H98" s="32">
        <f t="shared" si="12"/>
        <v>0</v>
      </c>
      <c r="I98" s="32">
        <f t="shared" si="12"/>
        <v>0</v>
      </c>
      <c r="J98" s="32">
        <f t="shared" si="12"/>
        <v>0</v>
      </c>
      <c r="K98" s="32">
        <f t="shared" si="12"/>
        <v>0</v>
      </c>
      <c r="L98" s="32">
        <f t="shared" si="12"/>
        <v>0</v>
      </c>
      <c r="M98" s="32">
        <f t="shared" si="12"/>
        <v>0</v>
      </c>
      <c r="N98" s="32">
        <f t="shared" ref="N98:N105" si="13">SUM(D98:M98)</f>
        <v>2292735</v>
      </c>
      <c r="O98" s="46">
        <f t="shared" si="10"/>
        <v>4.8414265382227608</v>
      </c>
      <c r="P98" s="10"/>
    </row>
    <row r="99" spans="1:16">
      <c r="A99" s="13"/>
      <c r="B99" s="40">
        <v>351.1</v>
      </c>
      <c r="C99" s="21" t="s">
        <v>112</v>
      </c>
      <c r="D99" s="47">
        <v>34000</v>
      </c>
      <c r="E99" s="47">
        <v>153724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187724</v>
      </c>
      <c r="O99" s="48">
        <f t="shared" si="10"/>
        <v>0.39640514732898902</v>
      </c>
      <c r="P99" s="9"/>
    </row>
    <row r="100" spans="1:16">
      <c r="A100" s="13"/>
      <c r="B100" s="40">
        <v>351.5</v>
      </c>
      <c r="C100" s="21" t="s">
        <v>115</v>
      </c>
      <c r="D100" s="47">
        <v>33228</v>
      </c>
      <c r="E100" s="47">
        <v>1806671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1839899</v>
      </c>
      <c r="O100" s="48">
        <f t="shared" si="10"/>
        <v>3.8852007956652295</v>
      </c>
      <c r="P100" s="9"/>
    </row>
    <row r="101" spans="1:16">
      <c r="A101" s="13"/>
      <c r="B101" s="40">
        <v>352</v>
      </c>
      <c r="C101" s="21" t="s">
        <v>116</v>
      </c>
      <c r="D101" s="47">
        <v>99984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99984</v>
      </c>
      <c r="O101" s="48">
        <f t="shared" ref="O101:O122" si="14">(N101/O$124)</f>
        <v>0.2111300220032688</v>
      </c>
      <c r="P101" s="9"/>
    </row>
    <row r="102" spans="1:16">
      <c r="A102" s="13"/>
      <c r="B102" s="40">
        <v>354</v>
      </c>
      <c r="C102" s="21" t="s">
        <v>117</v>
      </c>
      <c r="D102" s="47">
        <v>48373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48373</v>
      </c>
      <c r="O102" s="48">
        <f t="shared" si="14"/>
        <v>0.1021462689466727</v>
      </c>
      <c r="P102" s="9"/>
    </row>
    <row r="103" spans="1:16">
      <c r="A103" s="13"/>
      <c r="B103" s="40">
        <v>359</v>
      </c>
      <c r="C103" s="21" t="s">
        <v>118</v>
      </c>
      <c r="D103" s="47">
        <v>116755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116755</v>
      </c>
      <c r="O103" s="48">
        <f t="shared" si="14"/>
        <v>0.24654430427860108</v>
      </c>
      <c r="P103" s="9"/>
    </row>
    <row r="104" spans="1:16" ht="15.75">
      <c r="A104" s="29" t="s">
        <v>5</v>
      </c>
      <c r="B104" s="30"/>
      <c r="C104" s="31"/>
      <c r="D104" s="32">
        <f t="shared" ref="D104:M104" si="15">SUM(D105:D113)</f>
        <v>14288679</v>
      </c>
      <c r="E104" s="32">
        <f t="shared" si="15"/>
        <v>6843722</v>
      </c>
      <c r="F104" s="32">
        <f t="shared" si="15"/>
        <v>12103</v>
      </c>
      <c r="G104" s="32">
        <f t="shared" si="15"/>
        <v>632211</v>
      </c>
      <c r="H104" s="32">
        <f t="shared" si="15"/>
        <v>0</v>
      </c>
      <c r="I104" s="32">
        <f t="shared" si="15"/>
        <v>3301871</v>
      </c>
      <c r="J104" s="32">
        <f t="shared" si="15"/>
        <v>1028650</v>
      </c>
      <c r="K104" s="32">
        <f t="shared" si="15"/>
        <v>0</v>
      </c>
      <c r="L104" s="32">
        <f t="shared" si="15"/>
        <v>0</v>
      </c>
      <c r="M104" s="32">
        <f t="shared" si="15"/>
        <v>0</v>
      </c>
      <c r="N104" s="32">
        <f t="shared" si="13"/>
        <v>26107236</v>
      </c>
      <c r="O104" s="46">
        <f t="shared" si="14"/>
        <v>55.129033756646379</v>
      </c>
      <c r="P104" s="10"/>
    </row>
    <row r="105" spans="1:16">
      <c r="A105" s="12"/>
      <c r="B105" s="25">
        <v>361.1</v>
      </c>
      <c r="C105" s="20" t="s">
        <v>119</v>
      </c>
      <c r="D105" s="47">
        <v>122145</v>
      </c>
      <c r="E105" s="47">
        <v>536483</v>
      </c>
      <c r="F105" s="47">
        <v>1486</v>
      </c>
      <c r="G105" s="47">
        <v>0</v>
      </c>
      <c r="H105" s="47">
        <v>0</v>
      </c>
      <c r="I105" s="47">
        <v>1641269</v>
      </c>
      <c r="J105" s="47">
        <v>26239</v>
      </c>
      <c r="K105" s="47">
        <v>0</v>
      </c>
      <c r="L105" s="47">
        <v>0</v>
      </c>
      <c r="M105" s="47">
        <v>0</v>
      </c>
      <c r="N105" s="47">
        <f t="shared" si="13"/>
        <v>2327622</v>
      </c>
      <c r="O105" s="48">
        <f t="shared" si="14"/>
        <v>4.9150952559938847</v>
      </c>
      <c r="P105" s="9"/>
    </row>
    <row r="106" spans="1:16">
      <c r="A106" s="12"/>
      <c r="B106" s="25">
        <v>361.2</v>
      </c>
      <c r="C106" s="20" t="s">
        <v>120</v>
      </c>
      <c r="D106" s="47">
        <v>54203</v>
      </c>
      <c r="E106" s="47">
        <v>213737</v>
      </c>
      <c r="F106" s="47">
        <v>3644</v>
      </c>
      <c r="G106" s="47">
        <v>107978</v>
      </c>
      <c r="H106" s="47">
        <v>0</v>
      </c>
      <c r="I106" s="47">
        <v>131957</v>
      </c>
      <c r="J106" s="47">
        <v>38646</v>
      </c>
      <c r="K106" s="47">
        <v>0</v>
      </c>
      <c r="L106" s="47">
        <v>0</v>
      </c>
      <c r="M106" s="47">
        <v>0</v>
      </c>
      <c r="N106" s="47">
        <f t="shared" ref="N106:N113" si="16">SUM(D106:M106)</f>
        <v>550165</v>
      </c>
      <c r="O106" s="48">
        <f t="shared" si="14"/>
        <v>1.1617493654527564</v>
      </c>
      <c r="P106" s="9"/>
    </row>
    <row r="107" spans="1:16">
      <c r="A107" s="12"/>
      <c r="B107" s="25">
        <v>361.3</v>
      </c>
      <c r="C107" s="20" t="s">
        <v>121</v>
      </c>
      <c r="D107" s="47">
        <v>133766</v>
      </c>
      <c r="E107" s="47">
        <v>490972</v>
      </c>
      <c r="F107" s="47">
        <v>6973</v>
      </c>
      <c r="G107" s="47">
        <v>175169</v>
      </c>
      <c r="H107" s="47">
        <v>0</v>
      </c>
      <c r="I107" s="47">
        <v>565392</v>
      </c>
      <c r="J107" s="47">
        <v>86405</v>
      </c>
      <c r="K107" s="47">
        <v>0</v>
      </c>
      <c r="L107" s="47">
        <v>0</v>
      </c>
      <c r="M107" s="47">
        <v>0</v>
      </c>
      <c r="N107" s="47">
        <f t="shared" si="16"/>
        <v>1458677</v>
      </c>
      <c r="O107" s="48">
        <f t="shared" si="14"/>
        <v>3.0801979027210566</v>
      </c>
      <c r="P107" s="9"/>
    </row>
    <row r="108" spans="1:16">
      <c r="A108" s="12"/>
      <c r="B108" s="25">
        <v>362</v>
      </c>
      <c r="C108" s="20" t="s">
        <v>122</v>
      </c>
      <c r="D108" s="47">
        <v>169952</v>
      </c>
      <c r="E108" s="47">
        <v>0</v>
      </c>
      <c r="F108" s="47">
        <v>0</v>
      </c>
      <c r="G108" s="47">
        <v>0</v>
      </c>
      <c r="H108" s="47">
        <v>0</v>
      </c>
      <c r="I108" s="47">
        <v>45709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215661</v>
      </c>
      <c r="O108" s="48">
        <f t="shared" si="14"/>
        <v>0.45539798042933827</v>
      </c>
      <c r="P108" s="9"/>
    </row>
    <row r="109" spans="1:16">
      <c r="A109" s="12"/>
      <c r="B109" s="25">
        <v>364</v>
      </c>
      <c r="C109" s="20" t="s">
        <v>208</v>
      </c>
      <c r="D109" s="47">
        <v>21545</v>
      </c>
      <c r="E109" s="47">
        <v>7400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28945</v>
      </c>
      <c r="O109" s="48">
        <f t="shared" si="14"/>
        <v>6.11213642871321E-2</v>
      </c>
      <c r="P109" s="9"/>
    </row>
    <row r="110" spans="1:16">
      <c r="A110" s="12"/>
      <c r="B110" s="25">
        <v>365</v>
      </c>
      <c r="C110" s="20" t="s">
        <v>209</v>
      </c>
      <c r="D110" s="47">
        <v>2858</v>
      </c>
      <c r="E110" s="47">
        <v>20896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23754</v>
      </c>
      <c r="O110" s="48">
        <f t="shared" si="14"/>
        <v>5.0159851002816926E-2</v>
      </c>
      <c r="P110" s="9"/>
    </row>
    <row r="111" spans="1:16">
      <c r="A111" s="12"/>
      <c r="B111" s="25">
        <v>366</v>
      </c>
      <c r="C111" s="20" t="s">
        <v>125</v>
      </c>
      <c r="D111" s="47">
        <v>147012</v>
      </c>
      <c r="E111" s="47">
        <v>367605</v>
      </c>
      <c r="F111" s="47">
        <v>0</v>
      </c>
      <c r="G111" s="47">
        <v>247500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762117</v>
      </c>
      <c r="O111" s="48">
        <f t="shared" si="14"/>
        <v>1.60931528023549</v>
      </c>
      <c r="P111" s="9"/>
    </row>
    <row r="112" spans="1:16">
      <c r="A112" s="12"/>
      <c r="B112" s="25">
        <v>369.3</v>
      </c>
      <c r="C112" s="20" t="s">
        <v>141</v>
      </c>
      <c r="D112" s="47">
        <v>0</v>
      </c>
      <c r="E112" s="47">
        <v>200000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200000</v>
      </c>
      <c r="O112" s="48">
        <f t="shared" si="14"/>
        <v>0.42232761642516564</v>
      </c>
      <c r="P112" s="9"/>
    </row>
    <row r="113" spans="1:119">
      <c r="A113" s="12"/>
      <c r="B113" s="25">
        <v>369.9</v>
      </c>
      <c r="C113" s="20" t="s">
        <v>127</v>
      </c>
      <c r="D113" s="47">
        <v>13637198</v>
      </c>
      <c r="E113" s="47">
        <v>5006629</v>
      </c>
      <c r="F113" s="47">
        <v>0</v>
      </c>
      <c r="G113" s="47">
        <v>101564</v>
      </c>
      <c r="H113" s="47">
        <v>0</v>
      </c>
      <c r="I113" s="47">
        <v>917544</v>
      </c>
      <c r="J113" s="47">
        <v>877360</v>
      </c>
      <c r="K113" s="47">
        <v>0</v>
      </c>
      <c r="L113" s="47">
        <v>0</v>
      </c>
      <c r="M113" s="47">
        <v>0</v>
      </c>
      <c r="N113" s="47">
        <f t="shared" si="16"/>
        <v>20540295</v>
      </c>
      <c r="O113" s="48">
        <f t="shared" si="14"/>
        <v>43.373669140098741</v>
      </c>
      <c r="P113" s="9"/>
    </row>
    <row r="114" spans="1:119" ht="15.75">
      <c r="A114" s="29" t="s">
        <v>67</v>
      </c>
      <c r="B114" s="30"/>
      <c r="C114" s="31"/>
      <c r="D114" s="32">
        <f t="shared" ref="D114:M114" si="17">SUM(D115:D121)</f>
        <v>12756179</v>
      </c>
      <c r="E114" s="32">
        <f t="shared" si="17"/>
        <v>4857652</v>
      </c>
      <c r="F114" s="32">
        <f t="shared" si="17"/>
        <v>56609443</v>
      </c>
      <c r="G114" s="32">
        <f t="shared" si="17"/>
        <v>500000</v>
      </c>
      <c r="H114" s="32">
        <f t="shared" si="17"/>
        <v>0</v>
      </c>
      <c r="I114" s="32">
        <f t="shared" si="17"/>
        <v>14919062</v>
      </c>
      <c r="J114" s="32">
        <f t="shared" si="17"/>
        <v>5356890</v>
      </c>
      <c r="K114" s="32">
        <f t="shared" si="17"/>
        <v>0</v>
      </c>
      <c r="L114" s="32">
        <f t="shared" si="17"/>
        <v>0</v>
      </c>
      <c r="M114" s="32">
        <f t="shared" si="17"/>
        <v>0</v>
      </c>
      <c r="N114" s="32">
        <f>SUM(D114:M114)</f>
        <v>94999226</v>
      </c>
      <c r="O114" s="46">
        <f t="shared" si="14"/>
        <v>200.60398339407811</v>
      </c>
      <c r="P114" s="9"/>
    </row>
    <row r="115" spans="1:119">
      <c r="A115" s="12"/>
      <c r="B115" s="25">
        <v>381</v>
      </c>
      <c r="C115" s="20" t="s">
        <v>128</v>
      </c>
      <c r="D115" s="47">
        <v>12756179</v>
      </c>
      <c r="E115" s="47">
        <v>4857652</v>
      </c>
      <c r="F115" s="47">
        <v>8210391</v>
      </c>
      <c r="G115" s="47">
        <v>500000</v>
      </c>
      <c r="H115" s="47">
        <v>0</v>
      </c>
      <c r="I115" s="47">
        <v>266741</v>
      </c>
      <c r="J115" s="47">
        <v>3240000</v>
      </c>
      <c r="K115" s="47">
        <v>0</v>
      </c>
      <c r="L115" s="47">
        <v>0</v>
      </c>
      <c r="M115" s="47">
        <v>0</v>
      </c>
      <c r="N115" s="47">
        <f>SUM(D115:M115)</f>
        <v>29830963</v>
      </c>
      <c r="O115" s="48">
        <f t="shared" si="14"/>
        <v>62.992197497286547</v>
      </c>
      <c r="P115" s="9"/>
    </row>
    <row r="116" spans="1:119">
      <c r="A116" s="12"/>
      <c r="B116" s="25">
        <v>385</v>
      </c>
      <c r="C116" s="20" t="s">
        <v>210</v>
      </c>
      <c r="D116" s="47">
        <v>0</v>
      </c>
      <c r="E116" s="47">
        <v>0</v>
      </c>
      <c r="F116" s="47">
        <v>48399052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1" si="18">SUM(D116:M116)</f>
        <v>48399052</v>
      </c>
      <c r="O116" s="48">
        <f t="shared" si="14"/>
        <v>102.20128134198823</v>
      </c>
      <c r="P116" s="9"/>
    </row>
    <row r="117" spans="1:119">
      <c r="A117" s="12"/>
      <c r="B117" s="25">
        <v>389.4</v>
      </c>
      <c r="C117" s="20" t="s">
        <v>211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625257</v>
      </c>
      <c r="J117" s="47">
        <v>2116890</v>
      </c>
      <c r="K117" s="47">
        <v>0</v>
      </c>
      <c r="L117" s="47">
        <v>0</v>
      </c>
      <c r="M117" s="47">
        <v>0</v>
      </c>
      <c r="N117" s="47">
        <f t="shared" si="18"/>
        <v>2742147</v>
      </c>
      <c r="O117" s="48">
        <f t="shared" si="14"/>
        <v>5.7904220319870934</v>
      </c>
      <c r="P117" s="9"/>
    </row>
    <row r="118" spans="1:119">
      <c r="A118" s="12"/>
      <c r="B118" s="25">
        <v>389.5</v>
      </c>
      <c r="C118" s="20" t="s">
        <v>212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2507991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2507991</v>
      </c>
      <c r="O118" s="48">
        <f t="shared" si="14"/>
        <v>5.2959693052288381</v>
      </c>
      <c r="P118" s="9"/>
    </row>
    <row r="119" spans="1:119">
      <c r="A119" s="12"/>
      <c r="B119" s="25">
        <v>389.6</v>
      </c>
      <c r="C119" s="20" t="s">
        <v>213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2692581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2692581</v>
      </c>
      <c r="O119" s="48">
        <f t="shared" si="14"/>
        <v>5.6857565788084452</v>
      </c>
      <c r="P119" s="9"/>
    </row>
    <row r="120" spans="1:119">
      <c r="A120" s="12"/>
      <c r="B120" s="25">
        <v>389.7</v>
      </c>
      <c r="C120" s="20" t="s">
        <v>214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8337207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8337207</v>
      </c>
      <c r="O120" s="48">
        <f t="shared" si="14"/>
        <v>17.605163799766032</v>
      </c>
      <c r="P120" s="9"/>
    </row>
    <row r="121" spans="1:119" ht="15.75" thickBot="1">
      <c r="A121" s="12"/>
      <c r="B121" s="25">
        <v>389.9</v>
      </c>
      <c r="C121" s="20" t="s">
        <v>215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489285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489285</v>
      </c>
      <c r="O121" s="48">
        <f t="shared" si="14"/>
        <v>1.0331928390129359</v>
      </c>
      <c r="P121" s="9"/>
    </row>
    <row r="122" spans="1:119" ht="16.5" thickBot="1">
      <c r="A122" s="14" t="s">
        <v>96</v>
      </c>
      <c r="B122" s="23"/>
      <c r="C122" s="22"/>
      <c r="D122" s="15">
        <f t="shared" ref="D122:M122" si="19">SUM(D5,D12,D21,D56,D98,D104,D114)</f>
        <v>206014637</v>
      </c>
      <c r="E122" s="15">
        <f t="shared" si="19"/>
        <v>159339478</v>
      </c>
      <c r="F122" s="15">
        <f t="shared" si="19"/>
        <v>65882636</v>
      </c>
      <c r="G122" s="15">
        <f t="shared" si="19"/>
        <v>27421747</v>
      </c>
      <c r="H122" s="15">
        <f t="shared" si="19"/>
        <v>0</v>
      </c>
      <c r="I122" s="15">
        <f t="shared" si="19"/>
        <v>158326127</v>
      </c>
      <c r="J122" s="15">
        <f t="shared" si="19"/>
        <v>38729733</v>
      </c>
      <c r="K122" s="15">
        <f t="shared" si="19"/>
        <v>0</v>
      </c>
      <c r="L122" s="15">
        <f t="shared" si="19"/>
        <v>0</v>
      </c>
      <c r="M122" s="15">
        <f t="shared" si="19"/>
        <v>0</v>
      </c>
      <c r="N122" s="15">
        <f>SUM(D122:M122)</f>
        <v>655714358</v>
      </c>
      <c r="O122" s="38">
        <f t="shared" si="14"/>
        <v>1384.6314093494889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216</v>
      </c>
      <c r="M124" s="49"/>
      <c r="N124" s="49"/>
      <c r="O124" s="44">
        <v>473566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customHeight="1" thickBot="1">
      <c r="A126" s="53" t="s">
        <v>144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125176798</v>
      </c>
      <c r="E5" s="27">
        <f t="shared" si="0"/>
        <v>44768601</v>
      </c>
      <c r="F5" s="27">
        <f t="shared" si="0"/>
        <v>0</v>
      </c>
      <c r="G5" s="27">
        <f t="shared" si="0"/>
        <v>15187473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185132872</v>
      </c>
      <c r="O5" s="33">
        <f t="shared" ref="O5:O36" si="1">(N5/O$109)</f>
        <v>395.10859181922564</v>
      </c>
      <c r="P5" s="6"/>
    </row>
    <row r="6" spans="1:133">
      <c r="A6" s="12"/>
      <c r="B6" s="25">
        <v>311</v>
      </c>
      <c r="C6" s="20" t="s">
        <v>3</v>
      </c>
      <c r="D6" s="47">
        <v>125176798</v>
      </c>
      <c r="E6" s="47">
        <v>25887258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151064056</v>
      </c>
      <c r="O6" s="48">
        <f t="shared" si="1"/>
        <v>322.39928974180577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822207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822207</v>
      </c>
      <c r="O7" s="48">
        <f t="shared" si="1"/>
        <v>1.7547453698763451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2049011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2049011</v>
      </c>
      <c r="O8" s="48">
        <f t="shared" si="1"/>
        <v>4.372977322104652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10017305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10017305</v>
      </c>
      <c r="O9" s="48">
        <f t="shared" si="1"/>
        <v>21.378825000746968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15187473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15187473</v>
      </c>
      <c r="O10" s="48">
        <f t="shared" si="1"/>
        <v>32.412942150665224</v>
      </c>
      <c r="P10" s="9"/>
    </row>
    <row r="11" spans="1:133">
      <c r="A11" s="12"/>
      <c r="B11" s="25">
        <v>315</v>
      </c>
      <c r="C11" s="20" t="s">
        <v>16</v>
      </c>
      <c r="D11" s="47">
        <v>0</v>
      </c>
      <c r="E11" s="47">
        <v>5839705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5839705</v>
      </c>
      <c r="O11" s="48">
        <f t="shared" si="1"/>
        <v>12.463035841574861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153115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153115</v>
      </c>
      <c r="O12" s="48">
        <f t="shared" si="1"/>
        <v>0.32677639245179935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SUM(D14:D23)</f>
        <v>6408</v>
      </c>
      <c r="E13" s="32">
        <f t="shared" si="3"/>
        <v>28360169</v>
      </c>
      <c r="F13" s="32">
        <f t="shared" si="3"/>
        <v>0</v>
      </c>
      <c r="G13" s="32">
        <f t="shared" si="3"/>
        <v>7833800</v>
      </c>
      <c r="H13" s="32">
        <f t="shared" si="3"/>
        <v>0</v>
      </c>
      <c r="I13" s="32">
        <f t="shared" si="3"/>
        <v>19323637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55524014</v>
      </c>
      <c r="O13" s="46">
        <f t="shared" si="1"/>
        <v>118.49875576764654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3099089</v>
      </c>
      <c r="F14" s="47">
        <v>0</v>
      </c>
      <c r="G14" s="47">
        <v>7833800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10932889</v>
      </c>
      <c r="O14" s="48">
        <f t="shared" si="1"/>
        <v>23.332854563536948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31600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31600</v>
      </c>
      <c r="O15" s="48">
        <f t="shared" si="1"/>
        <v>6.7440381422309112E-2</v>
      </c>
      <c r="P15" s="9"/>
    </row>
    <row r="16" spans="1:133">
      <c r="A16" s="12"/>
      <c r="B16" s="25">
        <v>324.32</v>
      </c>
      <c r="C16" s="20" t="s">
        <v>167</v>
      </c>
      <c r="D16" s="47">
        <v>0</v>
      </c>
      <c r="E16" s="47">
        <v>195824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195824</v>
      </c>
      <c r="O16" s="48">
        <f t="shared" si="1"/>
        <v>0.41792548264690693</v>
      </c>
      <c r="P16" s="9"/>
    </row>
    <row r="17" spans="1:16">
      <c r="A17" s="12"/>
      <c r="B17" s="25">
        <v>324.41000000000003</v>
      </c>
      <c r="C17" s="20" t="s">
        <v>20</v>
      </c>
      <c r="D17" s="47">
        <v>0</v>
      </c>
      <c r="E17" s="47">
        <v>722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722</v>
      </c>
      <c r="O17" s="48">
        <f t="shared" si="1"/>
        <v>1.5408846641426321E-3</v>
      </c>
      <c r="P17" s="9"/>
    </row>
    <row r="18" spans="1:16">
      <c r="A18" s="12"/>
      <c r="B18" s="25">
        <v>324.42</v>
      </c>
      <c r="C18" s="20" t="s">
        <v>21</v>
      </c>
      <c r="D18" s="47">
        <v>0</v>
      </c>
      <c r="E18" s="47">
        <v>254983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254983</v>
      </c>
      <c r="O18" s="48">
        <f t="shared" si="1"/>
        <v>0.5441819865887545</v>
      </c>
      <c r="P18" s="9"/>
    </row>
    <row r="19" spans="1:16">
      <c r="A19" s="12"/>
      <c r="B19" s="25">
        <v>324.61</v>
      </c>
      <c r="C19" s="20" t="s">
        <v>22</v>
      </c>
      <c r="D19" s="47">
        <v>0</v>
      </c>
      <c r="E19" s="47">
        <v>5767460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5767460</v>
      </c>
      <c r="O19" s="48">
        <f t="shared" si="1"/>
        <v>12.30885133664275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3410806</v>
      </c>
      <c r="F20" s="47">
        <v>0</v>
      </c>
      <c r="G20" s="47">
        <v>0</v>
      </c>
      <c r="H20" s="47">
        <v>0</v>
      </c>
      <c r="I20" s="47">
        <v>7278709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10689515</v>
      </c>
      <c r="O20" s="48">
        <f t="shared" si="1"/>
        <v>22.813448380363752</v>
      </c>
      <c r="P20" s="9"/>
    </row>
    <row r="21" spans="1:16">
      <c r="A21" s="12"/>
      <c r="B21" s="25">
        <v>325.2</v>
      </c>
      <c r="C21" s="20" t="s">
        <v>24</v>
      </c>
      <c r="D21" s="47">
        <v>0</v>
      </c>
      <c r="E21" s="47">
        <v>14884844</v>
      </c>
      <c r="F21" s="47">
        <v>0</v>
      </c>
      <c r="G21" s="47">
        <v>0</v>
      </c>
      <c r="H21" s="47">
        <v>0</v>
      </c>
      <c r="I21" s="47">
        <v>12013328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26898172</v>
      </c>
      <c r="O21" s="48">
        <f t="shared" si="1"/>
        <v>57.405790482369461</v>
      </c>
      <c r="P21" s="9"/>
    </row>
    <row r="22" spans="1:16">
      <c r="A22" s="12"/>
      <c r="B22" s="25">
        <v>329</v>
      </c>
      <c r="C22" s="20" t="s">
        <v>168</v>
      </c>
      <c r="D22" s="47">
        <v>0</v>
      </c>
      <c r="E22" s="47">
        <v>14188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14188</v>
      </c>
      <c r="O22" s="48">
        <f t="shared" si="1"/>
        <v>3.0279877582902584E-2</v>
      </c>
      <c r="P22" s="9"/>
    </row>
    <row r="23" spans="1:16">
      <c r="A23" s="12"/>
      <c r="B23" s="25">
        <v>367</v>
      </c>
      <c r="C23" s="20" t="s">
        <v>126</v>
      </c>
      <c r="D23" s="47">
        <v>6408</v>
      </c>
      <c r="E23" s="47">
        <v>732253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738661</v>
      </c>
      <c r="O23" s="48">
        <f t="shared" si="1"/>
        <v>1.5764423918286161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SUM(D25:D54)</f>
        <v>19157515</v>
      </c>
      <c r="E24" s="32">
        <f t="shared" si="5"/>
        <v>58044215</v>
      </c>
      <c r="F24" s="32">
        <f t="shared" si="5"/>
        <v>9822510</v>
      </c>
      <c r="G24" s="32">
        <f t="shared" si="5"/>
        <v>3032</v>
      </c>
      <c r="H24" s="32">
        <f t="shared" si="5"/>
        <v>0</v>
      </c>
      <c r="I24" s="32">
        <f t="shared" si="5"/>
        <v>1935275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34075</v>
      </c>
      <c r="N24" s="45">
        <f>SUM(D24:M24)</f>
        <v>88996622</v>
      </c>
      <c r="O24" s="46">
        <f t="shared" si="1"/>
        <v>189.9356371195274</v>
      </c>
      <c r="P24" s="10"/>
    </row>
    <row r="25" spans="1:16">
      <c r="A25" s="12"/>
      <c r="B25" s="25">
        <v>331.1</v>
      </c>
      <c r="C25" s="20" t="s">
        <v>25</v>
      </c>
      <c r="D25" s="47">
        <v>0</v>
      </c>
      <c r="E25" s="47">
        <v>65210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65210</v>
      </c>
      <c r="O25" s="48">
        <f t="shared" si="1"/>
        <v>0.13917048330850559</v>
      </c>
      <c r="P25" s="9"/>
    </row>
    <row r="26" spans="1:16">
      <c r="A26" s="12"/>
      <c r="B26" s="25">
        <v>331.2</v>
      </c>
      <c r="C26" s="20" t="s">
        <v>26</v>
      </c>
      <c r="D26" s="47">
        <v>98274</v>
      </c>
      <c r="E26" s="47">
        <v>5173322</v>
      </c>
      <c r="F26" s="47">
        <v>0</v>
      </c>
      <c r="G26" s="47">
        <v>3032</v>
      </c>
      <c r="H26" s="47">
        <v>0</v>
      </c>
      <c r="I26" s="47">
        <v>169228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5443856</v>
      </c>
      <c r="O26" s="48">
        <f t="shared" si="1"/>
        <v>11.618219147092594</v>
      </c>
      <c r="P26" s="9"/>
    </row>
    <row r="27" spans="1:16">
      <c r="A27" s="12"/>
      <c r="B27" s="25">
        <v>331.42</v>
      </c>
      <c r="C27" s="20" t="s">
        <v>32</v>
      </c>
      <c r="D27" s="47">
        <v>16463</v>
      </c>
      <c r="E27" s="47">
        <v>9836795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9853258</v>
      </c>
      <c r="O27" s="48">
        <f t="shared" si="1"/>
        <v>21.028717651025904</v>
      </c>
      <c r="P27" s="9"/>
    </row>
    <row r="28" spans="1:16">
      <c r="A28" s="12"/>
      <c r="B28" s="25">
        <v>331.49</v>
      </c>
      <c r="C28" s="20" t="s">
        <v>33</v>
      </c>
      <c r="D28" s="47">
        <v>0</v>
      </c>
      <c r="E28" s="47">
        <v>365546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365546</v>
      </c>
      <c r="O28" s="48">
        <f t="shared" si="1"/>
        <v>0.7801443565632723</v>
      </c>
      <c r="P28" s="9"/>
    </row>
    <row r="29" spans="1:16">
      <c r="A29" s="12"/>
      <c r="B29" s="25">
        <v>331.5</v>
      </c>
      <c r="C29" s="20" t="s">
        <v>28</v>
      </c>
      <c r="D29" s="47">
        <v>0</v>
      </c>
      <c r="E29" s="47">
        <v>2741693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2741693</v>
      </c>
      <c r="O29" s="48">
        <f t="shared" si="1"/>
        <v>5.8512918247745231</v>
      </c>
      <c r="P29" s="9"/>
    </row>
    <row r="30" spans="1:16">
      <c r="A30" s="12"/>
      <c r="B30" s="25">
        <v>331.62</v>
      </c>
      <c r="C30" s="20" t="s">
        <v>34</v>
      </c>
      <c r="D30" s="47">
        <v>0</v>
      </c>
      <c r="E30" s="47">
        <v>142306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142306</v>
      </c>
      <c r="O30" s="48">
        <f t="shared" si="1"/>
        <v>0.30370794046465571</v>
      </c>
      <c r="P30" s="9"/>
    </row>
    <row r="31" spans="1:16">
      <c r="A31" s="12"/>
      <c r="B31" s="25">
        <v>331.65</v>
      </c>
      <c r="C31" s="20" t="s">
        <v>35</v>
      </c>
      <c r="D31" s="47">
        <v>361261</v>
      </c>
      <c r="E31" s="47">
        <v>20753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382014</v>
      </c>
      <c r="O31" s="48">
        <f t="shared" si="1"/>
        <v>0.81529018571715162</v>
      </c>
      <c r="P31" s="9"/>
    </row>
    <row r="32" spans="1:16">
      <c r="A32" s="12"/>
      <c r="B32" s="25">
        <v>331.7</v>
      </c>
      <c r="C32" s="20" t="s">
        <v>169</v>
      </c>
      <c r="D32" s="47">
        <v>0</v>
      </c>
      <c r="E32" s="47">
        <v>20000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20000</v>
      </c>
      <c r="O32" s="48">
        <f t="shared" si="1"/>
        <v>4.268378571032222E-2</v>
      </c>
      <c r="P32" s="9"/>
    </row>
    <row r="33" spans="1:16">
      <c r="A33" s="12"/>
      <c r="B33" s="25">
        <v>334.1</v>
      </c>
      <c r="C33" s="20" t="s">
        <v>30</v>
      </c>
      <c r="D33" s="47">
        <v>0</v>
      </c>
      <c r="E33" s="47">
        <v>295890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295890</v>
      </c>
      <c r="O33" s="48">
        <f t="shared" si="1"/>
        <v>0.63148526769136204</v>
      </c>
      <c r="P33" s="9"/>
    </row>
    <row r="34" spans="1:16">
      <c r="A34" s="12"/>
      <c r="B34" s="25">
        <v>334.2</v>
      </c>
      <c r="C34" s="20" t="s">
        <v>31</v>
      </c>
      <c r="D34" s="47">
        <v>38000</v>
      </c>
      <c r="E34" s="47">
        <v>5711431</v>
      </c>
      <c r="F34" s="47">
        <v>0</v>
      </c>
      <c r="G34" s="47">
        <v>0</v>
      </c>
      <c r="H34" s="47">
        <v>0</v>
      </c>
      <c r="I34" s="47">
        <v>8164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5757595</v>
      </c>
      <c r="O34" s="48">
        <f t="shared" si="1"/>
        <v>12.287797559341133</v>
      </c>
      <c r="P34" s="9"/>
    </row>
    <row r="35" spans="1:16">
      <c r="A35" s="12"/>
      <c r="B35" s="25">
        <v>334.35</v>
      </c>
      <c r="C35" s="20" t="s">
        <v>37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1062612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1062612</v>
      </c>
      <c r="O35" s="48">
        <f t="shared" si="1"/>
        <v>2.2678151450608457</v>
      </c>
      <c r="P35" s="9"/>
    </row>
    <row r="36" spans="1:16">
      <c r="A36" s="12"/>
      <c r="B36" s="25">
        <v>334.36</v>
      </c>
      <c r="C36" s="20" t="s">
        <v>38</v>
      </c>
      <c r="D36" s="47">
        <v>0</v>
      </c>
      <c r="E36" s="47">
        <v>4742152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4742152</v>
      </c>
      <c r="O36" s="48">
        <f t="shared" si="1"/>
        <v>10.120649988688797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206963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206963</v>
      </c>
      <c r="O37" s="48">
        <f t="shared" ref="O37:O68" si="8">(N37/O$109)</f>
        <v>0.4416982170982709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1648546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34075</v>
      </c>
      <c r="N38" s="47">
        <f t="shared" si="7"/>
        <v>1682621</v>
      </c>
      <c r="O38" s="48">
        <f t="shared" si="8"/>
        <v>3.5910317097844042</v>
      </c>
      <c r="P38" s="9"/>
    </row>
    <row r="39" spans="1:16">
      <c r="A39" s="12"/>
      <c r="B39" s="25">
        <v>334.69</v>
      </c>
      <c r="C39" s="20" t="s">
        <v>42</v>
      </c>
      <c r="D39" s="47">
        <v>76372</v>
      </c>
      <c r="E39" s="47">
        <v>674430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750802</v>
      </c>
      <c r="O39" s="48">
        <f t="shared" si="8"/>
        <v>1.6023535839440672</v>
      </c>
      <c r="P39" s="9"/>
    </row>
    <row r="40" spans="1:16">
      <c r="A40" s="12"/>
      <c r="B40" s="25">
        <v>334.7</v>
      </c>
      <c r="C40" s="20" t="s">
        <v>43</v>
      </c>
      <c r="D40" s="47">
        <v>0</v>
      </c>
      <c r="E40" s="47">
        <v>1152850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1152850</v>
      </c>
      <c r="O40" s="48">
        <f t="shared" si="8"/>
        <v>2.4604001178072488</v>
      </c>
      <c r="P40" s="9"/>
    </row>
    <row r="41" spans="1:16">
      <c r="A41" s="12"/>
      <c r="B41" s="25">
        <v>335.12</v>
      </c>
      <c r="C41" s="20" t="s">
        <v>45</v>
      </c>
      <c r="D41" s="47">
        <v>0</v>
      </c>
      <c r="E41" s="47">
        <v>0</v>
      </c>
      <c r="F41" s="47">
        <v>9822510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9822510</v>
      </c>
      <c r="O41" s="48">
        <f t="shared" si="8"/>
        <v>20.963095598874855</v>
      </c>
      <c r="P41" s="9"/>
    </row>
    <row r="42" spans="1:16">
      <c r="A42" s="12"/>
      <c r="B42" s="25">
        <v>335.13</v>
      </c>
      <c r="C42" s="20" t="s">
        <v>46</v>
      </c>
      <c r="D42" s="47">
        <v>50931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50931</v>
      </c>
      <c r="O42" s="48">
        <f t="shared" si="8"/>
        <v>0.10869639450062105</v>
      </c>
      <c r="P42" s="9"/>
    </row>
    <row r="43" spans="1:16">
      <c r="A43" s="12"/>
      <c r="B43" s="25">
        <v>335.14</v>
      </c>
      <c r="C43" s="20" t="s">
        <v>47</v>
      </c>
      <c r="D43" s="47">
        <v>0</v>
      </c>
      <c r="E43" s="47">
        <v>200129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200129</v>
      </c>
      <c r="O43" s="48">
        <f t="shared" si="8"/>
        <v>0.42711316752105377</v>
      </c>
      <c r="P43" s="9"/>
    </row>
    <row r="44" spans="1:16">
      <c r="A44" s="12"/>
      <c r="B44" s="25">
        <v>335.15</v>
      </c>
      <c r="C44" s="20" t="s">
        <v>48</v>
      </c>
      <c r="D44" s="47">
        <v>239294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239294</v>
      </c>
      <c r="O44" s="48">
        <f t="shared" si="8"/>
        <v>0.51069869088829223</v>
      </c>
      <c r="P44" s="9"/>
    </row>
    <row r="45" spans="1:16">
      <c r="A45" s="12"/>
      <c r="B45" s="25">
        <v>335.16</v>
      </c>
      <c r="C45" s="20" t="s">
        <v>49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0.47645775799147178</v>
      </c>
      <c r="P45" s="9"/>
    </row>
    <row r="46" spans="1:16">
      <c r="A46" s="12"/>
      <c r="B46" s="25">
        <v>335.18</v>
      </c>
      <c r="C46" s="20" t="s">
        <v>50</v>
      </c>
      <c r="D46" s="47">
        <v>17724203</v>
      </c>
      <c r="E46" s="47">
        <v>4728550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22452753</v>
      </c>
      <c r="O46" s="48">
        <f t="shared" si="8"/>
        <v>47.918424882939718</v>
      </c>
      <c r="P46" s="9"/>
    </row>
    <row r="47" spans="1:16">
      <c r="A47" s="12"/>
      <c r="B47" s="25">
        <v>335.21</v>
      </c>
      <c r="C47" s="20" t="s">
        <v>51</v>
      </c>
      <c r="D47" s="47">
        <v>33923</v>
      </c>
      <c r="E47" s="47">
        <v>33923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67846</v>
      </c>
      <c r="O47" s="48">
        <f t="shared" si="8"/>
        <v>0.14479620626512607</v>
      </c>
      <c r="P47" s="9"/>
    </row>
    <row r="48" spans="1:16">
      <c r="A48" s="12"/>
      <c r="B48" s="25">
        <v>335.22</v>
      </c>
      <c r="C48" s="20" t="s">
        <v>52</v>
      </c>
      <c r="D48" s="47">
        <v>0</v>
      </c>
      <c r="E48" s="47">
        <v>1295406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1295406</v>
      </c>
      <c r="O48" s="48">
        <f t="shared" si="8"/>
        <v>2.7646416055932832</v>
      </c>
      <c r="P48" s="9"/>
    </row>
    <row r="49" spans="1:16">
      <c r="A49" s="12"/>
      <c r="B49" s="25">
        <v>335.49</v>
      </c>
      <c r="C49" s="20" t="s">
        <v>53</v>
      </c>
      <c r="D49" s="47">
        <v>0</v>
      </c>
      <c r="E49" s="47">
        <v>5907225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5907225</v>
      </c>
      <c r="O49" s="48">
        <f t="shared" si="8"/>
        <v>12.607136302132909</v>
      </c>
      <c r="P49" s="9"/>
    </row>
    <row r="50" spans="1:16">
      <c r="A50" s="12"/>
      <c r="B50" s="25">
        <v>335.7</v>
      </c>
      <c r="C50" s="20" t="s">
        <v>55</v>
      </c>
      <c r="D50" s="47">
        <v>150528</v>
      </c>
      <c r="E50" s="47">
        <v>6901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157429</v>
      </c>
      <c r="O50" s="48">
        <f t="shared" si="8"/>
        <v>0.33598328502951585</v>
      </c>
      <c r="P50" s="9"/>
    </row>
    <row r="51" spans="1:16">
      <c r="A51" s="12"/>
      <c r="B51" s="25">
        <v>335.8</v>
      </c>
      <c r="C51" s="20" t="s">
        <v>56</v>
      </c>
      <c r="D51" s="47">
        <v>0</v>
      </c>
      <c r="E51" s="47">
        <v>12598188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12598188</v>
      </c>
      <c r="O51" s="48">
        <f t="shared" si="8"/>
        <v>26.886917846517644</v>
      </c>
      <c r="P51" s="9"/>
    </row>
    <row r="52" spans="1:16">
      <c r="A52" s="12"/>
      <c r="B52" s="25">
        <v>337.2</v>
      </c>
      <c r="C52" s="20" t="s">
        <v>58</v>
      </c>
      <c r="D52" s="47">
        <v>0</v>
      </c>
      <c r="E52" s="47">
        <v>476006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476006</v>
      </c>
      <c r="O52" s="48">
        <f t="shared" si="8"/>
        <v>1.0158869050413819</v>
      </c>
      <c r="P52" s="9"/>
    </row>
    <row r="53" spans="1:16">
      <c r="A53" s="12"/>
      <c r="B53" s="25">
        <v>337.3</v>
      </c>
      <c r="C53" s="20" t="s">
        <v>59</v>
      </c>
      <c r="D53" s="47">
        <v>71308</v>
      </c>
      <c r="E53" s="47">
        <v>0</v>
      </c>
      <c r="F53" s="47">
        <v>0</v>
      </c>
      <c r="G53" s="47">
        <v>0</v>
      </c>
      <c r="H53" s="47">
        <v>0</v>
      </c>
      <c r="I53" s="47">
        <v>695271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766579</v>
      </c>
      <c r="O53" s="48">
        <f t="shared" si="8"/>
        <v>1.6360246883016549</v>
      </c>
      <c r="P53" s="9"/>
    </row>
    <row r="54" spans="1:16">
      <c r="A54" s="12"/>
      <c r="B54" s="25">
        <v>337.9</v>
      </c>
      <c r="C54" s="20" t="s">
        <v>60</v>
      </c>
      <c r="D54" s="47">
        <v>73708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73708</v>
      </c>
      <c r="O54" s="48">
        <f t="shared" si="8"/>
        <v>0.15730682385682151</v>
      </c>
      <c r="P54" s="9"/>
    </row>
    <row r="55" spans="1:16" ht="15.75">
      <c r="A55" s="29" t="s">
        <v>65</v>
      </c>
      <c r="B55" s="30"/>
      <c r="C55" s="31"/>
      <c r="D55" s="32">
        <f t="shared" ref="D55:M55" si="9">SUM(D56:D82)</f>
        <v>25497619</v>
      </c>
      <c r="E55" s="32">
        <f t="shared" si="9"/>
        <v>10156842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114944500</v>
      </c>
      <c r="J55" s="32">
        <f t="shared" si="9"/>
        <v>26444291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177043252</v>
      </c>
      <c r="O55" s="46">
        <f t="shared" si="8"/>
        <v>377.84381149132878</v>
      </c>
      <c r="P55" s="10"/>
    </row>
    <row r="56" spans="1:16">
      <c r="A56" s="12"/>
      <c r="B56" s="25">
        <v>341.1</v>
      </c>
      <c r="C56" s="20" t="s">
        <v>68</v>
      </c>
      <c r="D56" s="47">
        <v>1674336</v>
      </c>
      <c r="E56" s="47">
        <v>917365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2591701</v>
      </c>
      <c r="O56" s="48">
        <f t="shared" si="8"/>
        <v>5.5311805054613901</v>
      </c>
      <c r="P56" s="9"/>
    </row>
    <row r="57" spans="1:16">
      <c r="A57" s="12"/>
      <c r="B57" s="25">
        <v>341.15</v>
      </c>
      <c r="C57" s="20" t="s">
        <v>69</v>
      </c>
      <c r="D57" s="47">
        <v>717433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82" si="10">SUM(D57:M57)</f>
        <v>717433</v>
      </c>
      <c r="O57" s="48">
        <f t="shared" si="8"/>
        <v>1.5311378216756801</v>
      </c>
      <c r="P57" s="9"/>
    </row>
    <row r="58" spans="1:16">
      <c r="A58" s="12"/>
      <c r="B58" s="25">
        <v>341.2</v>
      </c>
      <c r="C58" s="20" t="s">
        <v>70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26443560</v>
      </c>
      <c r="K58" s="47">
        <v>0</v>
      </c>
      <c r="L58" s="47">
        <v>0</v>
      </c>
      <c r="M58" s="47">
        <v>0</v>
      </c>
      <c r="N58" s="47">
        <f t="shared" si="10"/>
        <v>26443560</v>
      </c>
      <c r="O58" s="48">
        <f t="shared" si="8"/>
        <v>56.435562422902414</v>
      </c>
      <c r="P58" s="9"/>
    </row>
    <row r="59" spans="1:16">
      <c r="A59" s="12"/>
      <c r="B59" s="25">
        <v>341.52</v>
      </c>
      <c r="C59" s="20" t="s">
        <v>71</v>
      </c>
      <c r="D59" s="47">
        <v>603806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603806</v>
      </c>
      <c r="O59" s="48">
        <f t="shared" si="8"/>
        <v>1.288636295730341</v>
      </c>
      <c r="P59" s="9"/>
    </row>
    <row r="60" spans="1:16">
      <c r="A60" s="12"/>
      <c r="B60" s="25">
        <v>341.53</v>
      </c>
      <c r="C60" s="20" t="s">
        <v>72</v>
      </c>
      <c r="D60" s="47">
        <v>96262</v>
      </c>
      <c r="E60" s="47">
        <v>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96349</v>
      </c>
      <c r="O60" s="48">
        <f t="shared" si="8"/>
        <v>0.20562700347019178</v>
      </c>
      <c r="P60" s="9"/>
    </row>
    <row r="61" spans="1:16">
      <c r="A61" s="12"/>
      <c r="B61" s="25">
        <v>341.9</v>
      </c>
      <c r="C61" s="20" t="s">
        <v>73</v>
      </c>
      <c r="D61" s="47">
        <v>5518894</v>
      </c>
      <c r="E61" s="47">
        <v>531011</v>
      </c>
      <c r="F61" s="47">
        <v>0</v>
      </c>
      <c r="G61" s="47">
        <v>0</v>
      </c>
      <c r="H61" s="47">
        <v>0</v>
      </c>
      <c r="I61" s="47">
        <v>0</v>
      </c>
      <c r="J61" s="47">
        <v>731</v>
      </c>
      <c r="K61" s="47">
        <v>0</v>
      </c>
      <c r="L61" s="47">
        <v>0</v>
      </c>
      <c r="M61" s="47">
        <v>0</v>
      </c>
      <c r="N61" s="47">
        <f t="shared" si="10"/>
        <v>6050636</v>
      </c>
      <c r="O61" s="48">
        <f t="shared" si="8"/>
        <v>12.913202521758059</v>
      </c>
      <c r="P61" s="9"/>
    </row>
    <row r="62" spans="1:16">
      <c r="A62" s="12"/>
      <c r="B62" s="25">
        <v>342.1</v>
      </c>
      <c r="C62" s="20" t="s">
        <v>74</v>
      </c>
      <c r="D62" s="47">
        <v>2539847</v>
      </c>
      <c r="E62" s="47">
        <v>1877580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4417427</v>
      </c>
      <c r="O62" s="48">
        <f t="shared" si="8"/>
        <v>9.4276253729495778</v>
      </c>
      <c r="P62" s="9"/>
    </row>
    <row r="63" spans="1:16">
      <c r="A63" s="12"/>
      <c r="B63" s="25">
        <v>342.4</v>
      </c>
      <c r="C63" s="20" t="s">
        <v>75</v>
      </c>
      <c r="D63" s="47">
        <v>0</v>
      </c>
      <c r="E63" s="47">
        <v>1023568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1023568</v>
      </c>
      <c r="O63" s="48">
        <f t="shared" si="8"/>
        <v>2.1844878585971546</v>
      </c>
      <c r="P63" s="9"/>
    </row>
    <row r="64" spans="1:16">
      <c r="A64" s="12"/>
      <c r="B64" s="25">
        <v>342.5</v>
      </c>
      <c r="C64" s="20" t="s">
        <v>76</v>
      </c>
      <c r="D64" s="47">
        <v>0</v>
      </c>
      <c r="E64" s="47">
        <v>142877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142877</v>
      </c>
      <c r="O64" s="48">
        <f t="shared" si="8"/>
        <v>0.30492656254668538</v>
      </c>
      <c r="P64" s="9"/>
    </row>
    <row r="65" spans="1:16">
      <c r="A65" s="12"/>
      <c r="B65" s="25">
        <v>342.6</v>
      </c>
      <c r="C65" s="20" t="s">
        <v>77</v>
      </c>
      <c r="D65" s="47">
        <v>11492356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11492356</v>
      </c>
      <c r="O65" s="48">
        <f t="shared" si="8"/>
        <v>24.526863040536792</v>
      </c>
      <c r="P65" s="9"/>
    </row>
    <row r="66" spans="1:16">
      <c r="A66" s="12"/>
      <c r="B66" s="25">
        <v>342.9</v>
      </c>
      <c r="C66" s="20" t="s">
        <v>78</v>
      </c>
      <c r="D66" s="47">
        <v>1025736</v>
      </c>
      <c r="E66" s="47">
        <v>2071716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3097452</v>
      </c>
      <c r="O66" s="48">
        <f t="shared" si="8"/>
        <v>6.6105488708004492</v>
      </c>
      <c r="P66" s="9"/>
    </row>
    <row r="67" spans="1:16">
      <c r="A67" s="12"/>
      <c r="B67" s="25">
        <v>343.3</v>
      </c>
      <c r="C67" s="20" t="s">
        <v>79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39269840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39269840</v>
      </c>
      <c r="O67" s="48">
        <f t="shared" si="8"/>
        <v>83.809271771931989</v>
      </c>
      <c r="P67" s="9"/>
    </row>
    <row r="68" spans="1:16">
      <c r="A68" s="12"/>
      <c r="B68" s="25">
        <v>343.4</v>
      </c>
      <c r="C68" s="20" t="s">
        <v>80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23301697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23301697</v>
      </c>
      <c r="O68" s="48">
        <f t="shared" si="8"/>
        <v>49.730232071742904</v>
      </c>
      <c r="P68" s="9"/>
    </row>
    <row r="69" spans="1:16">
      <c r="A69" s="12"/>
      <c r="B69" s="25">
        <v>343.5</v>
      </c>
      <c r="C69" s="20" t="s">
        <v>81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51503005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51503005</v>
      </c>
      <c r="O69" s="48">
        <f t="shared" ref="O69:O100" si="11">(N69/O$109)</f>
        <v>109.91716144288269</v>
      </c>
      <c r="P69" s="9"/>
    </row>
    <row r="70" spans="1:16">
      <c r="A70" s="12"/>
      <c r="B70" s="25">
        <v>343.7</v>
      </c>
      <c r="C70" s="20" t="s">
        <v>82</v>
      </c>
      <c r="D70" s="47">
        <v>0</v>
      </c>
      <c r="E70" s="47">
        <v>141188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141188</v>
      </c>
      <c r="O70" s="48">
        <f t="shared" si="11"/>
        <v>0.30132191684344867</v>
      </c>
      <c r="P70" s="9"/>
    </row>
    <row r="71" spans="1:16">
      <c r="A71" s="12"/>
      <c r="B71" s="25">
        <v>343.9</v>
      </c>
      <c r="C71" s="20" t="s">
        <v>83</v>
      </c>
      <c r="D71" s="47">
        <v>0</v>
      </c>
      <c r="E71" s="47">
        <v>125230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125230</v>
      </c>
      <c r="O71" s="48">
        <f t="shared" si="11"/>
        <v>0.2672645242251826</v>
      </c>
      <c r="P71" s="9"/>
    </row>
    <row r="72" spans="1:16">
      <c r="A72" s="12"/>
      <c r="B72" s="25">
        <v>344.9</v>
      </c>
      <c r="C72" s="20" t="s">
        <v>140</v>
      </c>
      <c r="D72" s="47">
        <v>5592</v>
      </c>
      <c r="E72" s="47">
        <v>1399064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1404656</v>
      </c>
      <c r="O72" s="48">
        <f t="shared" si="11"/>
        <v>2.9978017850359184</v>
      </c>
      <c r="P72" s="9"/>
    </row>
    <row r="73" spans="1:16">
      <c r="A73" s="12"/>
      <c r="B73" s="25">
        <v>345.1</v>
      </c>
      <c r="C73" s="20" t="s">
        <v>84</v>
      </c>
      <c r="D73" s="47">
        <v>0</v>
      </c>
      <c r="E73" s="47">
        <v>28855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28855</v>
      </c>
      <c r="O73" s="48">
        <f t="shared" si="11"/>
        <v>6.1582031833567384E-2</v>
      </c>
      <c r="P73" s="9"/>
    </row>
    <row r="74" spans="1:16">
      <c r="A74" s="12"/>
      <c r="B74" s="25">
        <v>346.4</v>
      </c>
      <c r="C74" s="20" t="s">
        <v>85</v>
      </c>
      <c r="D74" s="47">
        <v>0</v>
      </c>
      <c r="E74" s="47">
        <v>284640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284640</v>
      </c>
      <c r="O74" s="48">
        <f t="shared" si="11"/>
        <v>0.60747563822930584</v>
      </c>
      <c r="P74" s="9"/>
    </row>
    <row r="75" spans="1:16">
      <c r="A75" s="12"/>
      <c r="B75" s="25">
        <v>346.9</v>
      </c>
      <c r="C75" s="20" t="s">
        <v>86</v>
      </c>
      <c r="D75" s="47">
        <v>71032</v>
      </c>
      <c r="E75" s="47">
        <v>20273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91305</v>
      </c>
      <c r="O75" s="48">
        <f t="shared" si="11"/>
        <v>0.19486215271404853</v>
      </c>
      <c r="P75" s="9"/>
    </row>
    <row r="76" spans="1:16">
      <c r="A76" s="12"/>
      <c r="B76" s="25">
        <v>347.1</v>
      </c>
      <c r="C76" s="20" t="s">
        <v>87</v>
      </c>
      <c r="D76" s="47">
        <v>9511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9511</v>
      </c>
      <c r="O76" s="48">
        <f t="shared" si="11"/>
        <v>2.0298274294543731E-2</v>
      </c>
      <c r="P76" s="9"/>
    </row>
    <row r="77" spans="1:16">
      <c r="A77" s="12"/>
      <c r="B77" s="25">
        <v>347.2</v>
      </c>
      <c r="C77" s="20" t="s">
        <v>88</v>
      </c>
      <c r="D77" s="47">
        <v>1150571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1150571</v>
      </c>
      <c r="O77" s="48">
        <f t="shared" si="11"/>
        <v>2.4555363004255573</v>
      </c>
      <c r="P77" s="9"/>
    </row>
    <row r="78" spans="1:16">
      <c r="A78" s="12"/>
      <c r="B78" s="25">
        <v>347.5</v>
      </c>
      <c r="C78" s="20" t="s">
        <v>89</v>
      </c>
      <c r="D78" s="47">
        <v>311984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311984</v>
      </c>
      <c r="O78" s="48">
        <f t="shared" si="11"/>
        <v>0.66583291005245837</v>
      </c>
      <c r="P78" s="9"/>
    </row>
    <row r="79" spans="1:16">
      <c r="A79" s="12"/>
      <c r="B79" s="25">
        <v>347.9</v>
      </c>
      <c r="C79" s="20" t="s">
        <v>90</v>
      </c>
      <c r="D79" s="47">
        <v>3592</v>
      </c>
      <c r="E79" s="47">
        <v>4275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7867</v>
      </c>
      <c r="O79" s="48">
        <f t="shared" si="11"/>
        <v>1.6789667109155245E-2</v>
      </c>
      <c r="P79" s="9"/>
    </row>
    <row r="80" spans="1:16">
      <c r="A80" s="12"/>
      <c r="B80" s="25">
        <v>348.86</v>
      </c>
      <c r="C80" s="20" t="s">
        <v>146</v>
      </c>
      <c r="D80" s="47">
        <v>108267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108267</v>
      </c>
      <c r="O80" s="48">
        <f t="shared" si="11"/>
        <v>0.23106227137497279</v>
      </c>
      <c r="P80" s="9"/>
    </row>
    <row r="81" spans="1:16">
      <c r="A81" s="12"/>
      <c r="B81" s="25">
        <v>348.99</v>
      </c>
      <c r="C81" s="20" t="s">
        <v>147</v>
      </c>
      <c r="D81" s="47">
        <v>114108</v>
      </c>
      <c r="E81" s="47">
        <v>1491225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1605333</v>
      </c>
      <c r="O81" s="48">
        <f t="shared" si="11"/>
        <v>3.4260844882854351</v>
      </c>
      <c r="P81" s="9"/>
    </row>
    <row r="82" spans="1:16">
      <c r="A82" s="12"/>
      <c r="B82" s="25">
        <v>349</v>
      </c>
      <c r="C82" s="20" t="s">
        <v>1</v>
      </c>
      <c r="D82" s="47">
        <v>54292</v>
      </c>
      <c r="E82" s="47">
        <v>97888</v>
      </c>
      <c r="F82" s="47">
        <v>0</v>
      </c>
      <c r="G82" s="47">
        <v>0</v>
      </c>
      <c r="H82" s="47">
        <v>0</v>
      </c>
      <c r="I82" s="47">
        <v>869958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1022138</v>
      </c>
      <c r="O82" s="48">
        <f t="shared" si="11"/>
        <v>2.1814359679188668</v>
      </c>
      <c r="P82" s="9"/>
    </row>
    <row r="83" spans="1:16" ht="15.75">
      <c r="A83" s="29" t="s">
        <v>66</v>
      </c>
      <c r="B83" s="30"/>
      <c r="C83" s="31"/>
      <c r="D83" s="32">
        <f t="shared" ref="D83:M83" si="12">SUM(D84:D89)</f>
        <v>329694</v>
      </c>
      <c r="E83" s="32">
        <f t="shared" si="12"/>
        <v>1553169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 t="shared" ref="N83:N91" si="13">SUM(D83:M83)</f>
        <v>1882863</v>
      </c>
      <c r="O83" s="46">
        <f t="shared" si="11"/>
        <v>4.0183860406947209</v>
      </c>
      <c r="P83" s="10"/>
    </row>
    <row r="84" spans="1:16">
      <c r="A84" s="13"/>
      <c r="B84" s="40">
        <v>351.1</v>
      </c>
      <c r="C84" s="21" t="s">
        <v>112</v>
      </c>
      <c r="D84" s="47">
        <v>31411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31411</v>
      </c>
      <c r="O84" s="48">
        <f t="shared" si="11"/>
        <v>6.7037019647346568E-2</v>
      </c>
      <c r="P84" s="9"/>
    </row>
    <row r="85" spans="1:16">
      <c r="A85" s="13"/>
      <c r="B85" s="40">
        <v>351.5</v>
      </c>
      <c r="C85" s="21" t="s">
        <v>115</v>
      </c>
      <c r="D85" s="47">
        <v>32865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32865</v>
      </c>
      <c r="O85" s="48">
        <f t="shared" si="11"/>
        <v>7.0140130868486986E-2</v>
      </c>
      <c r="P85" s="9"/>
    </row>
    <row r="86" spans="1:16">
      <c r="A86" s="13"/>
      <c r="B86" s="40">
        <v>351.7</v>
      </c>
      <c r="C86" s="21" t="s">
        <v>148</v>
      </c>
      <c r="D86" s="47">
        <v>0</v>
      </c>
      <c r="E86" s="47">
        <v>258580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258580</v>
      </c>
      <c r="O86" s="48">
        <f t="shared" si="11"/>
        <v>0.55185866544875595</v>
      </c>
      <c r="P86" s="9"/>
    </row>
    <row r="87" spans="1:16">
      <c r="A87" s="13"/>
      <c r="B87" s="40">
        <v>352</v>
      </c>
      <c r="C87" s="21" t="s">
        <v>116</v>
      </c>
      <c r="D87" s="47">
        <v>111434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111434</v>
      </c>
      <c r="O87" s="48">
        <f t="shared" si="11"/>
        <v>0.23782124884220232</v>
      </c>
      <c r="P87" s="9"/>
    </row>
    <row r="88" spans="1:16">
      <c r="A88" s="13"/>
      <c r="B88" s="40">
        <v>354</v>
      </c>
      <c r="C88" s="21" t="s">
        <v>117</v>
      </c>
      <c r="D88" s="47">
        <v>33553</v>
      </c>
      <c r="E88" s="47">
        <v>52604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86157</v>
      </c>
      <c r="O88" s="48">
        <f t="shared" si="11"/>
        <v>0.18387534627221158</v>
      </c>
      <c r="P88" s="9"/>
    </row>
    <row r="89" spans="1:16">
      <c r="A89" s="13"/>
      <c r="B89" s="40">
        <v>359</v>
      </c>
      <c r="C89" s="21" t="s">
        <v>118</v>
      </c>
      <c r="D89" s="47">
        <v>120431</v>
      </c>
      <c r="E89" s="47">
        <v>1241985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1362416</v>
      </c>
      <c r="O89" s="48">
        <f t="shared" si="11"/>
        <v>2.907653629615718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SUM(D91:D98)</f>
        <v>12948516</v>
      </c>
      <c r="E90" s="32">
        <f t="shared" si="14"/>
        <v>9586107</v>
      </c>
      <c r="F90" s="32">
        <f t="shared" si="14"/>
        <v>38833</v>
      </c>
      <c r="G90" s="32">
        <f t="shared" si="14"/>
        <v>2547011</v>
      </c>
      <c r="H90" s="32">
        <f t="shared" si="14"/>
        <v>0</v>
      </c>
      <c r="I90" s="32">
        <f t="shared" si="14"/>
        <v>4535983</v>
      </c>
      <c r="J90" s="32">
        <f t="shared" si="14"/>
        <v>4503131</v>
      </c>
      <c r="K90" s="32">
        <f t="shared" si="14"/>
        <v>0</v>
      </c>
      <c r="L90" s="32">
        <f t="shared" si="14"/>
        <v>0</v>
      </c>
      <c r="M90" s="32">
        <f t="shared" si="14"/>
        <v>4396</v>
      </c>
      <c r="N90" s="32">
        <f t="shared" si="13"/>
        <v>34163977</v>
      </c>
      <c r="O90" s="46">
        <f t="shared" si="11"/>
        <v>72.91239366401885</v>
      </c>
      <c r="P90" s="10"/>
    </row>
    <row r="91" spans="1:16">
      <c r="A91" s="12"/>
      <c r="B91" s="25">
        <v>361.1</v>
      </c>
      <c r="C91" s="20" t="s">
        <v>119</v>
      </c>
      <c r="D91" s="47">
        <v>63418</v>
      </c>
      <c r="E91" s="47">
        <v>597870</v>
      </c>
      <c r="F91" s="47">
        <v>2915</v>
      </c>
      <c r="G91" s="47">
        <v>115036</v>
      </c>
      <c r="H91" s="47">
        <v>0</v>
      </c>
      <c r="I91" s="47">
        <v>1695121</v>
      </c>
      <c r="J91" s="47">
        <v>29598</v>
      </c>
      <c r="K91" s="47">
        <v>0</v>
      </c>
      <c r="L91" s="47">
        <v>0</v>
      </c>
      <c r="M91" s="47">
        <v>14</v>
      </c>
      <c r="N91" s="47">
        <f t="shared" si="13"/>
        <v>2503972</v>
      </c>
      <c r="O91" s="48">
        <f t="shared" si="11"/>
        <v>5.3439502136323478</v>
      </c>
      <c r="P91" s="9"/>
    </row>
    <row r="92" spans="1:16">
      <c r="A92" s="12"/>
      <c r="B92" s="25">
        <v>361.2</v>
      </c>
      <c r="C92" s="20" t="s">
        <v>120</v>
      </c>
      <c r="D92" s="47">
        <v>77104</v>
      </c>
      <c r="E92" s="47">
        <v>346754</v>
      </c>
      <c r="F92" s="47">
        <v>6796</v>
      </c>
      <c r="G92" s="47">
        <v>98312</v>
      </c>
      <c r="H92" s="47">
        <v>0</v>
      </c>
      <c r="I92" s="47">
        <v>160831</v>
      </c>
      <c r="J92" s="47">
        <v>52913</v>
      </c>
      <c r="K92" s="47">
        <v>0</v>
      </c>
      <c r="L92" s="47">
        <v>0</v>
      </c>
      <c r="M92" s="47">
        <v>32</v>
      </c>
      <c r="N92" s="47">
        <f t="shared" ref="N92:N98" si="15">SUM(D92:M92)</f>
        <v>742742</v>
      </c>
      <c r="O92" s="48">
        <f t="shared" si="11"/>
        <v>1.5851520183028074</v>
      </c>
      <c r="P92" s="9"/>
    </row>
    <row r="93" spans="1:16">
      <c r="A93" s="12"/>
      <c r="B93" s="25">
        <v>361.3</v>
      </c>
      <c r="C93" s="20" t="s">
        <v>121</v>
      </c>
      <c r="D93" s="47">
        <v>365832</v>
      </c>
      <c r="E93" s="47">
        <v>1382910</v>
      </c>
      <c r="F93" s="47">
        <v>29122</v>
      </c>
      <c r="G93" s="47">
        <v>396072</v>
      </c>
      <c r="H93" s="47">
        <v>0</v>
      </c>
      <c r="I93" s="47">
        <v>2610725</v>
      </c>
      <c r="J93" s="47">
        <v>226559</v>
      </c>
      <c r="K93" s="47">
        <v>0</v>
      </c>
      <c r="L93" s="47">
        <v>0</v>
      </c>
      <c r="M93" s="47">
        <v>133</v>
      </c>
      <c r="N93" s="47">
        <f t="shared" si="15"/>
        <v>5011353</v>
      </c>
      <c r="O93" s="48">
        <f t="shared" si="11"/>
        <v>10.69517587853902</v>
      </c>
      <c r="P93" s="9"/>
    </row>
    <row r="94" spans="1:16">
      <c r="A94" s="12"/>
      <c r="B94" s="25">
        <v>362</v>
      </c>
      <c r="C94" s="20" t="s">
        <v>122</v>
      </c>
      <c r="D94" s="47">
        <v>172511</v>
      </c>
      <c r="E94" s="47">
        <v>9533</v>
      </c>
      <c r="F94" s="47">
        <v>0</v>
      </c>
      <c r="G94" s="47">
        <v>0</v>
      </c>
      <c r="H94" s="47">
        <v>0</v>
      </c>
      <c r="I94" s="47">
        <v>0</v>
      </c>
      <c r="J94" s="47">
        <v>16549</v>
      </c>
      <c r="K94" s="47">
        <v>0</v>
      </c>
      <c r="L94" s="47">
        <v>0</v>
      </c>
      <c r="M94" s="47">
        <v>0</v>
      </c>
      <c r="N94" s="47">
        <f t="shared" si="15"/>
        <v>198593</v>
      </c>
      <c r="O94" s="48">
        <f t="shared" si="11"/>
        <v>0.42383505277850103</v>
      </c>
      <c r="P94" s="9"/>
    </row>
    <row r="95" spans="1:16">
      <c r="A95" s="12"/>
      <c r="B95" s="25">
        <v>364</v>
      </c>
      <c r="C95" s="20" t="s">
        <v>123</v>
      </c>
      <c r="D95" s="47">
        <v>10245</v>
      </c>
      <c r="E95" s="47">
        <v>13515</v>
      </c>
      <c r="F95" s="47">
        <v>0</v>
      </c>
      <c r="G95" s="47">
        <v>0</v>
      </c>
      <c r="H95" s="47">
        <v>0</v>
      </c>
      <c r="I95" s="47">
        <v>0</v>
      </c>
      <c r="J95" s="47">
        <v>274745</v>
      </c>
      <c r="K95" s="47">
        <v>0</v>
      </c>
      <c r="L95" s="47">
        <v>0</v>
      </c>
      <c r="M95" s="47">
        <v>0</v>
      </c>
      <c r="N95" s="47">
        <f t="shared" si="15"/>
        <v>298505</v>
      </c>
      <c r="O95" s="48">
        <f t="shared" si="11"/>
        <v>0.63706617267298671</v>
      </c>
      <c r="P95" s="9"/>
    </row>
    <row r="96" spans="1:16">
      <c r="A96" s="12"/>
      <c r="B96" s="25">
        <v>365</v>
      </c>
      <c r="C96" s="20" t="s">
        <v>124</v>
      </c>
      <c r="D96" s="47">
        <v>16815</v>
      </c>
      <c r="E96" s="47">
        <v>2767</v>
      </c>
      <c r="F96" s="47">
        <v>0</v>
      </c>
      <c r="G96" s="47">
        <v>0</v>
      </c>
      <c r="H96" s="47">
        <v>0</v>
      </c>
      <c r="I96" s="47">
        <v>0</v>
      </c>
      <c r="J96" s="47">
        <v>941</v>
      </c>
      <c r="K96" s="47">
        <v>0</v>
      </c>
      <c r="L96" s="47">
        <v>0</v>
      </c>
      <c r="M96" s="47">
        <v>0</v>
      </c>
      <c r="N96" s="47">
        <f t="shared" si="15"/>
        <v>20523</v>
      </c>
      <c r="O96" s="48">
        <f t="shared" si="11"/>
        <v>4.3799966706647146E-2</v>
      </c>
      <c r="P96" s="9"/>
    </row>
    <row r="97" spans="1:119">
      <c r="A97" s="12"/>
      <c r="B97" s="25">
        <v>366</v>
      </c>
      <c r="C97" s="20" t="s">
        <v>125</v>
      </c>
      <c r="D97" s="47">
        <v>209477</v>
      </c>
      <c r="E97" s="47">
        <v>309629</v>
      </c>
      <c r="F97" s="47">
        <v>0</v>
      </c>
      <c r="G97" s="47">
        <v>22625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541731</v>
      </c>
      <c r="O97" s="48">
        <f t="shared" si="11"/>
        <v>1.1561564958319284</v>
      </c>
      <c r="P97" s="9"/>
    </row>
    <row r="98" spans="1:119">
      <c r="A98" s="12"/>
      <c r="B98" s="25">
        <v>369.9</v>
      </c>
      <c r="C98" s="20" t="s">
        <v>127</v>
      </c>
      <c r="D98" s="47">
        <v>12033114</v>
      </c>
      <c r="E98" s="47">
        <v>6923129</v>
      </c>
      <c r="F98" s="47">
        <v>0</v>
      </c>
      <c r="G98" s="47">
        <v>1914966</v>
      </c>
      <c r="H98" s="47">
        <v>0</v>
      </c>
      <c r="I98" s="47">
        <v>69306</v>
      </c>
      <c r="J98" s="47">
        <v>3901826</v>
      </c>
      <c r="K98" s="47">
        <v>0</v>
      </c>
      <c r="L98" s="47">
        <v>0</v>
      </c>
      <c r="M98" s="47">
        <v>4217</v>
      </c>
      <c r="N98" s="47">
        <f t="shared" si="15"/>
        <v>24846558</v>
      </c>
      <c r="O98" s="48">
        <f t="shared" si="11"/>
        <v>53.02725786555461</v>
      </c>
      <c r="P98" s="9"/>
    </row>
    <row r="99" spans="1:119" ht="15.75">
      <c r="A99" s="29" t="s">
        <v>67</v>
      </c>
      <c r="B99" s="30"/>
      <c r="C99" s="31"/>
      <c r="D99" s="32">
        <f t="shared" ref="D99:M99" si="16">SUM(D100:D106)</f>
        <v>6949018</v>
      </c>
      <c r="E99" s="32">
        <f t="shared" si="16"/>
        <v>8626897</v>
      </c>
      <c r="F99" s="32">
        <f t="shared" si="16"/>
        <v>7515568</v>
      </c>
      <c r="G99" s="32">
        <f t="shared" si="16"/>
        <v>470000</v>
      </c>
      <c r="H99" s="32">
        <f t="shared" si="16"/>
        <v>0</v>
      </c>
      <c r="I99" s="32">
        <f t="shared" si="16"/>
        <v>19899607</v>
      </c>
      <c r="J99" s="32">
        <f t="shared" si="16"/>
        <v>1511487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>SUM(D99:M99)</f>
        <v>44972577</v>
      </c>
      <c r="O99" s="46">
        <f t="shared" si="11"/>
        <v>95.979991975448286</v>
      </c>
      <c r="P99" s="9"/>
    </row>
    <row r="100" spans="1:119">
      <c r="A100" s="12"/>
      <c r="B100" s="25">
        <v>381</v>
      </c>
      <c r="C100" s="20" t="s">
        <v>128</v>
      </c>
      <c r="D100" s="47">
        <v>6949018</v>
      </c>
      <c r="E100" s="47">
        <v>8626897</v>
      </c>
      <c r="F100" s="47">
        <v>7515568</v>
      </c>
      <c r="G100" s="47">
        <v>470000</v>
      </c>
      <c r="H100" s="47">
        <v>0</v>
      </c>
      <c r="I100" s="47">
        <v>56991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23618474</v>
      </c>
      <c r="O100" s="48">
        <f t="shared" si="11"/>
        <v>50.406294151040846</v>
      </c>
      <c r="P100" s="9"/>
    </row>
    <row r="101" spans="1:119">
      <c r="A101" s="12"/>
      <c r="B101" s="25">
        <v>389.4</v>
      </c>
      <c r="C101" s="20" t="s">
        <v>129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5336569</v>
      </c>
      <c r="J101" s="47">
        <v>1511487</v>
      </c>
      <c r="K101" s="47">
        <v>0</v>
      </c>
      <c r="L101" s="47">
        <v>0</v>
      </c>
      <c r="M101" s="47">
        <v>0</v>
      </c>
      <c r="N101" s="47">
        <f t="shared" ref="N101:N106" si="17">SUM(D101:M101)</f>
        <v>6848056</v>
      </c>
      <c r="O101" s="48">
        <f t="shared" ref="O101:O107" si="18">(N101/O$109)</f>
        <v>14.615047741814317</v>
      </c>
      <c r="P101" s="9"/>
    </row>
    <row r="102" spans="1:119">
      <c r="A102" s="12"/>
      <c r="B102" s="25">
        <v>389.5</v>
      </c>
      <c r="C102" s="20" t="s">
        <v>149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2622051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2622051</v>
      </c>
      <c r="O102" s="48">
        <f t="shared" si="18"/>
        <v>5.5959531502768041</v>
      </c>
      <c r="P102" s="9"/>
    </row>
    <row r="103" spans="1:119">
      <c r="A103" s="12"/>
      <c r="B103" s="25">
        <v>389.6</v>
      </c>
      <c r="C103" s="20" t="s">
        <v>150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3913239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3913239</v>
      </c>
      <c r="O103" s="48">
        <f t="shared" si="18"/>
        <v>8.3515927454637815</v>
      </c>
      <c r="P103" s="9"/>
    </row>
    <row r="104" spans="1:119">
      <c r="A104" s="12"/>
      <c r="B104" s="25">
        <v>389.7</v>
      </c>
      <c r="C104" s="20" t="s">
        <v>130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4969760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4969760</v>
      </c>
      <c r="O104" s="48">
        <f t="shared" si="18"/>
        <v>10.606408543586548</v>
      </c>
      <c r="P104" s="9"/>
    </row>
    <row r="105" spans="1:119">
      <c r="A105" s="12"/>
      <c r="B105" s="25">
        <v>389.8</v>
      </c>
      <c r="C105" s="20" t="s">
        <v>151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1072246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1072246</v>
      </c>
      <c r="O105" s="48">
        <f t="shared" si="18"/>
        <v>2.2883759246375082</v>
      </c>
      <c r="P105" s="9"/>
    </row>
    <row r="106" spans="1:119" ht="15.75" thickBot="1">
      <c r="A106" s="12"/>
      <c r="B106" s="25">
        <v>389.9</v>
      </c>
      <c r="C106" s="20" t="s">
        <v>152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1928751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1928751</v>
      </c>
      <c r="O106" s="48">
        <f t="shared" si="18"/>
        <v>4.1163197186284846</v>
      </c>
      <c r="P106" s="9"/>
    </row>
    <row r="107" spans="1:119" ht="16.5" thickBot="1">
      <c r="A107" s="14" t="s">
        <v>96</v>
      </c>
      <c r="B107" s="23"/>
      <c r="C107" s="22"/>
      <c r="D107" s="15">
        <f t="shared" ref="D107:M107" si="19">SUM(D5,D13,D24,D55,D83,D90,D99)</f>
        <v>190065568</v>
      </c>
      <c r="E107" s="15">
        <f t="shared" si="19"/>
        <v>161096000</v>
      </c>
      <c r="F107" s="15">
        <f t="shared" si="19"/>
        <v>17376911</v>
      </c>
      <c r="G107" s="15">
        <f t="shared" si="19"/>
        <v>26041316</v>
      </c>
      <c r="H107" s="15">
        <f t="shared" si="19"/>
        <v>0</v>
      </c>
      <c r="I107" s="15">
        <f t="shared" si="19"/>
        <v>160639002</v>
      </c>
      <c r="J107" s="15">
        <f t="shared" si="19"/>
        <v>32458909</v>
      </c>
      <c r="K107" s="15">
        <f t="shared" si="19"/>
        <v>0</v>
      </c>
      <c r="L107" s="15">
        <f t="shared" si="19"/>
        <v>0</v>
      </c>
      <c r="M107" s="15">
        <f t="shared" si="19"/>
        <v>38471</v>
      </c>
      <c r="N107" s="15">
        <f>SUM(D107:M107)</f>
        <v>587716177</v>
      </c>
      <c r="O107" s="38">
        <f t="shared" si="18"/>
        <v>1254.2975678778903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170</v>
      </c>
      <c r="M109" s="49"/>
      <c r="N109" s="49"/>
      <c r="O109" s="44">
        <v>468562</v>
      </c>
    </row>
    <row r="110" spans="1:119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19" ht="15.75" customHeight="1" thickBot="1">
      <c r="A111" s="53" t="s">
        <v>144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127909055</v>
      </c>
      <c r="E5" s="27">
        <f t="shared" si="0"/>
        <v>45201866</v>
      </c>
      <c r="F5" s="27">
        <f t="shared" si="0"/>
        <v>0</v>
      </c>
      <c r="G5" s="27">
        <f t="shared" si="0"/>
        <v>13920804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187031725</v>
      </c>
      <c r="O5" s="33">
        <f t="shared" ref="O5:O36" si="1">(N5/O$108)</f>
        <v>400.89709623970867</v>
      </c>
      <c r="P5" s="6"/>
    </row>
    <row r="6" spans="1:133">
      <c r="A6" s="12"/>
      <c r="B6" s="25">
        <v>311</v>
      </c>
      <c r="C6" s="20" t="s">
        <v>3</v>
      </c>
      <c r="D6" s="47">
        <v>127909055</v>
      </c>
      <c r="E6" s="47">
        <v>26390342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154299397</v>
      </c>
      <c r="O6" s="48">
        <f t="shared" si="1"/>
        <v>330.73629732516241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684937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684937</v>
      </c>
      <c r="O7" s="48">
        <f t="shared" si="1"/>
        <v>1.4681426608621468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2041292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2041292</v>
      </c>
      <c r="O8" s="48">
        <f t="shared" si="1"/>
        <v>4.3754503968636733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9950838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9950838</v>
      </c>
      <c r="O9" s="48">
        <f t="shared" si="1"/>
        <v>21.329333616271519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13920804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13920804</v>
      </c>
      <c r="O10" s="48">
        <f t="shared" si="1"/>
        <v>29.838840982309932</v>
      </c>
      <c r="P10" s="9"/>
    </row>
    <row r="11" spans="1:133">
      <c r="A11" s="12"/>
      <c r="B11" s="25">
        <v>315</v>
      </c>
      <c r="C11" s="20" t="s">
        <v>16</v>
      </c>
      <c r="D11" s="47">
        <v>0</v>
      </c>
      <c r="E11" s="47">
        <v>5978452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5978452</v>
      </c>
      <c r="O11" s="48">
        <f t="shared" si="1"/>
        <v>12.81463905018509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156005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156005</v>
      </c>
      <c r="O12" s="48">
        <f t="shared" si="1"/>
        <v>0.33439220805387831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8278</v>
      </c>
      <c r="E13" s="32">
        <f t="shared" si="3"/>
        <v>37185622</v>
      </c>
      <c r="F13" s="32">
        <f t="shared" si="3"/>
        <v>0</v>
      </c>
      <c r="G13" s="32">
        <f t="shared" si="3"/>
        <v>1796692</v>
      </c>
      <c r="H13" s="32">
        <f t="shared" si="3"/>
        <v>0</v>
      </c>
      <c r="I13" s="32">
        <f t="shared" si="3"/>
        <v>19339029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58329621</v>
      </c>
      <c r="O13" s="46">
        <f t="shared" si="1"/>
        <v>125.02785655034049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3445940</v>
      </c>
      <c r="F14" s="47">
        <v>0</v>
      </c>
      <c r="G14" s="47">
        <v>1796692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5242632</v>
      </c>
      <c r="O14" s="48">
        <f t="shared" si="1"/>
        <v>11.237430149635717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32141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32141</v>
      </c>
      <c r="O15" s="48">
        <f t="shared" si="1"/>
        <v>6.8893304439342981E-2</v>
      </c>
      <c r="P15" s="9"/>
    </row>
    <row r="16" spans="1:133">
      <c r="A16" s="12"/>
      <c r="B16" s="25">
        <v>324.41000000000003</v>
      </c>
      <c r="C16" s="20" t="s">
        <v>20</v>
      </c>
      <c r="D16" s="47">
        <v>0</v>
      </c>
      <c r="E16" s="47">
        <v>56346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56346</v>
      </c>
      <c r="O16" s="48">
        <f t="shared" si="1"/>
        <v>0.12077602227495161</v>
      </c>
      <c r="P16" s="9"/>
    </row>
    <row r="17" spans="1:16">
      <c r="A17" s="12"/>
      <c r="B17" s="25">
        <v>324.42</v>
      </c>
      <c r="C17" s="20" t="s">
        <v>21</v>
      </c>
      <c r="D17" s="47">
        <v>0</v>
      </c>
      <c r="E17" s="47">
        <v>686018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686018</v>
      </c>
      <c r="O17" s="48">
        <f t="shared" si="1"/>
        <v>1.4704597531149994</v>
      </c>
      <c r="P17" s="9"/>
    </row>
    <row r="18" spans="1:16">
      <c r="A18" s="12"/>
      <c r="B18" s="25">
        <v>324.61</v>
      </c>
      <c r="C18" s="20" t="s">
        <v>22</v>
      </c>
      <c r="D18" s="47">
        <v>0</v>
      </c>
      <c r="E18" s="47">
        <v>5148122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5148122</v>
      </c>
      <c r="O18" s="48">
        <f t="shared" si="1"/>
        <v>11.034850696520932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12446401</v>
      </c>
      <c r="F19" s="47">
        <v>0</v>
      </c>
      <c r="G19" s="47">
        <v>0</v>
      </c>
      <c r="H19" s="47">
        <v>0</v>
      </c>
      <c r="I19" s="47">
        <v>7323679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19770080</v>
      </c>
      <c r="O19" s="48">
        <f t="shared" si="1"/>
        <v>42.376595010427984</v>
      </c>
      <c r="P19" s="9"/>
    </row>
    <row r="20" spans="1:16">
      <c r="A20" s="12"/>
      <c r="B20" s="25">
        <v>325.2</v>
      </c>
      <c r="C20" s="20" t="s">
        <v>24</v>
      </c>
      <c r="D20" s="47">
        <v>0</v>
      </c>
      <c r="E20" s="47">
        <v>14598831</v>
      </c>
      <c r="F20" s="47">
        <v>0</v>
      </c>
      <c r="G20" s="47">
        <v>0</v>
      </c>
      <c r="H20" s="47">
        <v>0</v>
      </c>
      <c r="I20" s="47">
        <v>11959109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26557940</v>
      </c>
      <c r="O20" s="48">
        <f t="shared" si="1"/>
        <v>56.926176712043947</v>
      </c>
      <c r="P20" s="9"/>
    </row>
    <row r="21" spans="1:16">
      <c r="A21" s="12"/>
      <c r="B21" s="25">
        <v>367</v>
      </c>
      <c r="C21" s="20" t="s">
        <v>126</v>
      </c>
      <c r="D21" s="47">
        <v>8278</v>
      </c>
      <c r="E21" s="47">
        <v>803964</v>
      </c>
      <c r="F21" s="47">
        <v>0</v>
      </c>
      <c r="G21" s="47">
        <v>0</v>
      </c>
      <c r="H21" s="47">
        <v>0</v>
      </c>
      <c r="I21" s="47">
        <v>24100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836342</v>
      </c>
      <c r="O21" s="48">
        <f t="shared" si="1"/>
        <v>1.7926749018826107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SUM(D23:D53)</f>
        <v>13219045</v>
      </c>
      <c r="E22" s="32">
        <f t="shared" si="5"/>
        <v>88099465</v>
      </c>
      <c r="F22" s="32">
        <f t="shared" si="5"/>
        <v>9065576</v>
      </c>
      <c r="G22" s="32">
        <f t="shared" si="5"/>
        <v>632</v>
      </c>
      <c r="H22" s="32">
        <f t="shared" si="5"/>
        <v>0</v>
      </c>
      <c r="I22" s="32">
        <f t="shared" si="5"/>
        <v>866765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111251483</v>
      </c>
      <c r="O22" s="46">
        <f t="shared" si="1"/>
        <v>238.46433799966991</v>
      </c>
      <c r="P22" s="10"/>
    </row>
    <row r="23" spans="1:16">
      <c r="A23" s="12"/>
      <c r="B23" s="25">
        <v>331.1</v>
      </c>
      <c r="C23" s="20" t="s">
        <v>25</v>
      </c>
      <c r="D23" s="47">
        <v>0</v>
      </c>
      <c r="E23" s="47">
        <v>-7149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-7149</v>
      </c>
      <c r="O23" s="48">
        <f t="shared" si="1"/>
        <v>-1.5323674852582776E-2</v>
      </c>
      <c r="P23" s="9"/>
    </row>
    <row r="24" spans="1:16">
      <c r="A24" s="12"/>
      <c r="B24" s="25">
        <v>331.2</v>
      </c>
      <c r="C24" s="20" t="s">
        <v>26</v>
      </c>
      <c r="D24" s="47">
        <v>0</v>
      </c>
      <c r="E24" s="47">
        <v>7038528</v>
      </c>
      <c r="F24" s="47">
        <v>0</v>
      </c>
      <c r="G24" s="47">
        <v>632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7039160</v>
      </c>
      <c r="O24" s="48">
        <f t="shared" si="1"/>
        <v>15.08823598759359</v>
      </c>
      <c r="P24" s="9"/>
    </row>
    <row r="25" spans="1:16">
      <c r="A25" s="12"/>
      <c r="B25" s="25">
        <v>331.42</v>
      </c>
      <c r="C25" s="20" t="s">
        <v>32</v>
      </c>
      <c r="D25" s="47">
        <v>13916</v>
      </c>
      <c r="E25" s="47">
        <v>20378617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20392533</v>
      </c>
      <c r="O25" s="48">
        <f t="shared" si="1"/>
        <v>43.710805023438859</v>
      </c>
      <c r="P25" s="9"/>
    </row>
    <row r="26" spans="1:16">
      <c r="A26" s="12"/>
      <c r="B26" s="25">
        <v>331.49</v>
      </c>
      <c r="C26" s="20" t="s">
        <v>33</v>
      </c>
      <c r="D26" s="47">
        <v>0</v>
      </c>
      <c r="E26" s="47">
        <v>4389032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4389032</v>
      </c>
      <c r="O26" s="48">
        <f t="shared" si="1"/>
        <v>9.4077632236090487</v>
      </c>
      <c r="P26" s="9"/>
    </row>
    <row r="27" spans="1:16">
      <c r="A27" s="12"/>
      <c r="B27" s="25">
        <v>331.5</v>
      </c>
      <c r="C27" s="20" t="s">
        <v>28</v>
      </c>
      <c r="D27" s="47">
        <v>0</v>
      </c>
      <c r="E27" s="47">
        <v>4421257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4421257</v>
      </c>
      <c r="O27" s="48">
        <f t="shared" si="1"/>
        <v>9.476836579620306</v>
      </c>
      <c r="P27" s="9"/>
    </row>
    <row r="28" spans="1:16">
      <c r="A28" s="12"/>
      <c r="B28" s="25">
        <v>331.62</v>
      </c>
      <c r="C28" s="20" t="s">
        <v>34</v>
      </c>
      <c r="D28" s="47">
        <v>0</v>
      </c>
      <c r="E28" s="47">
        <v>70307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70307</v>
      </c>
      <c r="O28" s="48">
        <f t="shared" si="1"/>
        <v>0.15070102222136483</v>
      </c>
      <c r="P28" s="9"/>
    </row>
    <row r="29" spans="1:16">
      <c r="A29" s="12"/>
      <c r="B29" s="25">
        <v>331.65</v>
      </c>
      <c r="C29" s="20" t="s">
        <v>35</v>
      </c>
      <c r="D29" s="47">
        <v>328362</v>
      </c>
      <c r="E29" s="47">
        <v>252005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580367</v>
      </c>
      <c r="O29" s="48">
        <f t="shared" si="1"/>
        <v>1.2439998885395032</v>
      </c>
      <c r="P29" s="9"/>
    </row>
    <row r="30" spans="1:16">
      <c r="A30" s="12"/>
      <c r="B30" s="25">
        <v>331.9</v>
      </c>
      <c r="C30" s="20" t="s">
        <v>29</v>
      </c>
      <c r="D30" s="47">
        <v>0</v>
      </c>
      <c r="E30" s="47">
        <v>112315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112315</v>
      </c>
      <c r="O30" s="48">
        <f t="shared" si="1"/>
        <v>0.24074395594738207</v>
      </c>
      <c r="P30" s="9"/>
    </row>
    <row r="31" spans="1:16">
      <c r="A31" s="12"/>
      <c r="B31" s="25">
        <v>334.1</v>
      </c>
      <c r="C31" s="20" t="s">
        <v>30</v>
      </c>
      <c r="D31" s="47">
        <v>0</v>
      </c>
      <c r="E31" s="47">
        <v>363665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363665</v>
      </c>
      <c r="O31" s="48">
        <f t="shared" si="1"/>
        <v>0.77950541547971952</v>
      </c>
      <c r="P31" s="9"/>
    </row>
    <row r="32" spans="1:16">
      <c r="A32" s="12"/>
      <c r="B32" s="25">
        <v>334.2</v>
      </c>
      <c r="C32" s="20" t="s">
        <v>31</v>
      </c>
      <c r="D32" s="47">
        <v>30500</v>
      </c>
      <c r="E32" s="47">
        <v>5870646</v>
      </c>
      <c r="F32" s="47">
        <v>0</v>
      </c>
      <c r="G32" s="47">
        <v>0</v>
      </c>
      <c r="H32" s="47">
        <v>0</v>
      </c>
      <c r="I32" s="47">
        <v>231241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6132387</v>
      </c>
      <c r="O32" s="48">
        <f t="shared" si="1"/>
        <v>13.144594273073931</v>
      </c>
      <c r="P32" s="9"/>
    </row>
    <row r="33" spans="1:16">
      <c r="A33" s="12"/>
      <c r="B33" s="25">
        <v>334.35</v>
      </c>
      <c r="C33" s="20" t="s">
        <v>37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8160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8160</v>
      </c>
      <c r="O33" s="48">
        <f t="shared" si="1"/>
        <v>1.7490724128839761E-2</v>
      </c>
      <c r="P33" s="9"/>
    </row>
    <row r="34" spans="1:16">
      <c r="A34" s="12"/>
      <c r="B34" s="25">
        <v>334.36</v>
      </c>
      <c r="C34" s="20" t="s">
        <v>38</v>
      </c>
      <c r="D34" s="47">
        <v>0</v>
      </c>
      <c r="E34" s="47">
        <v>12700909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0" si="7">SUM(D34:M34)</f>
        <v>12700909</v>
      </c>
      <c r="O34" s="48">
        <f t="shared" si="1"/>
        <v>27.224031311825744</v>
      </c>
      <c r="P34" s="9"/>
    </row>
    <row r="35" spans="1:16">
      <c r="A35" s="12"/>
      <c r="B35" s="25">
        <v>334.42</v>
      </c>
      <c r="C35" s="20" t="s">
        <v>39</v>
      </c>
      <c r="D35" s="47">
        <v>0</v>
      </c>
      <c r="E35" s="47">
        <v>1627640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1627640</v>
      </c>
      <c r="O35" s="48">
        <f t="shared" si="1"/>
        <v>3.4887992917971506</v>
      </c>
      <c r="P35" s="9"/>
    </row>
    <row r="36" spans="1:16">
      <c r="A36" s="12"/>
      <c r="B36" s="25">
        <v>334.49</v>
      </c>
      <c r="C36" s="20" t="s">
        <v>40</v>
      </c>
      <c r="D36" s="47">
        <v>0</v>
      </c>
      <c r="E36" s="47">
        <v>499398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499398</v>
      </c>
      <c r="O36" s="48">
        <f t="shared" si="1"/>
        <v>1.0704451775115587</v>
      </c>
      <c r="P36" s="9"/>
    </row>
    <row r="37" spans="1:16">
      <c r="A37" s="12"/>
      <c r="B37" s="25">
        <v>334.69</v>
      </c>
      <c r="C37" s="20" t="s">
        <v>42</v>
      </c>
      <c r="D37" s="47">
        <v>0</v>
      </c>
      <c r="E37" s="47">
        <v>11336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11336</v>
      </c>
      <c r="O37" s="48">
        <f t="shared" ref="O37:O68" si="8">(N37/O$108)</f>
        <v>2.4298388324084257E-2</v>
      </c>
      <c r="P37" s="9"/>
    </row>
    <row r="38" spans="1:16">
      <c r="A38" s="12"/>
      <c r="B38" s="25">
        <v>334.7</v>
      </c>
      <c r="C38" s="20" t="s">
        <v>43</v>
      </c>
      <c r="D38" s="47">
        <v>0</v>
      </c>
      <c r="E38" s="47">
        <v>116444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116444</v>
      </c>
      <c r="O38" s="48">
        <f t="shared" si="8"/>
        <v>0.24959434809541875</v>
      </c>
      <c r="P38" s="9"/>
    </row>
    <row r="39" spans="1:16">
      <c r="A39" s="12"/>
      <c r="B39" s="25">
        <v>335.12</v>
      </c>
      <c r="C39" s="20" t="s">
        <v>45</v>
      </c>
      <c r="D39" s="47">
        <v>0</v>
      </c>
      <c r="E39" s="47">
        <v>0</v>
      </c>
      <c r="F39" s="47">
        <v>9065576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9065576</v>
      </c>
      <c r="O39" s="48">
        <f t="shared" si="8"/>
        <v>19.431800108459637</v>
      </c>
      <c r="P39" s="9"/>
    </row>
    <row r="40" spans="1:16">
      <c r="A40" s="12"/>
      <c r="B40" s="25">
        <v>335.13</v>
      </c>
      <c r="C40" s="20" t="s">
        <v>46</v>
      </c>
      <c r="D40" s="47">
        <v>69756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69756</v>
      </c>
      <c r="O40" s="48">
        <f t="shared" si="8"/>
        <v>0.1495199696484493</v>
      </c>
      <c r="P40" s="9"/>
    </row>
    <row r="41" spans="1:16">
      <c r="A41" s="12"/>
      <c r="B41" s="25">
        <v>335.14</v>
      </c>
      <c r="C41" s="20" t="s">
        <v>47</v>
      </c>
      <c r="D41" s="47">
        <v>0</v>
      </c>
      <c r="E41" s="47">
        <v>202794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202794</v>
      </c>
      <c r="O41" s="48">
        <f t="shared" si="8"/>
        <v>0.434683077081364</v>
      </c>
      <c r="P41" s="9"/>
    </row>
    <row r="42" spans="1:16">
      <c r="A42" s="12"/>
      <c r="B42" s="25">
        <v>335.15</v>
      </c>
      <c r="C42" s="20" t="s">
        <v>48</v>
      </c>
      <c r="D42" s="47">
        <v>125883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125883</v>
      </c>
      <c r="O42" s="48">
        <f t="shared" si="8"/>
        <v>0.26982657175376662</v>
      </c>
      <c r="P42" s="9"/>
    </row>
    <row r="43" spans="1:16">
      <c r="A43" s="12"/>
      <c r="B43" s="25">
        <v>335.16</v>
      </c>
      <c r="C43" s="20" t="s">
        <v>49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0.4785299217847398</v>
      </c>
      <c r="P43" s="9"/>
    </row>
    <row r="44" spans="1:16">
      <c r="A44" s="12"/>
      <c r="B44" s="25">
        <v>335.18</v>
      </c>
      <c r="C44" s="20" t="s">
        <v>50</v>
      </c>
      <c r="D44" s="47">
        <v>12174509</v>
      </c>
      <c r="E44" s="47">
        <v>8983831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21158340</v>
      </c>
      <c r="O44" s="48">
        <f t="shared" si="8"/>
        <v>45.352290191690621</v>
      </c>
      <c r="P44" s="9"/>
    </row>
    <row r="45" spans="1:16">
      <c r="A45" s="12"/>
      <c r="B45" s="25">
        <v>335.21</v>
      </c>
      <c r="C45" s="20" t="s">
        <v>51</v>
      </c>
      <c r="D45" s="47">
        <v>30803</v>
      </c>
      <c r="E45" s="47">
        <v>30803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61606</v>
      </c>
      <c r="O45" s="48">
        <f t="shared" si="8"/>
        <v>0.13205068023055175</v>
      </c>
      <c r="P45" s="9"/>
    </row>
    <row r="46" spans="1:16">
      <c r="A46" s="12"/>
      <c r="B46" s="25">
        <v>335.22</v>
      </c>
      <c r="C46" s="20" t="s">
        <v>52</v>
      </c>
      <c r="D46" s="47">
        <v>0</v>
      </c>
      <c r="E46" s="47">
        <v>1274248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1274248</v>
      </c>
      <c r="O46" s="48">
        <f t="shared" si="8"/>
        <v>2.7313137548683586</v>
      </c>
      <c r="P46" s="9"/>
    </row>
    <row r="47" spans="1:16">
      <c r="A47" s="12"/>
      <c r="B47" s="25">
        <v>335.49</v>
      </c>
      <c r="C47" s="20" t="s">
        <v>53</v>
      </c>
      <c r="D47" s="47">
        <v>0</v>
      </c>
      <c r="E47" s="47">
        <v>5814902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5814902</v>
      </c>
      <c r="O47" s="48">
        <f t="shared" si="8"/>
        <v>12.464074352725316</v>
      </c>
      <c r="P47" s="9"/>
    </row>
    <row r="48" spans="1:16">
      <c r="A48" s="12"/>
      <c r="B48" s="25">
        <v>335.5</v>
      </c>
      <c r="C48" s="20" t="s">
        <v>54</v>
      </c>
      <c r="D48" s="47">
        <v>0</v>
      </c>
      <c r="E48" s="47">
        <v>502439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502439</v>
      </c>
      <c r="O48" s="48">
        <f t="shared" si="8"/>
        <v>1.0769634731090834</v>
      </c>
      <c r="P48" s="9"/>
    </row>
    <row r="49" spans="1:16">
      <c r="A49" s="12"/>
      <c r="B49" s="25">
        <v>335.7</v>
      </c>
      <c r="C49" s="20" t="s">
        <v>55</v>
      </c>
      <c r="D49" s="47">
        <v>142829</v>
      </c>
      <c r="E49" s="47">
        <v>6782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149611</v>
      </c>
      <c r="O49" s="48">
        <f t="shared" si="8"/>
        <v>0.32068685387743201</v>
      </c>
      <c r="P49" s="9"/>
    </row>
    <row r="50" spans="1:16">
      <c r="A50" s="12"/>
      <c r="B50" s="25">
        <v>335.8</v>
      </c>
      <c r="C50" s="20" t="s">
        <v>56</v>
      </c>
      <c r="D50" s="47">
        <v>0</v>
      </c>
      <c r="E50" s="47">
        <v>12861402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12861402</v>
      </c>
      <c r="O50" s="48">
        <f t="shared" si="8"/>
        <v>27.568043418150484</v>
      </c>
      <c r="P50" s="9"/>
    </row>
    <row r="51" spans="1:16">
      <c r="A51" s="12"/>
      <c r="B51" s="25">
        <v>337.2</v>
      </c>
      <c r="C51" s="20" t="s">
        <v>58</v>
      </c>
      <c r="D51" s="47">
        <v>0</v>
      </c>
      <c r="E51" s="47">
        <v>577314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577314</v>
      </c>
      <c r="O51" s="48">
        <f t="shared" si="8"/>
        <v>1.2374558712888477</v>
      </c>
      <c r="P51" s="9"/>
    </row>
    <row r="52" spans="1:16">
      <c r="A52" s="12"/>
      <c r="B52" s="25">
        <v>337.3</v>
      </c>
      <c r="C52" s="20" t="s">
        <v>59</v>
      </c>
      <c r="D52" s="47">
        <v>28182</v>
      </c>
      <c r="E52" s="47">
        <v>0</v>
      </c>
      <c r="F52" s="47">
        <v>0</v>
      </c>
      <c r="G52" s="47">
        <v>0</v>
      </c>
      <c r="H52" s="47">
        <v>0</v>
      </c>
      <c r="I52" s="47">
        <v>627364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655546</v>
      </c>
      <c r="O52" s="48">
        <f t="shared" si="8"/>
        <v>1.4051439019319105</v>
      </c>
      <c r="P52" s="9"/>
    </row>
    <row r="53" spans="1:16">
      <c r="A53" s="12"/>
      <c r="B53" s="25">
        <v>337.9</v>
      </c>
      <c r="C53" s="20" t="s">
        <v>60</v>
      </c>
      <c r="D53" s="47">
        <v>51055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51055</v>
      </c>
      <c r="O53" s="48">
        <f t="shared" si="8"/>
        <v>0.10943491671543064</v>
      </c>
      <c r="P53" s="9"/>
    </row>
    <row r="54" spans="1:16" ht="15.75">
      <c r="A54" s="29" t="s">
        <v>65</v>
      </c>
      <c r="B54" s="30"/>
      <c r="C54" s="31"/>
      <c r="D54" s="32">
        <f>SUM(D55:D81)</f>
        <v>26896617</v>
      </c>
      <c r="E54" s="32">
        <f t="shared" ref="E54:M54" si="9">SUM(E55:E81)</f>
        <v>9582169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109151409</v>
      </c>
      <c r="J54" s="32">
        <f t="shared" si="9"/>
        <v>25788146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171418341</v>
      </c>
      <c r="O54" s="46">
        <f t="shared" si="8"/>
        <v>367.43025895274292</v>
      </c>
      <c r="P54" s="10"/>
    </row>
    <row r="55" spans="1:16">
      <c r="A55" s="12"/>
      <c r="B55" s="25">
        <v>341.1</v>
      </c>
      <c r="C55" s="20" t="s">
        <v>68</v>
      </c>
      <c r="D55" s="47">
        <v>1389714</v>
      </c>
      <c r="E55" s="47">
        <v>771174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2160888</v>
      </c>
      <c r="O55" s="48">
        <f t="shared" si="8"/>
        <v>4.6318009658480754</v>
      </c>
      <c r="P55" s="9"/>
    </row>
    <row r="56" spans="1:16">
      <c r="A56" s="12"/>
      <c r="B56" s="25">
        <v>341.15</v>
      </c>
      <c r="C56" s="20" t="s">
        <v>69</v>
      </c>
      <c r="D56" s="47">
        <v>601410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81" si="10">SUM(D56:M56)</f>
        <v>601410</v>
      </c>
      <c r="O56" s="48">
        <f t="shared" si="8"/>
        <v>1.2891049507751864</v>
      </c>
      <c r="P56" s="9"/>
    </row>
    <row r="57" spans="1:16">
      <c r="A57" s="12"/>
      <c r="B57" s="25">
        <v>341.2</v>
      </c>
      <c r="C57" s="20" t="s">
        <v>70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25786943</v>
      </c>
      <c r="K57" s="47">
        <v>0</v>
      </c>
      <c r="L57" s="47">
        <v>0</v>
      </c>
      <c r="M57" s="47">
        <v>0</v>
      </c>
      <c r="N57" s="47">
        <f t="shared" si="10"/>
        <v>25786943</v>
      </c>
      <c r="O57" s="48">
        <f t="shared" si="8"/>
        <v>55.273566928813182</v>
      </c>
      <c r="P57" s="9"/>
    </row>
    <row r="58" spans="1:16">
      <c r="A58" s="12"/>
      <c r="B58" s="25">
        <v>341.52</v>
      </c>
      <c r="C58" s="20" t="s">
        <v>71</v>
      </c>
      <c r="D58" s="47">
        <v>910091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910091</v>
      </c>
      <c r="O58" s="48">
        <f t="shared" si="8"/>
        <v>1.9507537516102826</v>
      </c>
      <c r="P58" s="9"/>
    </row>
    <row r="59" spans="1:16">
      <c r="A59" s="12"/>
      <c r="B59" s="25">
        <v>341.53</v>
      </c>
      <c r="C59" s="20" t="s">
        <v>72</v>
      </c>
      <c r="D59" s="47">
        <v>108727</v>
      </c>
      <c r="E59" s="47">
        <v>198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108925</v>
      </c>
      <c r="O59" s="48">
        <f t="shared" si="8"/>
        <v>0.23347758893797438</v>
      </c>
      <c r="P59" s="9"/>
    </row>
    <row r="60" spans="1:16">
      <c r="A60" s="12"/>
      <c r="B60" s="25">
        <v>341.9</v>
      </c>
      <c r="C60" s="20" t="s">
        <v>73</v>
      </c>
      <c r="D60" s="47">
        <v>5381732</v>
      </c>
      <c r="E60" s="47">
        <v>550851</v>
      </c>
      <c r="F60" s="47">
        <v>0</v>
      </c>
      <c r="G60" s="47">
        <v>0</v>
      </c>
      <c r="H60" s="47">
        <v>0</v>
      </c>
      <c r="I60" s="47">
        <v>0</v>
      </c>
      <c r="J60" s="47">
        <v>1203</v>
      </c>
      <c r="K60" s="47">
        <v>0</v>
      </c>
      <c r="L60" s="47">
        <v>0</v>
      </c>
      <c r="M60" s="47">
        <v>0</v>
      </c>
      <c r="N60" s="47">
        <f t="shared" si="10"/>
        <v>5933786</v>
      </c>
      <c r="O60" s="48">
        <f t="shared" si="8"/>
        <v>12.718898770290632</v>
      </c>
      <c r="P60" s="9"/>
    </row>
    <row r="61" spans="1:16">
      <c r="A61" s="12"/>
      <c r="B61" s="25">
        <v>342.1</v>
      </c>
      <c r="C61" s="20" t="s">
        <v>74</v>
      </c>
      <c r="D61" s="47">
        <v>2668349</v>
      </c>
      <c r="E61" s="47">
        <v>1906115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4574464</v>
      </c>
      <c r="O61" s="48">
        <f t="shared" si="8"/>
        <v>9.8052313555525554</v>
      </c>
      <c r="P61" s="9"/>
    </row>
    <row r="62" spans="1:16">
      <c r="A62" s="12"/>
      <c r="B62" s="25">
        <v>342.4</v>
      </c>
      <c r="C62" s="20" t="s">
        <v>75</v>
      </c>
      <c r="D62" s="47">
        <v>0</v>
      </c>
      <c r="E62" s="47">
        <v>1046922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1046922</v>
      </c>
      <c r="O62" s="48">
        <f t="shared" si="8"/>
        <v>2.2440470449035761</v>
      </c>
      <c r="P62" s="9"/>
    </row>
    <row r="63" spans="1:16">
      <c r="A63" s="12"/>
      <c r="B63" s="25">
        <v>342.5</v>
      </c>
      <c r="C63" s="20" t="s">
        <v>76</v>
      </c>
      <c r="D63" s="47">
        <v>0</v>
      </c>
      <c r="E63" s="47">
        <v>219919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219919</v>
      </c>
      <c r="O63" s="48">
        <f t="shared" si="8"/>
        <v>0.47139001956989107</v>
      </c>
      <c r="P63" s="9"/>
    </row>
    <row r="64" spans="1:16">
      <c r="A64" s="12"/>
      <c r="B64" s="25">
        <v>342.6</v>
      </c>
      <c r="C64" s="20" t="s">
        <v>77</v>
      </c>
      <c r="D64" s="47">
        <v>13163938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13163938</v>
      </c>
      <c r="O64" s="48">
        <f t="shared" si="8"/>
        <v>28.216520589111596</v>
      </c>
      <c r="P64" s="9"/>
    </row>
    <row r="65" spans="1:16">
      <c r="A65" s="12"/>
      <c r="B65" s="25">
        <v>342.9</v>
      </c>
      <c r="C65" s="20" t="s">
        <v>78</v>
      </c>
      <c r="D65" s="47">
        <v>1033643</v>
      </c>
      <c r="E65" s="47">
        <v>1835356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2868999</v>
      </c>
      <c r="O65" s="48">
        <f t="shared" si="8"/>
        <v>6.1496164258476895</v>
      </c>
      <c r="P65" s="9"/>
    </row>
    <row r="66" spans="1:16">
      <c r="A66" s="12"/>
      <c r="B66" s="25">
        <v>343.3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39811753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39811753</v>
      </c>
      <c r="O66" s="48">
        <f t="shared" si="8"/>
        <v>85.335341765748623</v>
      </c>
      <c r="P66" s="9"/>
    </row>
    <row r="67" spans="1:16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22772260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22772260</v>
      </c>
      <c r="O67" s="48">
        <f t="shared" si="8"/>
        <v>48.811681060075067</v>
      </c>
      <c r="P67" s="9"/>
    </row>
    <row r="68" spans="1:16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46006033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46006033</v>
      </c>
      <c r="O68" s="48">
        <f t="shared" si="8"/>
        <v>98.612601895257143</v>
      </c>
      <c r="P68" s="9"/>
    </row>
    <row r="69" spans="1:16">
      <c r="A69" s="12"/>
      <c r="B69" s="25">
        <v>343.7</v>
      </c>
      <c r="C69" s="20" t="s">
        <v>82</v>
      </c>
      <c r="D69" s="47">
        <v>0</v>
      </c>
      <c r="E69" s="47">
        <v>22988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22988</v>
      </c>
      <c r="O69" s="48">
        <f t="shared" ref="O69:O100" si="11">(N69/O$108)</f>
        <v>4.927411351394221E-2</v>
      </c>
      <c r="P69" s="9"/>
    </row>
    <row r="70" spans="1:16">
      <c r="A70" s="12"/>
      <c r="B70" s="25">
        <v>343.9</v>
      </c>
      <c r="C70" s="20" t="s">
        <v>83</v>
      </c>
      <c r="D70" s="47">
        <v>0</v>
      </c>
      <c r="E70" s="47">
        <v>154036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154036</v>
      </c>
      <c r="O70" s="48">
        <f t="shared" si="11"/>
        <v>0.33017171346935803</v>
      </c>
      <c r="P70" s="9"/>
    </row>
    <row r="71" spans="1:16">
      <c r="A71" s="12"/>
      <c r="B71" s="25">
        <v>344.9</v>
      </c>
      <c r="C71" s="20" t="s">
        <v>140</v>
      </c>
      <c r="D71" s="47">
        <v>0</v>
      </c>
      <c r="E71" s="47">
        <v>1253526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1253526</v>
      </c>
      <c r="O71" s="48">
        <f t="shared" si="11"/>
        <v>2.6868967468539204</v>
      </c>
      <c r="P71" s="9"/>
    </row>
    <row r="72" spans="1:16">
      <c r="A72" s="12"/>
      <c r="B72" s="25">
        <v>345.1</v>
      </c>
      <c r="C72" s="20" t="s">
        <v>84</v>
      </c>
      <c r="D72" s="47">
        <v>0</v>
      </c>
      <c r="E72" s="47">
        <v>51263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51263</v>
      </c>
      <c r="O72" s="48">
        <f t="shared" si="11"/>
        <v>0.10988075870302851</v>
      </c>
      <c r="P72" s="9"/>
    </row>
    <row r="73" spans="1:16">
      <c r="A73" s="12"/>
      <c r="B73" s="25">
        <v>346.4</v>
      </c>
      <c r="C73" s="20" t="s">
        <v>85</v>
      </c>
      <c r="D73" s="47">
        <v>0</v>
      </c>
      <c r="E73" s="47">
        <v>251890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251890</v>
      </c>
      <c r="O73" s="48">
        <f t="shared" si="11"/>
        <v>0.53991893392321655</v>
      </c>
      <c r="P73" s="9"/>
    </row>
    <row r="74" spans="1:16">
      <c r="A74" s="12"/>
      <c r="B74" s="25">
        <v>346.9</v>
      </c>
      <c r="C74" s="20" t="s">
        <v>86</v>
      </c>
      <c r="D74" s="47">
        <v>78138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78138</v>
      </c>
      <c r="O74" s="48">
        <f t="shared" si="11"/>
        <v>0.16748654436020602</v>
      </c>
      <c r="P74" s="9"/>
    </row>
    <row r="75" spans="1:16">
      <c r="A75" s="12"/>
      <c r="B75" s="25">
        <v>347.1</v>
      </c>
      <c r="C75" s="20" t="s">
        <v>87</v>
      </c>
      <c r="D75" s="47">
        <v>10281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10281</v>
      </c>
      <c r="O75" s="48">
        <f t="shared" si="11"/>
        <v>2.2037026319681567E-2</v>
      </c>
      <c r="P75" s="9"/>
    </row>
    <row r="76" spans="1:16">
      <c r="A76" s="12"/>
      <c r="B76" s="25">
        <v>347.2</v>
      </c>
      <c r="C76" s="20" t="s">
        <v>88</v>
      </c>
      <c r="D76" s="47">
        <v>998663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998663</v>
      </c>
      <c r="O76" s="48">
        <f t="shared" si="11"/>
        <v>2.1406052733675862</v>
      </c>
      <c r="P76" s="9"/>
    </row>
    <row r="77" spans="1:16">
      <c r="A77" s="12"/>
      <c r="B77" s="25">
        <v>347.5</v>
      </c>
      <c r="C77" s="20" t="s">
        <v>89</v>
      </c>
      <c r="D77" s="47">
        <v>281487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281487</v>
      </c>
      <c r="O77" s="48">
        <f t="shared" si="11"/>
        <v>0.60335924789886242</v>
      </c>
      <c r="P77" s="9"/>
    </row>
    <row r="78" spans="1:16">
      <c r="A78" s="12"/>
      <c r="B78" s="25">
        <v>347.9</v>
      </c>
      <c r="C78" s="20" t="s">
        <v>90</v>
      </c>
      <c r="D78" s="47">
        <v>5035</v>
      </c>
      <c r="E78" s="47">
        <v>5944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10979</v>
      </c>
      <c r="O78" s="48">
        <f t="shared" si="11"/>
        <v>2.3533169143447517E-2</v>
      </c>
      <c r="P78" s="9"/>
    </row>
    <row r="79" spans="1:16">
      <c r="A79" s="12"/>
      <c r="B79" s="25">
        <v>348.86</v>
      </c>
      <c r="C79" s="20" t="s">
        <v>146</v>
      </c>
      <c r="D79" s="47">
        <v>117750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117750</v>
      </c>
      <c r="O79" s="48">
        <f t="shared" si="11"/>
        <v>0.2523937213444708</v>
      </c>
      <c r="P79" s="9"/>
    </row>
    <row r="80" spans="1:16">
      <c r="A80" s="12"/>
      <c r="B80" s="25">
        <v>348.99</v>
      </c>
      <c r="C80" s="20" t="s">
        <v>147</v>
      </c>
      <c r="D80" s="47">
        <v>125763</v>
      </c>
      <c r="E80" s="47">
        <v>1443610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1569373</v>
      </c>
      <c r="O80" s="48">
        <f t="shared" si="11"/>
        <v>3.3639056615502012</v>
      </c>
      <c r="P80" s="9"/>
    </row>
    <row r="81" spans="1:16">
      <c r="A81" s="12"/>
      <c r="B81" s="25">
        <v>349</v>
      </c>
      <c r="C81" s="20" t="s">
        <v>1</v>
      </c>
      <c r="D81" s="47">
        <v>21896</v>
      </c>
      <c r="E81" s="47">
        <v>68377</v>
      </c>
      <c r="F81" s="47">
        <v>0</v>
      </c>
      <c r="G81" s="47">
        <v>0</v>
      </c>
      <c r="H81" s="47">
        <v>0</v>
      </c>
      <c r="I81" s="47">
        <v>561363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651636</v>
      </c>
      <c r="O81" s="48">
        <f t="shared" si="11"/>
        <v>1.396762929953508</v>
      </c>
      <c r="P81" s="9"/>
    </row>
    <row r="82" spans="1:16" ht="15.75">
      <c r="A82" s="29" t="s">
        <v>66</v>
      </c>
      <c r="B82" s="30"/>
      <c r="C82" s="31"/>
      <c r="D82" s="32">
        <f t="shared" ref="D82:M82" si="12">SUM(D83:D88)</f>
        <v>361751</v>
      </c>
      <c r="E82" s="32">
        <f t="shared" si="12"/>
        <v>2902100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ref="N82:N90" si="13">SUM(D82:M82)</f>
        <v>3263851</v>
      </c>
      <c r="O82" s="46">
        <f t="shared" si="11"/>
        <v>6.9959702743428656</v>
      </c>
      <c r="P82" s="10"/>
    </row>
    <row r="83" spans="1:16">
      <c r="A83" s="13"/>
      <c r="B83" s="40">
        <v>351.1</v>
      </c>
      <c r="C83" s="21" t="s">
        <v>112</v>
      </c>
      <c r="D83" s="47">
        <v>34929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34929</v>
      </c>
      <c r="O83" s="48">
        <f t="shared" si="11"/>
        <v>7.4869301850029907E-2</v>
      </c>
      <c r="P83" s="9"/>
    </row>
    <row r="84" spans="1:16">
      <c r="A84" s="13"/>
      <c r="B84" s="40">
        <v>351.5</v>
      </c>
      <c r="C84" s="21" t="s">
        <v>115</v>
      </c>
      <c r="D84" s="47">
        <v>44623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44623</v>
      </c>
      <c r="O84" s="48">
        <f t="shared" si="11"/>
        <v>9.5648110637403999E-2</v>
      </c>
      <c r="P84" s="9"/>
    </row>
    <row r="85" spans="1:16">
      <c r="A85" s="13"/>
      <c r="B85" s="40">
        <v>351.7</v>
      </c>
      <c r="C85" s="21" t="s">
        <v>148</v>
      </c>
      <c r="D85" s="47">
        <v>0</v>
      </c>
      <c r="E85" s="47">
        <v>259388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259388</v>
      </c>
      <c r="O85" s="48">
        <f t="shared" si="11"/>
        <v>0.55599068018768227</v>
      </c>
      <c r="P85" s="9"/>
    </row>
    <row r="86" spans="1:16">
      <c r="A86" s="13"/>
      <c r="B86" s="40">
        <v>352</v>
      </c>
      <c r="C86" s="21" t="s">
        <v>116</v>
      </c>
      <c r="D86" s="47">
        <v>125191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125191</v>
      </c>
      <c r="O86" s="48">
        <f t="shared" si="11"/>
        <v>0.26834328975656596</v>
      </c>
      <c r="P86" s="9"/>
    </row>
    <row r="87" spans="1:16">
      <c r="A87" s="13"/>
      <c r="B87" s="40">
        <v>354</v>
      </c>
      <c r="C87" s="21" t="s">
        <v>117</v>
      </c>
      <c r="D87" s="47">
        <v>40736</v>
      </c>
      <c r="E87" s="47">
        <v>112461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153197</v>
      </c>
      <c r="O87" s="48">
        <f t="shared" si="11"/>
        <v>0.32837334122130696</v>
      </c>
      <c r="P87" s="9"/>
    </row>
    <row r="88" spans="1:16">
      <c r="A88" s="13"/>
      <c r="B88" s="40">
        <v>359</v>
      </c>
      <c r="C88" s="21" t="s">
        <v>118</v>
      </c>
      <c r="D88" s="47">
        <v>116272</v>
      </c>
      <c r="E88" s="47">
        <v>2530251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2646523</v>
      </c>
      <c r="O88" s="48">
        <f t="shared" si="11"/>
        <v>5.6727455506898758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12282676</v>
      </c>
      <c r="E89" s="32">
        <f t="shared" si="14"/>
        <v>9794577</v>
      </c>
      <c r="F89" s="32">
        <f t="shared" si="14"/>
        <v>17449</v>
      </c>
      <c r="G89" s="32">
        <f t="shared" si="14"/>
        <v>2816827</v>
      </c>
      <c r="H89" s="32">
        <f t="shared" si="14"/>
        <v>0</v>
      </c>
      <c r="I89" s="32">
        <f t="shared" si="14"/>
        <v>2966430</v>
      </c>
      <c r="J89" s="32">
        <f t="shared" si="14"/>
        <v>3609980</v>
      </c>
      <c r="K89" s="32">
        <f t="shared" si="14"/>
        <v>0</v>
      </c>
      <c r="L89" s="32">
        <f t="shared" si="14"/>
        <v>0</v>
      </c>
      <c r="M89" s="32">
        <f t="shared" si="14"/>
        <v>3020</v>
      </c>
      <c r="N89" s="32">
        <f t="shared" si="13"/>
        <v>31490959</v>
      </c>
      <c r="O89" s="46">
        <f t="shared" si="11"/>
        <v>67.499960345784757</v>
      </c>
      <c r="P89" s="10"/>
    </row>
    <row r="90" spans="1:16">
      <c r="A90" s="12"/>
      <c r="B90" s="25">
        <v>361.1</v>
      </c>
      <c r="C90" s="20" t="s">
        <v>119</v>
      </c>
      <c r="D90" s="47">
        <v>123138</v>
      </c>
      <c r="E90" s="47">
        <v>703813</v>
      </c>
      <c r="F90" s="47">
        <v>3454</v>
      </c>
      <c r="G90" s="47">
        <v>50087</v>
      </c>
      <c r="H90" s="47">
        <v>0</v>
      </c>
      <c r="I90" s="47">
        <v>1716733</v>
      </c>
      <c r="J90" s="47">
        <v>31818</v>
      </c>
      <c r="K90" s="47">
        <v>0</v>
      </c>
      <c r="L90" s="47">
        <v>0</v>
      </c>
      <c r="M90" s="47">
        <v>14</v>
      </c>
      <c r="N90" s="47">
        <f t="shared" si="13"/>
        <v>2629057</v>
      </c>
      <c r="O90" s="48">
        <f t="shared" si="11"/>
        <v>5.63530768455822</v>
      </c>
      <c r="P90" s="9"/>
    </row>
    <row r="91" spans="1:16">
      <c r="A91" s="12"/>
      <c r="B91" s="25">
        <v>361.2</v>
      </c>
      <c r="C91" s="20" t="s">
        <v>120</v>
      </c>
      <c r="D91" s="47">
        <v>45940</v>
      </c>
      <c r="E91" s="47">
        <v>231731</v>
      </c>
      <c r="F91" s="47">
        <v>3847</v>
      </c>
      <c r="G91" s="47">
        <v>55017</v>
      </c>
      <c r="H91" s="47">
        <v>0</v>
      </c>
      <c r="I91" s="47">
        <v>83691</v>
      </c>
      <c r="J91" s="47">
        <v>29315</v>
      </c>
      <c r="K91" s="47">
        <v>0</v>
      </c>
      <c r="L91" s="47">
        <v>0</v>
      </c>
      <c r="M91" s="47">
        <v>15</v>
      </c>
      <c r="N91" s="47">
        <f t="shared" ref="N91:N97" si="15">SUM(D91:M91)</f>
        <v>449556</v>
      </c>
      <c r="O91" s="48">
        <f t="shared" si="11"/>
        <v>0.96361029123341757</v>
      </c>
      <c r="P91" s="9"/>
    </row>
    <row r="92" spans="1:16">
      <c r="A92" s="12"/>
      <c r="B92" s="25">
        <v>361.3</v>
      </c>
      <c r="C92" s="20" t="s">
        <v>121</v>
      </c>
      <c r="D92" s="47">
        <v>192915</v>
      </c>
      <c r="E92" s="47">
        <v>891556</v>
      </c>
      <c r="F92" s="47">
        <v>10148</v>
      </c>
      <c r="G92" s="47">
        <v>200693</v>
      </c>
      <c r="H92" s="47">
        <v>0</v>
      </c>
      <c r="I92" s="47">
        <v>1161451</v>
      </c>
      <c r="J92" s="47">
        <v>117091</v>
      </c>
      <c r="K92" s="47">
        <v>0</v>
      </c>
      <c r="L92" s="47">
        <v>0</v>
      </c>
      <c r="M92" s="47">
        <v>51</v>
      </c>
      <c r="N92" s="47">
        <f t="shared" si="15"/>
        <v>2573905</v>
      </c>
      <c r="O92" s="48">
        <f t="shared" si="11"/>
        <v>5.5170909667697678</v>
      </c>
      <c r="P92" s="9"/>
    </row>
    <row r="93" spans="1:16">
      <c r="A93" s="12"/>
      <c r="B93" s="25">
        <v>362</v>
      </c>
      <c r="C93" s="20" t="s">
        <v>122</v>
      </c>
      <c r="D93" s="47">
        <v>176115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176115</v>
      </c>
      <c r="O93" s="48">
        <f t="shared" si="11"/>
        <v>0.37749741175865376</v>
      </c>
      <c r="P93" s="9"/>
    </row>
    <row r="94" spans="1:16">
      <c r="A94" s="12"/>
      <c r="B94" s="25">
        <v>364</v>
      </c>
      <c r="C94" s="20" t="s">
        <v>123</v>
      </c>
      <c r="D94" s="47">
        <v>4571</v>
      </c>
      <c r="E94" s="47">
        <v>6939</v>
      </c>
      <c r="F94" s="47">
        <v>0</v>
      </c>
      <c r="G94" s="47">
        <v>0</v>
      </c>
      <c r="H94" s="47">
        <v>0</v>
      </c>
      <c r="I94" s="47">
        <v>0</v>
      </c>
      <c r="J94" s="47">
        <v>102864</v>
      </c>
      <c r="K94" s="47">
        <v>0</v>
      </c>
      <c r="L94" s="47">
        <v>0</v>
      </c>
      <c r="M94" s="47">
        <v>0</v>
      </c>
      <c r="N94" s="47">
        <f t="shared" si="15"/>
        <v>114374</v>
      </c>
      <c r="O94" s="48">
        <f t="shared" si="11"/>
        <v>0.24515736293038221</v>
      </c>
      <c r="P94" s="9"/>
    </row>
    <row r="95" spans="1:16">
      <c r="A95" s="12"/>
      <c r="B95" s="25">
        <v>365</v>
      </c>
      <c r="C95" s="20" t="s">
        <v>124</v>
      </c>
      <c r="D95" s="47">
        <v>5760</v>
      </c>
      <c r="E95" s="47">
        <v>10437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16197</v>
      </c>
      <c r="O95" s="48">
        <f t="shared" si="11"/>
        <v>3.4717801313090393E-2</v>
      </c>
      <c r="P95" s="9"/>
    </row>
    <row r="96" spans="1:16">
      <c r="A96" s="12"/>
      <c r="B96" s="25">
        <v>366</v>
      </c>
      <c r="C96" s="20" t="s">
        <v>125</v>
      </c>
      <c r="D96" s="47">
        <v>196665</v>
      </c>
      <c r="E96" s="47">
        <v>953334</v>
      </c>
      <c r="F96" s="47">
        <v>0</v>
      </c>
      <c r="G96" s="47">
        <v>2500000</v>
      </c>
      <c r="H96" s="47">
        <v>0</v>
      </c>
      <c r="I96" s="47">
        <v>4555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3654554</v>
      </c>
      <c r="O96" s="48">
        <f t="shared" si="11"/>
        <v>7.8334308612681207</v>
      </c>
      <c r="P96" s="9"/>
    </row>
    <row r="97" spans="1:119">
      <c r="A97" s="12"/>
      <c r="B97" s="25">
        <v>369.9</v>
      </c>
      <c r="C97" s="20" t="s">
        <v>127</v>
      </c>
      <c r="D97" s="47">
        <v>11537572</v>
      </c>
      <c r="E97" s="47">
        <v>6996767</v>
      </c>
      <c r="F97" s="47">
        <v>0</v>
      </c>
      <c r="G97" s="47">
        <v>11030</v>
      </c>
      <c r="H97" s="47">
        <v>0</v>
      </c>
      <c r="I97" s="47">
        <v>0</v>
      </c>
      <c r="J97" s="47">
        <v>3328892</v>
      </c>
      <c r="K97" s="47">
        <v>0</v>
      </c>
      <c r="L97" s="47">
        <v>0</v>
      </c>
      <c r="M97" s="47">
        <v>2940</v>
      </c>
      <c r="N97" s="47">
        <f t="shared" si="15"/>
        <v>21877201</v>
      </c>
      <c r="O97" s="48">
        <f t="shared" si="11"/>
        <v>46.893147965953105</v>
      </c>
      <c r="P97" s="9"/>
    </row>
    <row r="98" spans="1:119" ht="15.75">
      <c r="A98" s="29" t="s">
        <v>67</v>
      </c>
      <c r="B98" s="30"/>
      <c r="C98" s="31"/>
      <c r="D98" s="32">
        <f t="shared" ref="D98:M98" si="16">SUM(D99:D105)</f>
        <v>7127004</v>
      </c>
      <c r="E98" s="32">
        <f t="shared" si="16"/>
        <v>4966716</v>
      </c>
      <c r="F98" s="32">
        <f t="shared" si="16"/>
        <v>8200937</v>
      </c>
      <c r="G98" s="32">
        <f t="shared" si="16"/>
        <v>0</v>
      </c>
      <c r="H98" s="32">
        <f t="shared" si="16"/>
        <v>0</v>
      </c>
      <c r="I98" s="32">
        <f t="shared" si="16"/>
        <v>12839715</v>
      </c>
      <c r="J98" s="32">
        <f t="shared" si="16"/>
        <v>2759256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35893628</v>
      </c>
      <c r="O98" s="46">
        <f t="shared" si="11"/>
        <v>76.93695408470569</v>
      </c>
      <c r="P98" s="9"/>
    </row>
    <row r="99" spans="1:119">
      <c r="A99" s="12"/>
      <c r="B99" s="25">
        <v>381</v>
      </c>
      <c r="C99" s="20" t="s">
        <v>128</v>
      </c>
      <c r="D99" s="47">
        <v>7127004</v>
      </c>
      <c r="E99" s="47">
        <v>4966716</v>
      </c>
      <c r="F99" s="47">
        <v>8200937</v>
      </c>
      <c r="G99" s="47">
        <v>0</v>
      </c>
      <c r="H99" s="47">
        <v>0</v>
      </c>
      <c r="I99" s="47">
        <v>56991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20351648</v>
      </c>
      <c r="O99" s="48">
        <f t="shared" si="11"/>
        <v>43.623169207751651</v>
      </c>
      <c r="P99" s="9"/>
    </row>
    <row r="100" spans="1:119">
      <c r="A100" s="12"/>
      <c r="B100" s="25">
        <v>389.4</v>
      </c>
      <c r="C100" s="20" t="s">
        <v>129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3689728</v>
      </c>
      <c r="J100" s="47">
        <v>2759256</v>
      </c>
      <c r="K100" s="47">
        <v>0</v>
      </c>
      <c r="L100" s="47">
        <v>0</v>
      </c>
      <c r="M100" s="47">
        <v>0</v>
      </c>
      <c r="N100" s="47">
        <f t="shared" ref="N100:N105" si="17">SUM(D100:M100)</f>
        <v>6448984</v>
      </c>
      <c r="O100" s="48">
        <f t="shared" si="11"/>
        <v>13.823210791090876</v>
      </c>
      <c r="P100" s="9"/>
    </row>
    <row r="101" spans="1:119">
      <c r="A101" s="12"/>
      <c r="B101" s="25">
        <v>389.5</v>
      </c>
      <c r="C101" s="20" t="s">
        <v>149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2622051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2622051</v>
      </c>
      <c r="O101" s="48">
        <f t="shared" ref="O101:O106" si="18">(N101/O$108)</f>
        <v>5.620290526072111</v>
      </c>
      <c r="P101" s="9"/>
    </row>
    <row r="102" spans="1:119">
      <c r="A102" s="12"/>
      <c r="B102" s="25">
        <v>389.6</v>
      </c>
      <c r="C102" s="20" t="s">
        <v>150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1100477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1100477</v>
      </c>
      <c r="O102" s="48">
        <f t="shared" si="18"/>
        <v>2.358840639354558</v>
      </c>
      <c r="P102" s="9"/>
    </row>
    <row r="103" spans="1:119">
      <c r="A103" s="12"/>
      <c r="B103" s="25">
        <v>389.7</v>
      </c>
      <c r="C103" s="20" t="s">
        <v>130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3461608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3461608</v>
      </c>
      <c r="O103" s="48">
        <f t="shared" si="18"/>
        <v>7.4198566875226408</v>
      </c>
      <c r="P103" s="9"/>
    </row>
    <row r="104" spans="1:119">
      <c r="A104" s="12"/>
      <c r="B104" s="25">
        <v>389.8</v>
      </c>
      <c r="C104" s="20" t="s">
        <v>151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176487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176487</v>
      </c>
      <c r="O104" s="48">
        <f t="shared" si="18"/>
        <v>0.37829478300570379</v>
      </c>
      <c r="P104" s="9"/>
    </row>
    <row r="105" spans="1:119" ht="15.75" thickBot="1">
      <c r="A105" s="12"/>
      <c r="B105" s="25">
        <v>389.9</v>
      </c>
      <c r="C105" s="20" t="s">
        <v>152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1732373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1732373</v>
      </c>
      <c r="O105" s="48">
        <f t="shared" si="18"/>
        <v>3.7132914499081524</v>
      </c>
      <c r="P105" s="9"/>
    </row>
    <row r="106" spans="1:119" ht="16.5" thickBot="1">
      <c r="A106" s="14" t="s">
        <v>96</v>
      </c>
      <c r="B106" s="23"/>
      <c r="C106" s="22"/>
      <c r="D106" s="15">
        <f t="shared" ref="D106:M106" si="19">SUM(D5,D13,D22,D54,D82,D89,D98)</f>
        <v>187804426</v>
      </c>
      <c r="E106" s="15">
        <f t="shared" si="19"/>
        <v>197732515</v>
      </c>
      <c r="F106" s="15">
        <f t="shared" si="19"/>
        <v>17283962</v>
      </c>
      <c r="G106" s="15">
        <f t="shared" si="19"/>
        <v>18534955</v>
      </c>
      <c r="H106" s="15">
        <f t="shared" si="19"/>
        <v>0</v>
      </c>
      <c r="I106" s="15">
        <f t="shared" si="19"/>
        <v>145163348</v>
      </c>
      <c r="J106" s="15">
        <f t="shared" si="19"/>
        <v>32157382</v>
      </c>
      <c r="K106" s="15">
        <f t="shared" si="19"/>
        <v>0</v>
      </c>
      <c r="L106" s="15">
        <f t="shared" si="19"/>
        <v>0</v>
      </c>
      <c r="M106" s="15">
        <f t="shared" si="19"/>
        <v>3020</v>
      </c>
      <c r="N106" s="15">
        <f>SUM(D106:M106)</f>
        <v>598679608</v>
      </c>
      <c r="O106" s="38">
        <f t="shared" si="18"/>
        <v>1283.2524344472952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153</v>
      </c>
      <c r="M108" s="49"/>
      <c r="N108" s="49"/>
      <c r="O108" s="44">
        <v>466533</v>
      </c>
    </row>
    <row r="109" spans="1:119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19" ht="15.75" customHeight="1" thickBot="1">
      <c r="A110" s="53" t="s">
        <v>144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143464633</v>
      </c>
      <c r="E5" s="27">
        <f t="shared" si="0"/>
        <v>44166118</v>
      </c>
      <c r="F5" s="27">
        <f t="shared" si="0"/>
        <v>0</v>
      </c>
      <c r="G5" s="27">
        <f t="shared" si="0"/>
        <v>12596818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200227569</v>
      </c>
      <c r="O5" s="33">
        <f t="shared" ref="O5:O36" si="1">(N5/O$106)</f>
        <v>430.87768804188534</v>
      </c>
      <c r="P5" s="6"/>
    </row>
    <row r="6" spans="1:133">
      <c r="A6" s="12"/>
      <c r="B6" s="25">
        <v>311</v>
      </c>
      <c r="C6" s="20" t="s">
        <v>3</v>
      </c>
      <c r="D6" s="47">
        <v>143464633</v>
      </c>
      <c r="E6" s="47">
        <v>24919601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168384234</v>
      </c>
      <c r="O6" s="48">
        <f t="shared" si="1"/>
        <v>362.35274598286628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641615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641615</v>
      </c>
      <c r="O7" s="48">
        <f t="shared" si="1"/>
        <v>1.3807168972470234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2115565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2115565</v>
      </c>
      <c r="O8" s="48">
        <f t="shared" si="1"/>
        <v>4.5525686630212805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10300404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10300404</v>
      </c>
      <c r="O9" s="48">
        <f t="shared" si="1"/>
        <v>22.165850005487446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12596818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12596818</v>
      </c>
      <c r="O10" s="48">
        <f t="shared" si="1"/>
        <v>27.107594841369753</v>
      </c>
      <c r="P10" s="9"/>
    </row>
    <row r="11" spans="1:133">
      <c r="A11" s="12"/>
      <c r="B11" s="25">
        <v>315</v>
      </c>
      <c r="C11" s="20" t="s">
        <v>16</v>
      </c>
      <c r="D11" s="47">
        <v>0</v>
      </c>
      <c r="E11" s="47">
        <v>6026548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6026548</v>
      </c>
      <c r="O11" s="48">
        <f t="shared" si="1"/>
        <v>12.968768896721951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162385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162385</v>
      </c>
      <c r="O12" s="48">
        <f t="shared" si="1"/>
        <v>0.34944275517164947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7163</v>
      </c>
      <c r="E13" s="32">
        <f t="shared" si="3"/>
        <v>42502489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19650585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62160237</v>
      </c>
      <c r="O13" s="46">
        <f t="shared" si="1"/>
        <v>133.76509209226657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3225825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3225825</v>
      </c>
      <c r="O14" s="48">
        <f t="shared" si="1"/>
        <v>6.9417814188600317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38850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38850</v>
      </c>
      <c r="O15" s="48">
        <f t="shared" si="1"/>
        <v>8.3602863801573932E-2</v>
      </c>
      <c r="P15" s="9"/>
    </row>
    <row r="16" spans="1:133">
      <c r="A16" s="12"/>
      <c r="B16" s="25">
        <v>324.41000000000003</v>
      </c>
      <c r="C16" s="20" t="s">
        <v>20</v>
      </c>
      <c r="D16" s="47">
        <v>0</v>
      </c>
      <c r="E16" s="47">
        <v>21429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21429</v>
      </c>
      <c r="O16" s="48">
        <f t="shared" si="1"/>
        <v>4.6113919392636489E-2</v>
      </c>
      <c r="P16" s="9"/>
    </row>
    <row r="17" spans="1:16">
      <c r="A17" s="12"/>
      <c r="B17" s="25">
        <v>324.42</v>
      </c>
      <c r="C17" s="20" t="s">
        <v>21</v>
      </c>
      <c r="D17" s="47">
        <v>0</v>
      </c>
      <c r="E17" s="47">
        <v>892345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892345</v>
      </c>
      <c r="O17" s="48">
        <f t="shared" si="1"/>
        <v>1.9202727798974386</v>
      </c>
      <c r="P17" s="9"/>
    </row>
    <row r="18" spans="1:16">
      <c r="A18" s="12"/>
      <c r="B18" s="25">
        <v>324.61</v>
      </c>
      <c r="C18" s="20" t="s">
        <v>22</v>
      </c>
      <c r="D18" s="47">
        <v>0</v>
      </c>
      <c r="E18" s="47">
        <v>6770791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6770791</v>
      </c>
      <c r="O18" s="48">
        <f t="shared" si="1"/>
        <v>14.570335078556564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16840899</v>
      </c>
      <c r="F19" s="47">
        <v>0</v>
      </c>
      <c r="G19" s="47">
        <v>0</v>
      </c>
      <c r="H19" s="47">
        <v>0</v>
      </c>
      <c r="I19" s="47">
        <v>7688774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24529673</v>
      </c>
      <c r="O19" s="48">
        <f t="shared" si="1"/>
        <v>52.786381233362818</v>
      </c>
      <c r="P19" s="9"/>
    </row>
    <row r="20" spans="1:16">
      <c r="A20" s="12"/>
      <c r="B20" s="25">
        <v>325.2</v>
      </c>
      <c r="C20" s="20" t="s">
        <v>24</v>
      </c>
      <c r="D20" s="47">
        <v>0</v>
      </c>
      <c r="E20" s="47">
        <v>13933268</v>
      </c>
      <c r="F20" s="47">
        <v>0</v>
      </c>
      <c r="G20" s="47">
        <v>0</v>
      </c>
      <c r="H20" s="47">
        <v>0</v>
      </c>
      <c r="I20" s="47">
        <v>11899011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25832279</v>
      </c>
      <c r="O20" s="48">
        <f t="shared" si="1"/>
        <v>55.589511014704208</v>
      </c>
      <c r="P20" s="9"/>
    </row>
    <row r="21" spans="1:16">
      <c r="A21" s="12"/>
      <c r="B21" s="25">
        <v>367</v>
      </c>
      <c r="C21" s="20" t="s">
        <v>126</v>
      </c>
      <c r="D21" s="47">
        <v>7163</v>
      </c>
      <c r="E21" s="47">
        <v>817932</v>
      </c>
      <c r="F21" s="47">
        <v>0</v>
      </c>
      <c r="G21" s="47">
        <v>0</v>
      </c>
      <c r="H21" s="47">
        <v>0</v>
      </c>
      <c r="I21" s="47">
        <v>23950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849045</v>
      </c>
      <c r="O21" s="48">
        <f t="shared" si="1"/>
        <v>1.8270937836913086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SUM(D23:D52)</f>
        <v>2517454</v>
      </c>
      <c r="E22" s="32">
        <f t="shared" si="5"/>
        <v>95902283</v>
      </c>
      <c r="F22" s="32">
        <f t="shared" si="5"/>
        <v>8633571</v>
      </c>
      <c r="G22" s="32">
        <f t="shared" si="5"/>
        <v>758</v>
      </c>
      <c r="H22" s="32">
        <f t="shared" si="5"/>
        <v>0</v>
      </c>
      <c r="I22" s="32">
        <f t="shared" si="5"/>
        <v>2703113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109757179</v>
      </c>
      <c r="O22" s="46">
        <f t="shared" si="1"/>
        <v>236.19084909091299</v>
      </c>
      <c r="P22" s="10"/>
    </row>
    <row r="23" spans="1:16">
      <c r="A23" s="12"/>
      <c r="B23" s="25">
        <v>331.1</v>
      </c>
      <c r="C23" s="20" t="s">
        <v>25</v>
      </c>
      <c r="D23" s="47">
        <v>0</v>
      </c>
      <c r="E23" s="47">
        <v>130570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130570</v>
      </c>
      <c r="O23" s="48">
        <f t="shared" si="1"/>
        <v>0.28097878832873896</v>
      </c>
      <c r="P23" s="9"/>
    </row>
    <row r="24" spans="1:16">
      <c r="A24" s="12"/>
      <c r="B24" s="25">
        <v>331.2</v>
      </c>
      <c r="C24" s="20" t="s">
        <v>26</v>
      </c>
      <c r="D24" s="47">
        <v>0</v>
      </c>
      <c r="E24" s="47">
        <v>3905750</v>
      </c>
      <c r="F24" s="47">
        <v>0</v>
      </c>
      <c r="G24" s="47">
        <v>758</v>
      </c>
      <c r="H24" s="47">
        <v>0</v>
      </c>
      <c r="I24" s="47">
        <v>592000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4498508</v>
      </c>
      <c r="O24" s="48">
        <f t="shared" si="1"/>
        <v>9.6805187035853475</v>
      </c>
      <c r="P24" s="9"/>
    </row>
    <row r="25" spans="1:16">
      <c r="A25" s="12"/>
      <c r="B25" s="25">
        <v>331.42</v>
      </c>
      <c r="C25" s="20" t="s">
        <v>32</v>
      </c>
      <c r="D25" s="47">
        <v>14533</v>
      </c>
      <c r="E25" s="47">
        <v>22683451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22697984</v>
      </c>
      <c r="O25" s="48">
        <f t="shared" si="1"/>
        <v>48.84469665179676</v>
      </c>
      <c r="P25" s="9"/>
    </row>
    <row r="26" spans="1:16">
      <c r="A26" s="12"/>
      <c r="B26" s="25">
        <v>331.49</v>
      </c>
      <c r="C26" s="20" t="s">
        <v>33</v>
      </c>
      <c r="D26" s="47">
        <v>0</v>
      </c>
      <c r="E26" s="47">
        <v>2978042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2978042</v>
      </c>
      <c r="O26" s="48">
        <f t="shared" si="1"/>
        <v>6.4085673029952854</v>
      </c>
      <c r="P26" s="9"/>
    </row>
    <row r="27" spans="1:16">
      <c r="A27" s="12"/>
      <c r="B27" s="25">
        <v>331.5</v>
      </c>
      <c r="C27" s="20" t="s">
        <v>28</v>
      </c>
      <c r="D27" s="47">
        <v>0</v>
      </c>
      <c r="E27" s="47">
        <v>3450656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3450656</v>
      </c>
      <c r="O27" s="48">
        <f t="shared" si="1"/>
        <v>7.4256042109159299</v>
      </c>
      <c r="P27" s="9"/>
    </row>
    <row r="28" spans="1:16">
      <c r="A28" s="12"/>
      <c r="B28" s="25">
        <v>331.62</v>
      </c>
      <c r="C28" s="20" t="s">
        <v>34</v>
      </c>
      <c r="D28" s="47">
        <v>0</v>
      </c>
      <c r="E28" s="47">
        <v>122525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122525</v>
      </c>
      <c r="O28" s="48">
        <f t="shared" si="1"/>
        <v>0.26366643210522123</v>
      </c>
      <c r="P28" s="9"/>
    </row>
    <row r="29" spans="1:16">
      <c r="A29" s="12"/>
      <c r="B29" s="25">
        <v>331.65</v>
      </c>
      <c r="C29" s="20" t="s">
        <v>35</v>
      </c>
      <c r="D29" s="47">
        <v>389486</v>
      </c>
      <c r="E29" s="47">
        <v>3400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392886</v>
      </c>
      <c r="O29" s="48">
        <f t="shared" si="1"/>
        <v>0.84546704626885905</v>
      </c>
      <c r="P29" s="9"/>
    </row>
    <row r="30" spans="1:16">
      <c r="A30" s="12"/>
      <c r="B30" s="25">
        <v>331.9</v>
      </c>
      <c r="C30" s="20" t="s">
        <v>29</v>
      </c>
      <c r="D30" s="47">
        <v>0</v>
      </c>
      <c r="E30" s="47">
        <v>146793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146793</v>
      </c>
      <c r="O30" s="48">
        <f t="shared" si="1"/>
        <v>0.3158897087779779</v>
      </c>
      <c r="P30" s="9"/>
    </row>
    <row r="31" spans="1:16">
      <c r="A31" s="12"/>
      <c r="B31" s="25">
        <v>334.1</v>
      </c>
      <c r="C31" s="20" t="s">
        <v>30</v>
      </c>
      <c r="D31" s="47">
        <v>0</v>
      </c>
      <c r="E31" s="47">
        <v>5570949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5570949</v>
      </c>
      <c r="O31" s="48">
        <f t="shared" si="1"/>
        <v>11.988347245624569</v>
      </c>
      <c r="P31" s="9"/>
    </row>
    <row r="32" spans="1:16">
      <c r="A32" s="12"/>
      <c r="B32" s="25">
        <v>334.2</v>
      </c>
      <c r="C32" s="20" t="s">
        <v>31</v>
      </c>
      <c r="D32" s="47">
        <v>37000</v>
      </c>
      <c r="E32" s="47">
        <v>2574418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2611418</v>
      </c>
      <c r="O32" s="48">
        <f t="shared" si="1"/>
        <v>5.6196145014923706</v>
      </c>
      <c r="P32" s="9"/>
    </row>
    <row r="33" spans="1:16">
      <c r="A33" s="12"/>
      <c r="B33" s="25">
        <v>334.36</v>
      </c>
      <c r="C33" s="20" t="s">
        <v>38</v>
      </c>
      <c r="D33" s="47">
        <v>0</v>
      </c>
      <c r="E33" s="47">
        <v>7124453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9" si="7">SUM(D33:M33)</f>
        <v>7124453</v>
      </c>
      <c r="O33" s="48">
        <f t="shared" si="1"/>
        <v>15.331394435513895</v>
      </c>
      <c r="P33" s="9"/>
    </row>
    <row r="34" spans="1:16">
      <c r="A34" s="12"/>
      <c r="B34" s="25">
        <v>334.42</v>
      </c>
      <c r="C34" s="20" t="s">
        <v>39</v>
      </c>
      <c r="D34" s="47">
        <v>0</v>
      </c>
      <c r="E34" s="47">
        <v>3984665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3984665</v>
      </c>
      <c r="O34" s="48">
        <f t="shared" si="1"/>
        <v>8.5747594669214564</v>
      </c>
      <c r="P34" s="9"/>
    </row>
    <row r="35" spans="1:16">
      <c r="A35" s="12"/>
      <c r="B35" s="25">
        <v>334.49</v>
      </c>
      <c r="C35" s="20" t="s">
        <v>40</v>
      </c>
      <c r="D35" s="47">
        <v>0</v>
      </c>
      <c r="E35" s="47">
        <v>2080851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2080851</v>
      </c>
      <c r="O35" s="48">
        <f t="shared" si="1"/>
        <v>4.477866222506278</v>
      </c>
      <c r="P35" s="9"/>
    </row>
    <row r="36" spans="1:16">
      <c r="A36" s="12"/>
      <c r="B36" s="25">
        <v>334.69</v>
      </c>
      <c r="C36" s="20" t="s">
        <v>42</v>
      </c>
      <c r="D36" s="47">
        <v>18843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18843</v>
      </c>
      <c r="O36" s="48">
        <f t="shared" si="1"/>
        <v>4.0549002898662999E-2</v>
      </c>
      <c r="P36" s="9"/>
    </row>
    <row r="37" spans="1:16">
      <c r="A37" s="12"/>
      <c r="B37" s="25">
        <v>334.7</v>
      </c>
      <c r="C37" s="20" t="s">
        <v>43</v>
      </c>
      <c r="D37" s="47">
        <v>0</v>
      </c>
      <c r="E37" s="47">
        <v>287889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287889</v>
      </c>
      <c r="O37" s="48">
        <f t="shared" ref="O37:O68" si="8">(N37/O$106)</f>
        <v>0.6195198161382578</v>
      </c>
      <c r="P37" s="9"/>
    </row>
    <row r="38" spans="1:16">
      <c r="A38" s="12"/>
      <c r="B38" s="25">
        <v>335.12</v>
      </c>
      <c r="C38" s="20" t="s">
        <v>45</v>
      </c>
      <c r="D38" s="47">
        <v>0</v>
      </c>
      <c r="E38" s="47">
        <v>0</v>
      </c>
      <c r="F38" s="47">
        <v>8633571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8633571</v>
      </c>
      <c r="O38" s="48">
        <f t="shared" si="8"/>
        <v>18.578925622502403</v>
      </c>
      <c r="P38" s="9"/>
    </row>
    <row r="39" spans="1:16">
      <c r="A39" s="12"/>
      <c r="B39" s="25">
        <v>335.13</v>
      </c>
      <c r="C39" s="20" t="s">
        <v>46</v>
      </c>
      <c r="D39" s="47">
        <v>67687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67687</v>
      </c>
      <c r="O39" s="48">
        <f t="shared" si="8"/>
        <v>0.14565835372296357</v>
      </c>
      <c r="P39" s="9"/>
    </row>
    <row r="40" spans="1:16">
      <c r="A40" s="12"/>
      <c r="B40" s="25">
        <v>335.14</v>
      </c>
      <c r="C40" s="20" t="s">
        <v>47</v>
      </c>
      <c r="D40" s="47">
        <v>0</v>
      </c>
      <c r="E40" s="47">
        <v>209277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209277</v>
      </c>
      <c r="O40" s="48">
        <f t="shared" si="8"/>
        <v>0.45035151937714252</v>
      </c>
      <c r="P40" s="9"/>
    </row>
    <row r="41" spans="1:16">
      <c r="A41" s="12"/>
      <c r="B41" s="25">
        <v>335.15</v>
      </c>
      <c r="C41" s="20" t="s">
        <v>48</v>
      </c>
      <c r="D41" s="47">
        <v>114898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114898</v>
      </c>
      <c r="O41" s="48">
        <f t="shared" si="8"/>
        <v>0.24725358674577197</v>
      </c>
      <c r="P41" s="9"/>
    </row>
    <row r="42" spans="1:16">
      <c r="A42" s="12"/>
      <c r="B42" s="25">
        <v>335.16</v>
      </c>
      <c r="C42" s="20" t="s">
        <v>49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0.48042057512744862</v>
      </c>
      <c r="P42" s="9"/>
    </row>
    <row r="43" spans="1:16">
      <c r="A43" s="12"/>
      <c r="B43" s="25">
        <v>335.18</v>
      </c>
      <c r="C43" s="20" t="s">
        <v>50</v>
      </c>
      <c r="D43" s="47">
        <v>1344355</v>
      </c>
      <c r="E43" s="47">
        <v>19211518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20555873</v>
      </c>
      <c r="O43" s="48">
        <f t="shared" si="8"/>
        <v>44.235002593087536</v>
      </c>
      <c r="P43" s="9"/>
    </row>
    <row r="44" spans="1:16">
      <c r="A44" s="12"/>
      <c r="B44" s="25">
        <v>335.21</v>
      </c>
      <c r="C44" s="20" t="s">
        <v>51</v>
      </c>
      <c r="D44" s="47">
        <v>22076</v>
      </c>
      <c r="E44" s="47">
        <v>29086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51162</v>
      </c>
      <c r="O44" s="48">
        <f t="shared" si="8"/>
        <v>0.1100975474341345</v>
      </c>
      <c r="P44" s="9"/>
    </row>
    <row r="45" spans="1:16">
      <c r="A45" s="12"/>
      <c r="B45" s="25">
        <v>335.22</v>
      </c>
      <c r="C45" s="20" t="s">
        <v>52</v>
      </c>
      <c r="D45" s="47">
        <v>0</v>
      </c>
      <c r="E45" s="47">
        <v>1166654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1166654</v>
      </c>
      <c r="O45" s="48">
        <f t="shared" si="8"/>
        <v>2.5105692526528038</v>
      </c>
      <c r="P45" s="9"/>
    </row>
    <row r="46" spans="1:16">
      <c r="A46" s="12"/>
      <c r="B46" s="25">
        <v>335.49</v>
      </c>
      <c r="C46" s="20" t="s">
        <v>53</v>
      </c>
      <c r="D46" s="47">
        <v>0</v>
      </c>
      <c r="E46" s="47">
        <v>5781271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5781271</v>
      </c>
      <c r="O46" s="48">
        <f t="shared" si="8"/>
        <v>12.440947542161881</v>
      </c>
      <c r="P46" s="9"/>
    </row>
    <row r="47" spans="1:16">
      <c r="A47" s="12"/>
      <c r="B47" s="25">
        <v>335.5</v>
      </c>
      <c r="C47" s="20" t="s">
        <v>54</v>
      </c>
      <c r="D47" s="47">
        <v>0</v>
      </c>
      <c r="E47" s="47">
        <v>202663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202663</v>
      </c>
      <c r="O47" s="48">
        <f t="shared" si="8"/>
        <v>0.43611858910214613</v>
      </c>
      <c r="P47" s="9"/>
    </row>
    <row r="48" spans="1:16">
      <c r="A48" s="12"/>
      <c r="B48" s="25">
        <v>335.7</v>
      </c>
      <c r="C48" s="20" t="s">
        <v>55</v>
      </c>
      <c r="D48" s="47">
        <v>168448</v>
      </c>
      <c r="E48" s="47">
        <v>7764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176212</v>
      </c>
      <c r="O48" s="48">
        <f t="shared" si="8"/>
        <v>0.37919762770149151</v>
      </c>
      <c r="P48" s="9"/>
    </row>
    <row r="49" spans="1:16">
      <c r="A49" s="12"/>
      <c r="B49" s="25">
        <v>335.8</v>
      </c>
      <c r="C49" s="20" t="s">
        <v>56</v>
      </c>
      <c r="D49" s="47">
        <v>0</v>
      </c>
      <c r="E49" s="47">
        <v>13092551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13092551</v>
      </c>
      <c r="O49" s="48">
        <f t="shared" si="8"/>
        <v>28.1743824470569</v>
      </c>
      <c r="P49" s="9"/>
    </row>
    <row r="50" spans="1:16">
      <c r="A50" s="12"/>
      <c r="B50" s="25">
        <v>337.2</v>
      </c>
      <c r="C50" s="20" t="s">
        <v>58</v>
      </c>
      <c r="D50" s="47">
        <v>0</v>
      </c>
      <c r="E50" s="47">
        <v>1157087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1157087</v>
      </c>
      <c r="O50" s="48">
        <f t="shared" si="8"/>
        <v>2.4899816439529414</v>
      </c>
      <c r="P50" s="9"/>
    </row>
    <row r="51" spans="1:16">
      <c r="A51" s="12"/>
      <c r="B51" s="25">
        <v>337.3</v>
      </c>
      <c r="C51" s="20" t="s">
        <v>59</v>
      </c>
      <c r="D51" s="47">
        <v>52938</v>
      </c>
      <c r="E51" s="47">
        <v>0</v>
      </c>
      <c r="F51" s="47">
        <v>0</v>
      </c>
      <c r="G51" s="47">
        <v>0</v>
      </c>
      <c r="H51" s="47">
        <v>0</v>
      </c>
      <c r="I51" s="47">
        <v>2111113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2164051</v>
      </c>
      <c r="O51" s="48">
        <f t="shared" si="8"/>
        <v>4.6569076193734844</v>
      </c>
      <c r="P51" s="9"/>
    </row>
    <row r="52" spans="1:16">
      <c r="A52" s="12"/>
      <c r="B52" s="25">
        <v>337.9</v>
      </c>
      <c r="C52" s="20" t="s">
        <v>60</v>
      </c>
      <c r="D52" s="47">
        <v>63940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63940</v>
      </c>
      <c r="O52" s="48">
        <f t="shared" si="8"/>
        <v>0.13759503504434073</v>
      </c>
      <c r="P52" s="9"/>
    </row>
    <row r="53" spans="1:16" ht="15.75">
      <c r="A53" s="29" t="s">
        <v>65</v>
      </c>
      <c r="B53" s="30"/>
      <c r="C53" s="31"/>
      <c r="D53" s="32">
        <f t="shared" ref="D53:M53" si="9">SUM(D54:D83)</f>
        <v>27291811</v>
      </c>
      <c r="E53" s="32">
        <f t="shared" si="9"/>
        <v>9773791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104688649</v>
      </c>
      <c r="J53" s="32">
        <f t="shared" si="9"/>
        <v>24855225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166609476</v>
      </c>
      <c r="O53" s="46">
        <f t="shared" si="8"/>
        <v>358.5335734898224</v>
      </c>
      <c r="P53" s="10"/>
    </row>
    <row r="54" spans="1:16">
      <c r="A54" s="12"/>
      <c r="B54" s="25">
        <v>341.1</v>
      </c>
      <c r="C54" s="20" t="s">
        <v>68</v>
      </c>
      <c r="D54" s="47">
        <v>1422754</v>
      </c>
      <c r="E54" s="47">
        <v>735088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2157842</v>
      </c>
      <c r="O54" s="48">
        <f t="shared" si="8"/>
        <v>4.6435462247442958</v>
      </c>
      <c r="P54" s="9"/>
    </row>
    <row r="55" spans="1:16">
      <c r="A55" s="12"/>
      <c r="B55" s="25">
        <v>341.15</v>
      </c>
      <c r="C55" s="20" t="s">
        <v>69</v>
      </c>
      <c r="D55" s="47">
        <v>572150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83" si="10">SUM(D55:M55)</f>
        <v>572150</v>
      </c>
      <c r="O55" s="48">
        <f t="shared" si="8"/>
        <v>1.2312323944419696</v>
      </c>
      <c r="P55" s="9"/>
    </row>
    <row r="56" spans="1:16">
      <c r="A56" s="12"/>
      <c r="B56" s="25">
        <v>341.2</v>
      </c>
      <c r="C56" s="20" t="s">
        <v>70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24853917</v>
      </c>
      <c r="K56" s="47">
        <v>0</v>
      </c>
      <c r="L56" s="47">
        <v>0</v>
      </c>
      <c r="M56" s="47">
        <v>0</v>
      </c>
      <c r="N56" s="47">
        <f t="shared" si="10"/>
        <v>24853917</v>
      </c>
      <c r="O56" s="48">
        <f t="shared" si="8"/>
        <v>53.484134823336497</v>
      </c>
      <c r="P56" s="9"/>
    </row>
    <row r="57" spans="1:16">
      <c r="A57" s="12"/>
      <c r="B57" s="25">
        <v>341.52</v>
      </c>
      <c r="C57" s="20" t="s">
        <v>71</v>
      </c>
      <c r="D57" s="47">
        <v>874361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874361</v>
      </c>
      <c r="O57" s="48">
        <f t="shared" si="8"/>
        <v>1.8815722933438348</v>
      </c>
      <c r="P57" s="9"/>
    </row>
    <row r="58" spans="1:16">
      <c r="A58" s="12"/>
      <c r="B58" s="25">
        <v>341.53</v>
      </c>
      <c r="C58" s="20" t="s">
        <v>72</v>
      </c>
      <c r="D58" s="47">
        <v>97314</v>
      </c>
      <c r="E58" s="47">
        <v>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97410</v>
      </c>
      <c r="O58" s="48">
        <f t="shared" si="8"/>
        <v>0.20962046236579965</v>
      </c>
      <c r="P58" s="9"/>
    </row>
    <row r="59" spans="1:16">
      <c r="A59" s="12"/>
      <c r="B59" s="25">
        <v>341.9</v>
      </c>
      <c r="C59" s="20" t="s">
        <v>73</v>
      </c>
      <c r="D59" s="47">
        <v>5566596</v>
      </c>
      <c r="E59" s="47">
        <v>593208</v>
      </c>
      <c r="F59" s="47">
        <v>0</v>
      </c>
      <c r="G59" s="47">
        <v>0</v>
      </c>
      <c r="H59" s="47">
        <v>0</v>
      </c>
      <c r="I59" s="47">
        <v>681</v>
      </c>
      <c r="J59" s="47">
        <v>1308</v>
      </c>
      <c r="K59" s="47">
        <v>0</v>
      </c>
      <c r="L59" s="47">
        <v>0</v>
      </c>
      <c r="M59" s="47">
        <v>0</v>
      </c>
      <c r="N59" s="47">
        <f t="shared" si="10"/>
        <v>6161793</v>
      </c>
      <c r="O59" s="48">
        <f t="shared" si="8"/>
        <v>13.259808003925139</v>
      </c>
      <c r="P59" s="9"/>
    </row>
    <row r="60" spans="1:16">
      <c r="A60" s="12"/>
      <c r="B60" s="25">
        <v>342.1</v>
      </c>
      <c r="C60" s="20" t="s">
        <v>74</v>
      </c>
      <c r="D60" s="47">
        <v>2008666</v>
      </c>
      <c r="E60" s="47">
        <v>2457484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4466150</v>
      </c>
      <c r="O60" s="48">
        <f t="shared" si="8"/>
        <v>9.6108862333950942</v>
      </c>
      <c r="P60" s="9"/>
    </row>
    <row r="61" spans="1:16">
      <c r="A61" s="12"/>
      <c r="B61" s="25">
        <v>342.4</v>
      </c>
      <c r="C61" s="20" t="s">
        <v>75</v>
      </c>
      <c r="D61" s="47">
        <v>0</v>
      </c>
      <c r="E61" s="47">
        <v>1203284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1203284</v>
      </c>
      <c r="O61" s="48">
        <f t="shared" si="8"/>
        <v>2.5893948099514308</v>
      </c>
      <c r="P61" s="9"/>
    </row>
    <row r="62" spans="1:16">
      <c r="A62" s="12"/>
      <c r="B62" s="25">
        <v>342.5</v>
      </c>
      <c r="C62" s="20" t="s">
        <v>76</v>
      </c>
      <c r="D62" s="47">
        <v>0</v>
      </c>
      <c r="E62" s="47">
        <v>224565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224565</v>
      </c>
      <c r="O62" s="48">
        <f t="shared" si="8"/>
        <v>0.48325037605149163</v>
      </c>
      <c r="P62" s="9"/>
    </row>
    <row r="63" spans="1:16">
      <c r="A63" s="12"/>
      <c r="B63" s="25">
        <v>342.6</v>
      </c>
      <c r="C63" s="20" t="s">
        <v>77</v>
      </c>
      <c r="D63" s="47">
        <v>14307644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14307644</v>
      </c>
      <c r="O63" s="48">
        <f t="shared" si="8"/>
        <v>30.789189514888196</v>
      </c>
      <c r="P63" s="9"/>
    </row>
    <row r="64" spans="1:16">
      <c r="A64" s="12"/>
      <c r="B64" s="25">
        <v>342.9</v>
      </c>
      <c r="C64" s="20" t="s">
        <v>78</v>
      </c>
      <c r="D64" s="47">
        <v>1071179</v>
      </c>
      <c r="E64" s="47">
        <v>1386289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2457468</v>
      </c>
      <c r="O64" s="48">
        <f t="shared" si="8"/>
        <v>5.2883233590920531</v>
      </c>
      <c r="P64" s="9"/>
    </row>
    <row r="65" spans="1:16">
      <c r="A65" s="12"/>
      <c r="B65" s="25">
        <v>343.3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37203433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37203433</v>
      </c>
      <c r="O65" s="48">
        <f t="shared" si="8"/>
        <v>80.059550631917148</v>
      </c>
      <c r="P65" s="9"/>
    </row>
    <row r="66" spans="1:16">
      <c r="A66" s="12"/>
      <c r="B66" s="25">
        <v>343.4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22435659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22435659</v>
      </c>
      <c r="O66" s="48">
        <f t="shared" si="8"/>
        <v>48.280189026397849</v>
      </c>
      <c r="P66" s="9"/>
    </row>
    <row r="67" spans="1:16">
      <c r="A67" s="12"/>
      <c r="B67" s="25">
        <v>343.5</v>
      </c>
      <c r="C67" s="20" t="s">
        <v>81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44892801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44892801</v>
      </c>
      <c r="O67" s="48">
        <f t="shared" si="8"/>
        <v>96.606608176941108</v>
      </c>
      <c r="P67" s="9"/>
    </row>
    <row r="68" spans="1:16">
      <c r="A68" s="12"/>
      <c r="B68" s="25">
        <v>343.7</v>
      </c>
      <c r="C68" s="20" t="s">
        <v>82</v>
      </c>
      <c r="D68" s="47">
        <v>0</v>
      </c>
      <c r="E68" s="47">
        <v>12100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12100</v>
      </c>
      <c r="O68" s="48">
        <f t="shared" si="8"/>
        <v>2.6038472380927786E-2</v>
      </c>
      <c r="P68" s="9"/>
    </row>
    <row r="69" spans="1:16">
      <c r="A69" s="12"/>
      <c r="B69" s="25">
        <v>343.9</v>
      </c>
      <c r="C69" s="20" t="s">
        <v>83</v>
      </c>
      <c r="D69" s="47">
        <v>0</v>
      </c>
      <c r="E69" s="47">
        <v>98029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98029</v>
      </c>
      <c r="O69" s="48">
        <f t="shared" ref="O69:O100" si="11">(N69/O$106)</f>
        <v>0.21095251314297273</v>
      </c>
      <c r="P69" s="9"/>
    </row>
    <row r="70" spans="1:16">
      <c r="A70" s="12"/>
      <c r="B70" s="25">
        <v>344.9</v>
      </c>
      <c r="C70" s="20" t="s">
        <v>140</v>
      </c>
      <c r="D70" s="47">
        <v>0</v>
      </c>
      <c r="E70" s="47">
        <v>1245600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1245600</v>
      </c>
      <c r="O70" s="48">
        <f t="shared" si="11"/>
        <v>2.6804562973292274</v>
      </c>
      <c r="P70" s="9"/>
    </row>
    <row r="71" spans="1:16">
      <c r="A71" s="12"/>
      <c r="B71" s="25">
        <v>345.1</v>
      </c>
      <c r="C71" s="20" t="s">
        <v>84</v>
      </c>
      <c r="D71" s="47">
        <v>0</v>
      </c>
      <c r="E71" s="47">
        <v>8030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8030</v>
      </c>
      <c r="O71" s="48">
        <f t="shared" si="11"/>
        <v>1.7280077125524804E-2</v>
      </c>
      <c r="P71" s="9"/>
    </row>
    <row r="72" spans="1:16">
      <c r="A72" s="12"/>
      <c r="B72" s="25">
        <v>346.4</v>
      </c>
      <c r="C72" s="20" t="s">
        <v>85</v>
      </c>
      <c r="D72" s="47">
        <v>0</v>
      </c>
      <c r="E72" s="47">
        <v>263406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263406</v>
      </c>
      <c r="O72" s="48">
        <f t="shared" si="11"/>
        <v>0.56683387239426986</v>
      </c>
      <c r="P72" s="9"/>
    </row>
    <row r="73" spans="1:16">
      <c r="A73" s="12"/>
      <c r="B73" s="25">
        <v>346.9</v>
      </c>
      <c r="C73" s="20" t="s">
        <v>86</v>
      </c>
      <c r="D73" s="47">
        <v>84014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84014</v>
      </c>
      <c r="O73" s="48">
        <f t="shared" si="11"/>
        <v>0.18079307591828653</v>
      </c>
      <c r="P73" s="9"/>
    </row>
    <row r="74" spans="1:16">
      <c r="A74" s="12"/>
      <c r="B74" s="25">
        <v>347.1</v>
      </c>
      <c r="C74" s="20" t="s">
        <v>87</v>
      </c>
      <c r="D74" s="47">
        <v>11150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11150</v>
      </c>
      <c r="O74" s="48">
        <f t="shared" si="11"/>
        <v>2.3994129508045026E-2</v>
      </c>
      <c r="P74" s="9"/>
    </row>
    <row r="75" spans="1:16">
      <c r="A75" s="12"/>
      <c r="B75" s="25">
        <v>347.2</v>
      </c>
      <c r="C75" s="20" t="s">
        <v>88</v>
      </c>
      <c r="D75" s="47">
        <v>803481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803481</v>
      </c>
      <c r="O75" s="48">
        <f t="shared" si="11"/>
        <v>1.7290427956281189</v>
      </c>
      <c r="P75" s="9"/>
    </row>
    <row r="76" spans="1:16">
      <c r="A76" s="12"/>
      <c r="B76" s="25">
        <v>347.5</v>
      </c>
      <c r="C76" s="20" t="s">
        <v>89</v>
      </c>
      <c r="D76" s="47">
        <v>227444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227444</v>
      </c>
      <c r="O76" s="48">
        <f t="shared" si="11"/>
        <v>0.48944581092625949</v>
      </c>
      <c r="P76" s="9"/>
    </row>
    <row r="77" spans="1:16">
      <c r="A77" s="12"/>
      <c r="B77" s="25">
        <v>347.9</v>
      </c>
      <c r="C77" s="20" t="s">
        <v>90</v>
      </c>
      <c r="D77" s="47">
        <v>0</v>
      </c>
      <c r="E77" s="47">
        <v>527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527</v>
      </c>
      <c r="O77" s="48">
        <f t="shared" si="11"/>
        <v>1.1340723094833839E-3</v>
      </c>
      <c r="P77" s="9"/>
    </row>
    <row r="78" spans="1:16">
      <c r="A78" s="12"/>
      <c r="B78" s="25">
        <v>348.92099999999999</v>
      </c>
      <c r="C78" s="20" t="s">
        <v>91</v>
      </c>
      <c r="D78" s="47">
        <v>114667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114667</v>
      </c>
      <c r="O78" s="48">
        <f t="shared" si="11"/>
        <v>0.24675648863668154</v>
      </c>
      <c r="P78" s="9"/>
    </row>
    <row r="79" spans="1:16">
      <c r="A79" s="12"/>
      <c r="B79" s="25">
        <v>348.92200000000003</v>
      </c>
      <c r="C79" s="20" t="s">
        <v>92</v>
      </c>
      <c r="D79" s="47">
        <v>114684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114684</v>
      </c>
      <c r="O79" s="48">
        <f t="shared" si="11"/>
        <v>0.24679307161440681</v>
      </c>
      <c r="P79" s="9"/>
    </row>
    <row r="80" spans="1:16">
      <c r="A80" s="12"/>
      <c r="B80" s="25">
        <v>348.923</v>
      </c>
      <c r="C80" s="20" t="s">
        <v>93</v>
      </c>
      <c r="D80" s="47">
        <v>0</v>
      </c>
      <c r="E80" s="47">
        <v>114678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114678</v>
      </c>
      <c r="O80" s="48">
        <f t="shared" si="11"/>
        <v>0.24678015997520966</v>
      </c>
      <c r="P80" s="9"/>
    </row>
    <row r="81" spans="1:16">
      <c r="A81" s="12"/>
      <c r="B81" s="25">
        <v>348.92399999999998</v>
      </c>
      <c r="C81" s="20" t="s">
        <v>94</v>
      </c>
      <c r="D81" s="47">
        <v>0</v>
      </c>
      <c r="E81" s="47">
        <v>225998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225998</v>
      </c>
      <c r="O81" s="48">
        <f t="shared" si="11"/>
        <v>0.48633410587974529</v>
      </c>
      <c r="P81" s="9"/>
    </row>
    <row r="82" spans="1:16">
      <c r="A82" s="12"/>
      <c r="B82" s="25">
        <v>348.93</v>
      </c>
      <c r="C82" s="20" t="s">
        <v>95</v>
      </c>
      <c r="D82" s="47">
        <v>0</v>
      </c>
      <c r="E82" s="47">
        <v>1064714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1064714</v>
      </c>
      <c r="O82" s="48">
        <f t="shared" si="11"/>
        <v>2.2912005026931528</v>
      </c>
      <c r="P82" s="9"/>
    </row>
    <row r="83" spans="1:16">
      <c r="A83" s="12"/>
      <c r="B83" s="25">
        <v>349</v>
      </c>
      <c r="C83" s="20" t="s">
        <v>1</v>
      </c>
      <c r="D83" s="47">
        <v>15707</v>
      </c>
      <c r="E83" s="47">
        <v>140695</v>
      </c>
      <c r="F83" s="47">
        <v>0</v>
      </c>
      <c r="G83" s="47">
        <v>0</v>
      </c>
      <c r="H83" s="47">
        <v>0</v>
      </c>
      <c r="I83" s="47">
        <v>156075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312477</v>
      </c>
      <c r="O83" s="48">
        <f t="shared" si="11"/>
        <v>0.67243171356819609</v>
      </c>
      <c r="P83" s="9"/>
    </row>
    <row r="84" spans="1:16" ht="15.75">
      <c r="A84" s="29" t="s">
        <v>66</v>
      </c>
      <c r="B84" s="30"/>
      <c r="C84" s="31"/>
      <c r="D84" s="32">
        <f t="shared" ref="D84:M84" si="12">SUM(D85:D88)</f>
        <v>321416</v>
      </c>
      <c r="E84" s="32">
        <f t="shared" si="12"/>
        <v>1955957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 t="shared" ref="N84:N90" si="13">SUM(D84:M84)</f>
        <v>2277373</v>
      </c>
      <c r="O84" s="46">
        <f t="shared" si="11"/>
        <v>4.9007697488901369</v>
      </c>
      <c r="P84" s="10"/>
    </row>
    <row r="85" spans="1:16">
      <c r="A85" s="13"/>
      <c r="B85" s="40">
        <v>351.5</v>
      </c>
      <c r="C85" s="21" t="s">
        <v>115</v>
      </c>
      <c r="D85" s="47">
        <v>42029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42029</v>
      </c>
      <c r="O85" s="48">
        <f t="shared" si="11"/>
        <v>9.04438806361995E-2</v>
      </c>
      <c r="P85" s="9"/>
    </row>
    <row r="86" spans="1:16">
      <c r="A86" s="13"/>
      <c r="B86" s="40">
        <v>352</v>
      </c>
      <c r="C86" s="21" t="s">
        <v>116</v>
      </c>
      <c r="D86" s="47">
        <v>142184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142184</v>
      </c>
      <c r="O86" s="48">
        <f t="shared" si="11"/>
        <v>0.30597141793469723</v>
      </c>
      <c r="P86" s="9"/>
    </row>
    <row r="87" spans="1:16">
      <c r="A87" s="13"/>
      <c r="B87" s="40">
        <v>354</v>
      </c>
      <c r="C87" s="21" t="s">
        <v>117</v>
      </c>
      <c r="D87" s="47">
        <v>18073</v>
      </c>
      <c r="E87" s="47">
        <v>53510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71583</v>
      </c>
      <c r="O87" s="48">
        <f t="shared" si="11"/>
        <v>0.15404231144164907</v>
      </c>
      <c r="P87" s="9"/>
    </row>
    <row r="88" spans="1:16">
      <c r="A88" s="13"/>
      <c r="B88" s="40">
        <v>359</v>
      </c>
      <c r="C88" s="21" t="s">
        <v>118</v>
      </c>
      <c r="D88" s="47">
        <v>119130</v>
      </c>
      <c r="E88" s="47">
        <v>1902447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2021577</v>
      </c>
      <c r="O88" s="48">
        <f t="shared" si="11"/>
        <v>4.3503121388775909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SUM(D90:D98)</f>
        <v>14410198</v>
      </c>
      <c r="E89" s="32">
        <f t="shared" si="14"/>
        <v>13810226</v>
      </c>
      <c r="F89" s="32">
        <f t="shared" si="14"/>
        <v>43673</v>
      </c>
      <c r="G89" s="32">
        <f t="shared" si="14"/>
        <v>803845</v>
      </c>
      <c r="H89" s="32">
        <f t="shared" si="14"/>
        <v>0</v>
      </c>
      <c r="I89" s="32">
        <f t="shared" si="14"/>
        <v>10931658</v>
      </c>
      <c r="J89" s="32">
        <f t="shared" si="14"/>
        <v>3939560</v>
      </c>
      <c r="K89" s="32">
        <f t="shared" si="14"/>
        <v>0</v>
      </c>
      <c r="L89" s="32">
        <f t="shared" si="14"/>
        <v>0</v>
      </c>
      <c r="M89" s="32">
        <f t="shared" si="14"/>
        <v>1628</v>
      </c>
      <c r="N89" s="32">
        <f t="shared" si="13"/>
        <v>43940788</v>
      </c>
      <c r="O89" s="46">
        <f t="shared" si="11"/>
        <v>94.557933449107693</v>
      </c>
      <c r="P89" s="10"/>
    </row>
    <row r="90" spans="1:16">
      <c r="A90" s="12"/>
      <c r="B90" s="25">
        <v>361.1</v>
      </c>
      <c r="C90" s="20" t="s">
        <v>119</v>
      </c>
      <c r="D90" s="47">
        <v>126774</v>
      </c>
      <c r="E90" s="47">
        <v>825561</v>
      </c>
      <c r="F90" s="47">
        <v>4633</v>
      </c>
      <c r="G90" s="47">
        <v>69752</v>
      </c>
      <c r="H90" s="47">
        <v>0</v>
      </c>
      <c r="I90" s="47">
        <v>2057854</v>
      </c>
      <c r="J90" s="47">
        <v>22275</v>
      </c>
      <c r="K90" s="47">
        <v>0</v>
      </c>
      <c r="L90" s="47">
        <v>0</v>
      </c>
      <c r="M90" s="47">
        <v>10</v>
      </c>
      <c r="N90" s="47">
        <f t="shared" si="13"/>
        <v>3106859</v>
      </c>
      <c r="O90" s="48">
        <f t="shared" si="11"/>
        <v>6.6857737407385889</v>
      </c>
      <c r="P90" s="9"/>
    </row>
    <row r="91" spans="1:16">
      <c r="A91" s="12"/>
      <c r="B91" s="25">
        <v>361.2</v>
      </c>
      <c r="C91" s="20" t="s">
        <v>120</v>
      </c>
      <c r="D91" s="47">
        <v>70274</v>
      </c>
      <c r="E91" s="47">
        <v>302875</v>
      </c>
      <c r="F91" s="47">
        <v>5172</v>
      </c>
      <c r="G91" s="47">
        <v>70801</v>
      </c>
      <c r="H91" s="47">
        <v>0</v>
      </c>
      <c r="I91" s="47">
        <v>106318</v>
      </c>
      <c r="J91" s="47">
        <v>33553</v>
      </c>
      <c r="K91" s="47">
        <v>0</v>
      </c>
      <c r="L91" s="47">
        <v>0</v>
      </c>
      <c r="M91" s="47">
        <v>8</v>
      </c>
      <c r="N91" s="47">
        <f t="shared" ref="N91:N98" si="15">SUM(D91:M91)</f>
        <v>589001</v>
      </c>
      <c r="O91" s="48">
        <f t="shared" si="11"/>
        <v>1.2674947331271775</v>
      </c>
      <c r="P91" s="9"/>
    </row>
    <row r="92" spans="1:16">
      <c r="A92" s="12"/>
      <c r="B92" s="25">
        <v>361.3</v>
      </c>
      <c r="C92" s="20" t="s">
        <v>121</v>
      </c>
      <c r="D92" s="47">
        <v>582689</v>
      </c>
      <c r="E92" s="47">
        <v>2655586</v>
      </c>
      <c r="F92" s="47">
        <v>33868</v>
      </c>
      <c r="G92" s="47">
        <v>581228</v>
      </c>
      <c r="H92" s="47">
        <v>0</v>
      </c>
      <c r="I92" s="47">
        <v>4079611</v>
      </c>
      <c r="J92" s="47">
        <v>301784</v>
      </c>
      <c r="K92" s="47">
        <v>0</v>
      </c>
      <c r="L92" s="47">
        <v>0</v>
      </c>
      <c r="M92" s="47">
        <v>146</v>
      </c>
      <c r="N92" s="47">
        <f t="shared" si="15"/>
        <v>8234912</v>
      </c>
      <c r="O92" s="48">
        <f t="shared" si="11"/>
        <v>17.721035427386017</v>
      </c>
      <c r="P92" s="9"/>
    </row>
    <row r="93" spans="1:16">
      <c r="A93" s="12"/>
      <c r="B93" s="25">
        <v>362</v>
      </c>
      <c r="C93" s="20" t="s">
        <v>122</v>
      </c>
      <c r="D93" s="47">
        <v>174856</v>
      </c>
      <c r="E93" s="47">
        <v>0</v>
      </c>
      <c r="F93" s="47">
        <v>0</v>
      </c>
      <c r="G93" s="47">
        <v>0</v>
      </c>
      <c r="H93" s="47">
        <v>0</v>
      </c>
      <c r="I93" s="47">
        <v>39568</v>
      </c>
      <c r="J93" s="47">
        <v>15599</v>
      </c>
      <c r="K93" s="47">
        <v>0</v>
      </c>
      <c r="L93" s="47">
        <v>0</v>
      </c>
      <c r="M93" s="47">
        <v>0</v>
      </c>
      <c r="N93" s="47">
        <f t="shared" si="15"/>
        <v>230023</v>
      </c>
      <c r="O93" s="48">
        <f t="shared" si="11"/>
        <v>0.49499566384116961</v>
      </c>
      <c r="P93" s="9"/>
    </row>
    <row r="94" spans="1:16">
      <c r="A94" s="12"/>
      <c r="B94" s="25">
        <v>364</v>
      </c>
      <c r="C94" s="20" t="s">
        <v>123</v>
      </c>
      <c r="D94" s="47">
        <v>6742</v>
      </c>
      <c r="E94" s="47">
        <v>800</v>
      </c>
      <c r="F94" s="47">
        <v>0</v>
      </c>
      <c r="G94" s="47">
        <v>0</v>
      </c>
      <c r="H94" s="47">
        <v>0</v>
      </c>
      <c r="I94" s="47">
        <v>37932</v>
      </c>
      <c r="J94" s="47">
        <v>211605</v>
      </c>
      <c r="K94" s="47">
        <v>0</v>
      </c>
      <c r="L94" s="47">
        <v>0</v>
      </c>
      <c r="M94" s="47">
        <v>0</v>
      </c>
      <c r="N94" s="47">
        <f t="shared" si="15"/>
        <v>257079</v>
      </c>
      <c r="O94" s="48">
        <f t="shared" si="11"/>
        <v>0.55321854886087063</v>
      </c>
      <c r="P94" s="9"/>
    </row>
    <row r="95" spans="1:16">
      <c r="A95" s="12"/>
      <c r="B95" s="25">
        <v>365</v>
      </c>
      <c r="C95" s="20" t="s">
        <v>124</v>
      </c>
      <c r="D95" s="47">
        <v>0</v>
      </c>
      <c r="E95" s="47">
        <v>11845</v>
      </c>
      <c r="F95" s="47">
        <v>0</v>
      </c>
      <c r="G95" s="47">
        <v>0</v>
      </c>
      <c r="H95" s="47">
        <v>0</v>
      </c>
      <c r="I95" s="47">
        <v>101388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113233</v>
      </c>
      <c r="O95" s="48">
        <f t="shared" si="11"/>
        <v>0.24367060686856165</v>
      </c>
      <c r="P95" s="9"/>
    </row>
    <row r="96" spans="1:16">
      <c r="A96" s="12"/>
      <c r="B96" s="25">
        <v>366</v>
      </c>
      <c r="C96" s="20" t="s">
        <v>125</v>
      </c>
      <c r="D96" s="47">
        <v>123942</v>
      </c>
      <c r="E96" s="47">
        <v>1451171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1575113</v>
      </c>
      <c r="O96" s="48">
        <f t="shared" si="11"/>
        <v>3.389548458457877</v>
      </c>
      <c r="P96" s="9"/>
    </row>
    <row r="97" spans="1:119">
      <c r="A97" s="12"/>
      <c r="B97" s="25">
        <v>369.3</v>
      </c>
      <c r="C97" s="20" t="s">
        <v>141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17</v>
      </c>
      <c r="N97" s="47">
        <f t="shared" si="15"/>
        <v>17</v>
      </c>
      <c r="O97" s="48">
        <f t="shared" si="11"/>
        <v>3.6582977725270446E-5</v>
      </c>
      <c r="P97" s="9"/>
    </row>
    <row r="98" spans="1:119">
      <c r="A98" s="12"/>
      <c r="B98" s="25">
        <v>369.9</v>
      </c>
      <c r="C98" s="20" t="s">
        <v>127</v>
      </c>
      <c r="D98" s="47">
        <v>13324921</v>
      </c>
      <c r="E98" s="47">
        <v>8562388</v>
      </c>
      <c r="F98" s="47">
        <v>0</v>
      </c>
      <c r="G98" s="47">
        <v>82064</v>
      </c>
      <c r="H98" s="47">
        <v>0</v>
      </c>
      <c r="I98" s="47">
        <v>4508987</v>
      </c>
      <c r="J98" s="47">
        <v>3354744</v>
      </c>
      <c r="K98" s="47">
        <v>0</v>
      </c>
      <c r="L98" s="47">
        <v>0</v>
      </c>
      <c r="M98" s="47">
        <v>1447</v>
      </c>
      <c r="N98" s="47">
        <f t="shared" si="15"/>
        <v>29834551</v>
      </c>
      <c r="O98" s="48">
        <f t="shared" si="11"/>
        <v>64.202159686849711</v>
      </c>
      <c r="P98" s="9"/>
    </row>
    <row r="99" spans="1:119" ht="15.75">
      <c r="A99" s="29" t="s">
        <v>67</v>
      </c>
      <c r="B99" s="30"/>
      <c r="C99" s="31"/>
      <c r="D99" s="32">
        <f t="shared" ref="D99:M99" si="16">SUM(D100:D103)</f>
        <v>12967863</v>
      </c>
      <c r="E99" s="32">
        <f t="shared" si="16"/>
        <v>14354636</v>
      </c>
      <c r="F99" s="32">
        <f t="shared" si="16"/>
        <v>8159173</v>
      </c>
      <c r="G99" s="32">
        <f t="shared" si="16"/>
        <v>351000</v>
      </c>
      <c r="H99" s="32">
        <f t="shared" si="16"/>
        <v>0</v>
      </c>
      <c r="I99" s="32">
        <f t="shared" si="16"/>
        <v>29954683</v>
      </c>
      <c r="J99" s="32">
        <f t="shared" si="16"/>
        <v>349747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 t="shared" ref="N99:N104" si="17">SUM(D99:M99)</f>
        <v>66137102</v>
      </c>
      <c r="O99" s="46">
        <f t="shared" si="11"/>
        <v>142.32306642823173</v>
      </c>
      <c r="P99" s="9"/>
    </row>
    <row r="100" spans="1:119">
      <c r="A100" s="12"/>
      <c r="B100" s="25">
        <v>381</v>
      </c>
      <c r="C100" s="20" t="s">
        <v>128</v>
      </c>
      <c r="D100" s="47">
        <v>12967863</v>
      </c>
      <c r="E100" s="47">
        <v>14354636</v>
      </c>
      <c r="F100" s="47">
        <v>8159173</v>
      </c>
      <c r="G100" s="47">
        <v>351000</v>
      </c>
      <c r="H100" s="47">
        <v>0</v>
      </c>
      <c r="I100" s="47">
        <v>56991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35889663</v>
      </c>
      <c r="O100" s="48">
        <f t="shared" si="11"/>
        <v>77.232396593909584</v>
      </c>
      <c r="P100" s="9"/>
    </row>
    <row r="101" spans="1:119">
      <c r="A101" s="12"/>
      <c r="B101" s="25">
        <v>389.2</v>
      </c>
      <c r="C101" s="20" t="s">
        <v>142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2709114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2709114</v>
      </c>
      <c r="O101" s="48">
        <f>(N101/O$106)</f>
        <v>5.8298504186599009</v>
      </c>
      <c r="P101" s="9"/>
    </row>
    <row r="102" spans="1:119">
      <c r="A102" s="12"/>
      <c r="B102" s="25">
        <v>389.4</v>
      </c>
      <c r="C102" s="20" t="s">
        <v>129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23518328</v>
      </c>
      <c r="J102" s="47">
        <v>349747</v>
      </c>
      <c r="K102" s="47">
        <v>0</v>
      </c>
      <c r="L102" s="47">
        <v>0</v>
      </c>
      <c r="M102" s="47">
        <v>0</v>
      </c>
      <c r="N102" s="47">
        <f t="shared" si="17"/>
        <v>23868075</v>
      </c>
      <c r="O102" s="48">
        <f>(N102/O$106)</f>
        <v>51.362662121769667</v>
      </c>
      <c r="P102" s="9"/>
    </row>
    <row r="103" spans="1:119" ht="15.75" thickBot="1">
      <c r="A103" s="12"/>
      <c r="B103" s="25">
        <v>389.7</v>
      </c>
      <c r="C103" s="20" t="s">
        <v>130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3670250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3670250</v>
      </c>
      <c r="O103" s="48">
        <f>(N103/O$106)</f>
        <v>7.898157293892579</v>
      </c>
      <c r="P103" s="9"/>
    </row>
    <row r="104" spans="1:119" ht="16.5" thickBot="1">
      <c r="A104" s="14" t="s">
        <v>96</v>
      </c>
      <c r="B104" s="23"/>
      <c r="C104" s="22"/>
      <c r="D104" s="15">
        <f t="shared" ref="D104:M104" si="18">SUM(D5,D13,D22,D53,D84,D89,D99)</f>
        <v>200980538</v>
      </c>
      <c r="E104" s="15">
        <f t="shared" si="18"/>
        <v>222465500</v>
      </c>
      <c r="F104" s="15">
        <f t="shared" si="18"/>
        <v>16836417</v>
      </c>
      <c r="G104" s="15">
        <f t="shared" si="18"/>
        <v>13752421</v>
      </c>
      <c r="H104" s="15">
        <f t="shared" si="18"/>
        <v>0</v>
      </c>
      <c r="I104" s="15">
        <f t="shared" si="18"/>
        <v>167928688</v>
      </c>
      <c r="J104" s="15">
        <f t="shared" si="18"/>
        <v>29144532</v>
      </c>
      <c r="K104" s="15">
        <f t="shared" si="18"/>
        <v>0</v>
      </c>
      <c r="L104" s="15">
        <f t="shared" si="18"/>
        <v>0</v>
      </c>
      <c r="M104" s="15">
        <f t="shared" si="18"/>
        <v>1628</v>
      </c>
      <c r="N104" s="15">
        <f t="shared" si="17"/>
        <v>651109724</v>
      </c>
      <c r="O104" s="38">
        <f>(N104/O$106)</f>
        <v>1401.1489723411169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143</v>
      </c>
      <c r="M106" s="49"/>
      <c r="N106" s="49"/>
      <c r="O106" s="44">
        <v>464697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thickBot="1">
      <c r="A108" s="53" t="s">
        <v>144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139772114</v>
      </c>
      <c r="E5" s="27">
        <f t="shared" si="0"/>
        <v>43672250</v>
      </c>
      <c r="F5" s="27">
        <f t="shared" si="0"/>
        <v>0</v>
      </c>
      <c r="G5" s="27">
        <f t="shared" si="0"/>
        <v>12004876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195449240</v>
      </c>
      <c r="O5" s="33">
        <f t="shared" ref="O5:O36" si="1">(N5/O$126)</f>
        <v>444.41896740687514</v>
      </c>
      <c r="P5" s="6"/>
    </row>
    <row r="6" spans="1:133">
      <c r="A6" s="12"/>
      <c r="B6" s="25">
        <v>311</v>
      </c>
      <c r="C6" s="20" t="s">
        <v>3</v>
      </c>
      <c r="D6" s="47">
        <v>139772114</v>
      </c>
      <c r="E6" s="47">
        <v>23685925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163458039</v>
      </c>
      <c r="O6" s="48">
        <f t="shared" si="1"/>
        <v>371.67631302497125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639605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639605</v>
      </c>
      <c r="O7" s="48">
        <f t="shared" si="1"/>
        <v>1.4543550726944467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2098560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2098560</v>
      </c>
      <c r="O8" s="48">
        <f t="shared" si="1"/>
        <v>4.7717753634722344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10179836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10179836</v>
      </c>
      <c r="O9" s="48">
        <f t="shared" si="1"/>
        <v>23.14724888923249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12004876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12004876</v>
      </c>
      <c r="O10" s="48">
        <f t="shared" si="1"/>
        <v>27.297085400626667</v>
      </c>
      <c r="P10" s="9"/>
    </row>
    <row r="11" spans="1:133">
      <c r="A11" s="12"/>
      <c r="B11" s="25">
        <v>315</v>
      </c>
      <c r="C11" s="20" t="s">
        <v>16</v>
      </c>
      <c r="D11" s="47">
        <v>0</v>
      </c>
      <c r="E11" s="47">
        <v>6510288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6510288</v>
      </c>
      <c r="O11" s="48">
        <f t="shared" si="1"/>
        <v>14.803308882047178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558036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558036</v>
      </c>
      <c r="O12" s="48">
        <f t="shared" si="1"/>
        <v>1.2688807738309087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SUM(D14:D20)</f>
        <v>0</v>
      </c>
      <c r="E13" s="32">
        <f t="shared" si="3"/>
        <v>45896887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20212883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66109770</v>
      </c>
      <c r="O13" s="46">
        <f t="shared" si="1"/>
        <v>150.32258871360162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3071966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3071966</v>
      </c>
      <c r="O14" s="48">
        <f t="shared" si="1"/>
        <v>6.9851382263191644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5000</v>
      </c>
      <c r="F15" s="47">
        <v>0</v>
      </c>
      <c r="G15" s="47">
        <v>0</v>
      </c>
      <c r="H15" s="47">
        <v>0</v>
      </c>
      <c r="I15" s="47">
        <v>31925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36925</v>
      </c>
      <c r="O15" s="48">
        <f t="shared" si="1"/>
        <v>8.3961290263901076E-2</v>
      </c>
      <c r="P15" s="9"/>
    </row>
    <row r="16" spans="1:133">
      <c r="A16" s="12"/>
      <c r="B16" s="25">
        <v>324.41000000000003</v>
      </c>
      <c r="C16" s="20" t="s">
        <v>20</v>
      </c>
      <c r="D16" s="47">
        <v>0</v>
      </c>
      <c r="E16" s="47">
        <v>47434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47434</v>
      </c>
      <c r="O16" s="48">
        <f t="shared" si="1"/>
        <v>0.10785700317881879</v>
      </c>
      <c r="P16" s="9"/>
    </row>
    <row r="17" spans="1:16">
      <c r="A17" s="12"/>
      <c r="B17" s="25">
        <v>324.42</v>
      </c>
      <c r="C17" s="20" t="s">
        <v>21</v>
      </c>
      <c r="D17" s="47">
        <v>0</v>
      </c>
      <c r="E17" s="47">
        <v>1270617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1270617</v>
      </c>
      <c r="O17" s="48">
        <f t="shared" si="1"/>
        <v>2.8891710968516504</v>
      </c>
      <c r="P17" s="9"/>
    </row>
    <row r="18" spans="1:16">
      <c r="A18" s="12"/>
      <c r="B18" s="25">
        <v>324.61</v>
      </c>
      <c r="C18" s="20" t="s">
        <v>22</v>
      </c>
      <c r="D18" s="47">
        <v>0</v>
      </c>
      <c r="E18" s="47">
        <v>7169962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7169962</v>
      </c>
      <c r="O18" s="48">
        <f t="shared" si="1"/>
        <v>16.303297512881265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20996683</v>
      </c>
      <c r="F19" s="47">
        <v>0</v>
      </c>
      <c r="G19" s="47">
        <v>0</v>
      </c>
      <c r="H19" s="47">
        <v>0</v>
      </c>
      <c r="I19" s="47">
        <v>8397409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29394092</v>
      </c>
      <c r="O19" s="48">
        <f t="shared" si="1"/>
        <v>66.83726175912831</v>
      </c>
      <c r="P19" s="9"/>
    </row>
    <row r="20" spans="1:16">
      <c r="A20" s="12"/>
      <c r="B20" s="25">
        <v>325.2</v>
      </c>
      <c r="C20" s="20" t="s">
        <v>24</v>
      </c>
      <c r="D20" s="47">
        <v>0</v>
      </c>
      <c r="E20" s="47">
        <v>13335225</v>
      </c>
      <c r="F20" s="47">
        <v>0</v>
      </c>
      <c r="G20" s="47">
        <v>0</v>
      </c>
      <c r="H20" s="47">
        <v>0</v>
      </c>
      <c r="I20" s="47">
        <v>11783549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25118774</v>
      </c>
      <c r="O20" s="48">
        <f t="shared" si="1"/>
        <v>57.115901824978515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SUM(D22:D57)</f>
        <v>3619047</v>
      </c>
      <c r="E21" s="32">
        <f t="shared" si="5"/>
        <v>73735520</v>
      </c>
      <c r="F21" s="32">
        <f t="shared" si="5"/>
        <v>8553002</v>
      </c>
      <c r="G21" s="32">
        <f t="shared" si="5"/>
        <v>695</v>
      </c>
      <c r="H21" s="32">
        <f t="shared" si="5"/>
        <v>0</v>
      </c>
      <c r="I21" s="32">
        <f t="shared" si="5"/>
        <v>1100941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>SUM(D21:M21)</f>
        <v>87009205</v>
      </c>
      <c r="O21" s="46">
        <f t="shared" si="1"/>
        <v>197.84441751215363</v>
      </c>
      <c r="P21" s="10"/>
    </row>
    <row r="22" spans="1:16">
      <c r="A22" s="12"/>
      <c r="B22" s="25">
        <v>331.1</v>
      </c>
      <c r="C22" s="20" t="s">
        <v>25</v>
      </c>
      <c r="D22" s="47">
        <v>0</v>
      </c>
      <c r="E22" s="47">
        <v>88520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88520</v>
      </c>
      <c r="O22" s="48">
        <f t="shared" si="1"/>
        <v>0.20127971331511235</v>
      </c>
      <c r="P22" s="9"/>
    </row>
    <row r="23" spans="1:16">
      <c r="A23" s="12"/>
      <c r="B23" s="25">
        <v>331.2</v>
      </c>
      <c r="C23" s="20" t="s">
        <v>26</v>
      </c>
      <c r="D23" s="47">
        <v>0</v>
      </c>
      <c r="E23" s="47">
        <v>1939764</v>
      </c>
      <c r="F23" s="47">
        <v>0</v>
      </c>
      <c r="G23" s="47">
        <v>695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1940459</v>
      </c>
      <c r="O23" s="48">
        <f t="shared" si="1"/>
        <v>4.4122800634854222</v>
      </c>
      <c r="P23" s="9"/>
    </row>
    <row r="24" spans="1:16">
      <c r="A24" s="12"/>
      <c r="B24" s="25">
        <v>331.42</v>
      </c>
      <c r="C24" s="20" t="s">
        <v>32</v>
      </c>
      <c r="D24" s="47">
        <v>3134</v>
      </c>
      <c r="E24" s="47">
        <v>7984001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7987135</v>
      </c>
      <c r="O24" s="48">
        <f t="shared" si="1"/>
        <v>18.161412596126297</v>
      </c>
      <c r="P24" s="9"/>
    </row>
    <row r="25" spans="1:16">
      <c r="A25" s="12"/>
      <c r="B25" s="25">
        <v>331.49</v>
      </c>
      <c r="C25" s="20" t="s">
        <v>33</v>
      </c>
      <c r="D25" s="47">
        <v>0</v>
      </c>
      <c r="E25" s="47">
        <v>1179028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1179028</v>
      </c>
      <c r="O25" s="48">
        <f t="shared" si="1"/>
        <v>2.6809129894994386</v>
      </c>
      <c r="P25" s="9"/>
    </row>
    <row r="26" spans="1:16">
      <c r="A26" s="12"/>
      <c r="B26" s="25">
        <v>331.5</v>
      </c>
      <c r="C26" s="20" t="s">
        <v>28</v>
      </c>
      <c r="D26" s="47">
        <v>5191</v>
      </c>
      <c r="E26" s="47">
        <v>3953701</v>
      </c>
      <c r="F26" s="47">
        <v>0</v>
      </c>
      <c r="G26" s="47">
        <v>0</v>
      </c>
      <c r="H26" s="47">
        <v>0</v>
      </c>
      <c r="I26" s="47">
        <v>21042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3979934</v>
      </c>
      <c r="O26" s="48">
        <f t="shared" si="1"/>
        <v>9.0497059933695017</v>
      </c>
      <c r="P26" s="9"/>
    </row>
    <row r="27" spans="1:16">
      <c r="A27" s="12"/>
      <c r="B27" s="25">
        <v>331.62</v>
      </c>
      <c r="C27" s="20" t="s">
        <v>34</v>
      </c>
      <c r="D27" s="47">
        <v>0</v>
      </c>
      <c r="E27" s="47">
        <v>86427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86427</v>
      </c>
      <c r="O27" s="48">
        <f t="shared" si="1"/>
        <v>0.19652058046413484</v>
      </c>
      <c r="P27" s="9"/>
    </row>
    <row r="28" spans="1:16">
      <c r="A28" s="12"/>
      <c r="B28" s="25">
        <v>331.65</v>
      </c>
      <c r="C28" s="20" t="s">
        <v>35</v>
      </c>
      <c r="D28" s="47">
        <v>393902</v>
      </c>
      <c r="E28" s="47">
        <v>140984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534886</v>
      </c>
      <c r="O28" s="48">
        <f t="shared" si="1"/>
        <v>1.2162415356559781</v>
      </c>
      <c r="P28" s="9"/>
    </row>
    <row r="29" spans="1:16">
      <c r="A29" s="12"/>
      <c r="B29" s="25">
        <v>331.69</v>
      </c>
      <c r="C29" s="20" t="s">
        <v>36</v>
      </c>
      <c r="D29" s="47">
        <v>0</v>
      </c>
      <c r="E29" s="47">
        <v>9675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9675</v>
      </c>
      <c r="O29" s="48">
        <f t="shared" si="1"/>
        <v>2.199933604071071E-2</v>
      </c>
      <c r="P29" s="9"/>
    </row>
    <row r="30" spans="1:16">
      <c r="A30" s="12"/>
      <c r="B30" s="25">
        <v>331.9</v>
      </c>
      <c r="C30" s="20" t="s">
        <v>29</v>
      </c>
      <c r="D30" s="47">
        <v>0</v>
      </c>
      <c r="E30" s="47">
        <v>79508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79508</v>
      </c>
      <c r="O30" s="48">
        <f t="shared" si="1"/>
        <v>0.18078792867440074</v>
      </c>
      <c r="P30" s="9"/>
    </row>
    <row r="31" spans="1:16">
      <c r="A31" s="12"/>
      <c r="B31" s="25">
        <v>334.1</v>
      </c>
      <c r="C31" s="20" t="s">
        <v>30</v>
      </c>
      <c r="D31" s="47">
        <v>0</v>
      </c>
      <c r="E31" s="47">
        <v>5138921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5138921</v>
      </c>
      <c r="O31" s="48">
        <f t="shared" si="1"/>
        <v>11.68504909205841</v>
      </c>
      <c r="P31" s="9"/>
    </row>
    <row r="32" spans="1:16">
      <c r="A32" s="12"/>
      <c r="B32" s="25">
        <v>334.2</v>
      </c>
      <c r="C32" s="20" t="s">
        <v>31</v>
      </c>
      <c r="D32" s="47">
        <v>35500</v>
      </c>
      <c r="E32" s="47">
        <v>5522072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5557572</v>
      </c>
      <c r="O32" s="48">
        <f t="shared" si="1"/>
        <v>12.636991627746221</v>
      </c>
      <c r="P32" s="9"/>
    </row>
    <row r="33" spans="1:16">
      <c r="A33" s="12"/>
      <c r="B33" s="25">
        <v>334.35</v>
      </c>
      <c r="C33" s="20" t="s">
        <v>37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448696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448696</v>
      </c>
      <c r="O33" s="48">
        <f t="shared" si="1"/>
        <v>1.0202598536560963</v>
      </c>
      <c r="P33" s="9"/>
    </row>
    <row r="34" spans="1:16">
      <c r="A34" s="12"/>
      <c r="B34" s="25">
        <v>334.36</v>
      </c>
      <c r="C34" s="20" t="s">
        <v>38</v>
      </c>
      <c r="D34" s="47">
        <v>0</v>
      </c>
      <c r="E34" s="47">
        <v>820866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7" si="7">SUM(D34:M34)</f>
        <v>820866</v>
      </c>
      <c r="O34" s="48">
        <f t="shared" si="1"/>
        <v>1.8665123491880142</v>
      </c>
      <c r="P34" s="9"/>
    </row>
    <row r="35" spans="1:16">
      <c r="A35" s="12"/>
      <c r="B35" s="25">
        <v>334.42</v>
      </c>
      <c r="C35" s="20" t="s">
        <v>39</v>
      </c>
      <c r="D35" s="47">
        <v>0</v>
      </c>
      <c r="E35" s="47">
        <v>5909297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5909297</v>
      </c>
      <c r="O35" s="48">
        <f t="shared" si="1"/>
        <v>13.436755603861878</v>
      </c>
      <c r="P35" s="9"/>
    </row>
    <row r="36" spans="1:16">
      <c r="A36" s="12"/>
      <c r="B36" s="25">
        <v>334.49</v>
      </c>
      <c r="C36" s="20" t="s">
        <v>40</v>
      </c>
      <c r="D36" s="47">
        <v>0</v>
      </c>
      <c r="E36" s="47">
        <v>3509973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3509973</v>
      </c>
      <c r="O36" s="48">
        <f t="shared" si="1"/>
        <v>7.9810930770874924</v>
      </c>
      <c r="P36" s="9"/>
    </row>
    <row r="37" spans="1:16">
      <c r="A37" s="12"/>
      <c r="B37" s="25">
        <v>334.5</v>
      </c>
      <c r="C37" s="20" t="s">
        <v>41</v>
      </c>
      <c r="D37" s="47">
        <v>865</v>
      </c>
      <c r="E37" s="47">
        <v>1230</v>
      </c>
      <c r="F37" s="47">
        <v>0</v>
      </c>
      <c r="G37" s="47">
        <v>0</v>
      </c>
      <c r="H37" s="47">
        <v>0</v>
      </c>
      <c r="I37" s="47">
        <v>3507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5602</v>
      </c>
      <c r="O37" s="48">
        <f t="shared" ref="O37:O68" si="8">(N37/O$126)</f>
        <v>1.2738013488378438E-2</v>
      </c>
      <c r="P37" s="9"/>
    </row>
    <row r="38" spans="1:16">
      <c r="A38" s="12"/>
      <c r="B38" s="25">
        <v>334.69</v>
      </c>
      <c r="C38" s="20" t="s">
        <v>42</v>
      </c>
      <c r="D38" s="47">
        <v>20523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20523</v>
      </c>
      <c r="O38" s="48">
        <f t="shared" si="8"/>
        <v>4.6665878404496736E-2</v>
      </c>
      <c r="P38" s="9"/>
    </row>
    <row r="39" spans="1:16">
      <c r="A39" s="12"/>
      <c r="B39" s="25">
        <v>334.7</v>
      </c>
      <c r="C39" s="20" t="s">
        <v>43</v>
      </c>
      <c r="D39" s="47">
        <v>0</v>
      </c>
      <c r="E39" s="47">
        <v>327842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327842</v>
      </c>
      <c r="O39" s="48">
        <f t="shared" si="8"/>
        <v>0.74545801821795143</v>
      </c>
      <c r="P39" s="9"/>
    </row>
    <row r="40" spans="1:16">
      <c r="A40" s="12"/>
      <c r="B40" s="25">
        <v>334.9</v>
      </c>
      <c r="C40" s="20" t="s">
        <v>44</v>
      </c>
      <c r="D40" s="47">
        <v>0</v>
      </c>
      <c r="E40" s="47">
        <v>1344971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1344971</v>
      </c>
      <c r="O40" s="48">
        <f t="shared" si="8"/>
        <v>3.0582396893034338</v>
      </c>
      <c r="P40" s="9"/>
    </row>
    <row r="41" spans="1:16">
      <c r="A41" s="12"/>
      <c r="B41" s="25">
        <v>335.12</v>
      </c>
      <c r="C41" s="20" t="s">
        <v>45</v>
      </c>
      <c r="D41" s="47">
        <v>0</v>
      </c>
      <c r="E41" s="47">
        <v>0</v>
      </c>
      <c r="F41" s="47">
        <v>8553002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8553002</v>
      </c>
      <c r="O41" s="48">
        <f t="shared" si="8"/>
        <v>19.448099757609384</v>
      </c>
      <c r="P41" s="9"/>
    </row>
    <row r="42" spans="1:16">
      <c r="A42" s="12"/>
      <c r="B42" s="25">
        <v>335.13</v>
      </c>
      <c r="C42" s="20" t="s">
        <v>46</v>
      </c>
      <c r="D42" s="47">
        <v>86874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86874</v>
      </c>
      <c r="O42" s="48">
        <f t="shared" si="8"/>
        <v>0.1975369838967134</v>
      </c>
      <c r="P42" s="9"/>
    </row>
    <row r="43" spans="1:16">
      <c r="A43" s="12"/>
      <c r="B43" s="25">
        <v>335.14</v>
      </c>
      <c r="C43" s="20" t="s">
        <v>47</v>
      </c>
      <c r="D43" s="47">
        <v>0</v>
      </c>
      <c r="E43" s="47">
        <v>226912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226912</v>
      </c>
      <c r="O43" s="48">
        <f t="shared" si="8"/>
        <v>0.51596003510798438</v>
      </c>
      <c r="P43" s="9"/>
    </row>
    <row r="44" spans="1:16">
      <c r="A44" s="12"/>
      <c r="B44" s="25">
        <v>335.15</v>
      </c>
      <c r="C44" s="20" t="s">
        <v>48</v>
      </c>
      <c r="D44" s="47">
        <v>117932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117932</v>
      </c>
      <c r="O44" s="48">
        <f t="shared" si="8"/>
        <v>0.26815769487887292</v>
      </c>
      <c r="P44" s="9"/>
    </row>
    <row r="45" spans="1:16">
      <c r="A45" s="12"/>
      <c r="B45" s="25">
        <v>335.16</v>
      </c>
      <c r="C45" s="20" t="s">
        <v>49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0.50763325799366055</v>
      </c>
      <c r="P45" s="9"/>
    </row>
    <row r="46" spans="1:16">
      <c r="A46" s="12"/>
      <c r="B46" s="25">
        <v>335.18</v>
      </c>
      <c r="C46" s="20" t="s">
        <v>50</v>
      </c>
      <c r="D46" s="47">
        <v>2382085</v>
      </c>
      <c r="E46" s="47">
        <v>18153131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20535216</v>
      </c>
      <c r="O46" s="48">
        <f t="shared" si="8"/>
        <v>46.693655550654185</v>
      </c>
      <c r="P46" s="9"/>
    </row>
    <row r="47" spans="1:16">
      <c r="A47" s="12"/>
      <c r="B47" s="25">
        <v>335.21</v>
      </c>
      <c r="C47" s="20" t="s">
        <v>51</v>
      </c>
      <c r="D47" s="47">
        <v>27342</v>
      </c>
      <c r="E47" s="47">
        <v>20272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47614</v>
      </c>
      <c r="O47" s="48">
        <f t="shared" si="8"/>
        <v>0.10826629315166922</v>
      </c>
      <c r="P47" s="9"/>
    </row>
    <row r="48" spans="1:16">
      <c r="A48" s="12"/>
      <c r="B48" s="25">
        <v>335.22</v>
      </c>
      <c r="C48" s="20" t="s">
        <v>52</v>
      </c>
      <c r="D48" s="47">
        <v>0</v>
      </c>
      <c r="E48" s="47">
        <v>1227974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9">SUM(D48:M48)</f>
        <v>1227974</v>
      </c>
      <c r="O48" s="48">
        <f t="shared" si="8"/>
        <v>2.7922080284502009</v>
      </c>
      <c r="P48" s="9"/>
    </row>
    <row r="49" spans="1:16">
      <c r="A49" s="12"/>
      <c r="B49" s="25">
        <v>335.49</v>
      </c>
      <c r="C49" s="20" t="s">
        <v>53</v>
      </c>
      <c r="D49" s="47">
        <v>0</v>
      </c>
      <c r="E49" s="47">
        <v>5801834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5801834</v>
      </c>
      <c r="O49" s="48">
        <f t="shared" si="8"/>
        <v>13.192402668570622</v>
      </c>
      <c r="P49" s="9"/>
    </row>
    <row r="50" spans="1:16">
      <c r="A50" s="12"/>
      <c r="B50" s="25">
        <v>335.5</v>
      </c>
      <c r="C50" s="20" t="s">
        <v>54</v>
      </c>
      <c r="D50" s="47">
        <v>0</v>
      </c>
      <c r="E50" s="47">
        <v>3505750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3505750</v>
      </c>
      <c r="O50" s="48">
        <f t="shared" si="8"/>
        <v>7.9714906795577853</v>
      </c>
      <c r="P50" s="9"/>
    </row>
    <row r="51" spans="1:16">
      <c r="A51" s="12"/>
      <c r="B51" s="25">
        <v>335.7</v>
      </c>
      <c r="C51" s="20" t="s">
        <v>55</v>
      </c>
      <c r="D51" s="47">
        <v>212058</v>
      </c>
      <c r="E51" s="47">
        <v>8436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220494</v>
      </c>
      <c r="O51" s="48">
        <f t="shared" si="8"/>
        <v>0.5013665737426839</v>
      </c>
      <c r="P51" s="9"/>
    </row>
    <row r="52" spans="1:16">
      <c r="A52" s="12"/>
      <c r="B52" s="25">
        <v>335.8</v>
      </c>
      <c r="C52" s="20" t="s">
        <v>56</v>
      </c>
      <c r="D52" s="47">
        <v>0</v>
      </c>
      <c r="E52" s="47">
        <v>3267452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3267452</v>
      </c>
      <c r="O52" s="48">
        <f t="shared" si="8"/>
        <v>7.4296407798338286</v>
      </c>
      <c r="P52" s="9"/>
    </row>
    <row r="53" spans="1:16">
      <c r="A53" s="12"/>
      <c r="B53" s="25">
        <v>335.9</v>
      </c>
      <c r="C53" s="20" t="s">
        <v>57</v>
      </c>
      <c r="D53" s="47">
        <v>0</v>
      </c>
      <c r="E53" s="47">
        <v>3144258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3144258</v>
      </c>
      <c r="O53" s="48">
        <f t="shared" si="8"/>
        <v>7.1495181747486276</v>
      </c>
      <c r="P53" s="9"/>
    </row>
    <row r="54" spans="1:16">
      <c r="A54" s="12"/>
      <c r="B54" s="25">
        <v>336</v>
      </c>
      <c r="C54" s="20" t="s">
        <v>4</v>
      </c>
      <c r="D54" s="47">
        <v>4532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4532</v>
      </c>
      <c r="O54" s="48">
        <f t="shared" si="8"/>
        <v>1.0305011983100873E-2</v>
      </c>
      <c r="P54" s="9"/>
    </row>
    <row r="55" spans="1:16">
      <c r="A55" s="12"/>
      <c r="B55" s="25">
        <v>337.2</v>
      </c>
      <c r="C55" s="20" t="s">
        <v>58</v>
      </c>
      <c r="D55" s="47">
        <v>0</v>
      </c>
      <c r="E55" s="47">
        <v>342721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342721</v>
      </c>
      <c r="O55" s="48">
        <f t="shared" si="8"/>
        <v>0.77929038214040469</v>
      </c>
      <c r="P55" s="9"/>
    </row>
    <row r="56" spans="1:16">
      <c r="A56" s="12"/>
      <c r="B56" s="25">
        <v>337.3</v>
      </c>
      <c r="C56" s="20" t="s">
        <v>59</v>
      </c>
      <c r="D56" s="47">
        <v>57072</v>
      </c>
      <c r="E56" s="47">
        <v>0</v>
      </c>
      <c r="F56" s="47">
        <v>0</v>
      </c>
      <c r="G56" s="47">
        <v>0</v>
      </c>
      <c r="H56" s="47">
        <v>0</v>
      </c>
      <c r="I56" s="47">
        <v>627696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684768</v>
      </c>
      <c r="O56" s="48">
        <f t="shared" si="8"/>
        <v>1.5570482007158026</v>
      </c>
      <c r="P56" s="9"/>
    </row>
    <row r="57" spans="1:16">
      <c r="A57" s="12"/>
      <c r="B57" s="25">
        <v>337.9</v>
      </c>
      <c r="C57" s="20" t="s">
        <v>60</v>
      </c>
      <c r="D57" s="47">
        <v>48787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48787</v>
      </c>
      <c r="O57" s="48">
        <f t="shared" si="8"/>
        <v>0.11093349947474454</v>
      </c>
      <c r="P57" s="9"/>
    </row>
    <row r="58" spans="1:16" ht="15.75">
      <c r="A58" s="29" t="s">
        <v>65</v>
      </c>
      <c r="B58" s="30"/>
      <c r="C58" s="31"/>
      <c r="D58" s="32">
        <f t="shared" ref="D58:M58" si="10">SUM(D59:D101)</f>
        <v>21200764</v>
      </c>
      <c r="E58" s="32">
        <f t="shared" si="10"/>
        <v>15242659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100783168</v>
      </c>
      <c r="J58" s="32">
        <f t="shared" si="10"/>
        <v>25442452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>SUM(D58:M58)</f>
        <v>162669043</v>
      </c>
      <c r="O58" s="46">
        <f t="shared" si="8"/>
        <v>369.88226773930955</v>
      </c>
      <c r="P58" s="10"/>
    </row>
    <row r="59" spans="1:16">
      <c r="A59" s="12"/>
      <c r="B59" s="25">
        <v>341.1</v>
      </c>
      <c r="C59" s="20" t="s">
        <v>68</v>
      </c>
      <c r="D59" s="47">
        <v>1473356</v>
      </c>
      <c r="E59" s="47">
        <v>200095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1673451</v>
      </c>
      <c r="O59" s="48">
        <f t="shared" si="8"/>
        <v>3.8051484130918221</v>
      </c>
      <c r="P59" s="9"/>
    </row>
    <row r="60" spans="1:16">
      <c r="A60" s="12"/>
      <c r="B60" s="25">
        <v>341.15</v>
      </c>
      <c r="C60" s="20" t="s">
        <v>69</v>
      </c>
      <c r="D60" s="47">
        <v>606295</v>
      </c>
      <c r="E60" s="47">
        <v>576001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1" si="11">SUM(D60:M60)</f>
        <v>1182296</v>
      </c>
      <c r="O60" s="48">
        <f t="shared" si="8"/>
        <v>2.6883438763398564</v>
      </c>
      <c r="P60" s="9"/>
    </row>
    <row r="61" spans="1:16">
      <c r="A61" s="12"/>
      <c r="B61" s="25">
        <v>341.2</v>
      </c>
      <c r="C61" s="20" t="s">
        <v>70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25442452</v>
      </c>
      <c r="K61" s="47">
        <v>0</v>
      </c>
      <c r="L61" s="47">
        <v>0</v>
      </c>
      <c r="M61" s="47">
        <v>0</v>
      </c>
      <c r="N61" s="47">
        <f t="shared" si="11"/>
        <v>25442452</v>
      </c>
      <c r="O61" s="48">
        <f t="shared" si="8"/>
        <v>57.851891601824526</v>
      </c>
      <c r="P61" s="9"/>
    </row>
    <row r="62" spans="1:16">
      <c r="A62" s="12"/>
      <c r="B62" s="25">
        <v>341.52</v>
      </c>
      <c r="C62" s="20" t="s">
        <v>71</v>
      </c>
      <c r="D62" s="47">
        <v>716498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716498</v>
      </c>
      <c r="O62" s="48">
        <f t="shared" si="8"/>
        <v>1.6291969275966038</v>
      </c>
      <c r="P62" s="9"/>
    </row>
    <row r="63" spans="1:16">
      <c r="A63" s="12"/>
      <c r="B63" s="25">
        <v>341.53</v>
      </c>
      <c r="C63" s="20" t="s">
        <v>72</v>
      </c>
      <c r="D63" s="47">
        <v>94264</v>
      </c>
      <c r="E63" s="47">
        <v>132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94396</v>
      </c>
      <c r="O63" s="48">
        <f t="shared" si="8"/>
        <v>0.21464075709549646</v>
      </c>
      <c r="P63" s="9"/>
    </row>
    <row r="64" spans="1:16">
      <c r="A64" s="12"/>
      <c r="B64" s="25">
        <v>341.9</v>
      </c>
      <c r="C64" s="20" t="s">
        <v>73</v>
      </c>
      <c r="D64" s="47">
        <v>6213603</v>
      </c>
      <c r="E64" s="47">
        <v>467862</v>
      </c>
      <c r="F64" s="47">
        <v>0</v>
      </c>
      <c r="G64" s="47">
        <v>0</v>
      </c>
      <c r="H64" s="47">
        <v>0</v>
      </c>
      <c r="I64" s="47">
        <v>739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6682204</v>
      </c>
      <c r="O64" s="48">
        <f t="shared" si="8"/>
        <v>15.19421718745026</v>
      </c>
      <c r="P64" s="9"/>
    </row>
    <row r="65" spans="1:16">
      <c r="A65" s="12"/>
      <c r="B65" s="25">
        <v>342.1</v>
      </c>
      <c r="C65" s="20" t="s">
        <v>74</v>
      </c>
      <c r="D65" s="47">
        <v>2011187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2011187</v>
      </c>
      <c r="O65" s="48">
        <f t="shared" si="8"/>
        <v>4.5731037368174521</v>
      </c>
      <c r="P65" s="9"/>
    </row>
    <row r="66" spans="1:16">
      <c r="A66" s="12"/>
      <c r="B66" s="25">
        <v>342.4</v>
      </c>
      <c r="C66" s="20" t="s">
        <v>75</v>
      </c>
      <c r="D66" s="47">
        <v>0</v>
      </c>
      <c r="E66" s="47">
        <v>974561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974561</v>
      </c>
      <c r="O66" s="48">
        <f t="shared" si="8"/>
        <v>2.2159891401727205</v>
      </c>
      <c r="P66" s="9"/>
    </row>
    <row r="67" spans="1:16">
      <c r="A67" s="12"/>
      <c r="B67" s="25">
        <v>342.5</v>
      </c>
      <c r="C67" s="20" t="s">
        <v>76</v>
      </c>
      <c r="D67" s="47">
        <v>0</v>
      </c>
      <c r="E67" s="47">
        <v>186705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186705</v>
      </c>
      <c r="O67" s="48">
        <f t="shared" si="8"/>
        <v>0.42453602433911036</v>
      </c>
      <c r="P67" s="9"/>
    </row>
    <row r="68" spans="1:16">
      <c r="A68" s="12"/>
      <c r="B68" s="25">
        <v>342.6</v>
      </c>
      <c r="C68" s="20" t="s">
        <v>77</v>
      </c>
      <c r="D68" s="47">
        <v>7594373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7594373</v>
      </c>
      <c r="O68" s="48">
        <f t="shared" si="8"/>
        <v>17.268337327700291</v>
      </c>
      <c r="P68" s="9"/>
    </row>
    <row r="69" spans="1:16">
      <c r="A69" s="12"/>
      <c r="B69" s="25">
        <v>342.9</v>
      </c>
      <c r="C69" s="20" t="s">
        <v>78</v>
      </c>
      <c r="D69" s="47">
        <v>1031836</v>
      </c>
      <c r="E69" s="47">
        <v>3653197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4685033</v>
      </c>
      <c r="O69" s="48">
        <f t="shared" ref="O69:O100" si="12">(N69/O$126)</f>
        <v>10.652983496518761</v>
      </c>
      <c r="P69" s="9"/>
    </row>
    <row r="70" spans="1:16">
      <c r="A70" s="12"/>
      <c r="B70" s="25">
        <v>343.3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36905054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36905054</v>
      </c>
      <c r="O70" s="48">
        <f t="shared" si="12"/>
        <v>83.91593638724288</v>
      </c>
      <c r="P70" s="9"/>
    </row>
    <row r="71" spans="1:16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20405781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20405781</v>
      </c>
      <c r="O71" s="48">
        <f t="shared" si="12"/>
        <v>46.399341952676984</v>
      </c>
      <c r="P71" s="9"/>
    </row>
    <row r="72" spans="1:16">
      <c r="A72" s="12"/>
      <c r="B72" s="25">
        <v>343.5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43309634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43309634</v>
      </c>
      <c r="O72" s="48">
        <f t="shared" si="12"/>
        <v>98.478882911234095</v>
      </c>
      <c r="P72" s="9"/>
    </row>
    <row r="73" spans="1:16">
      <c r="A73" s="12"/>
      <c r="B73" s="25">
        <v>343.7</v>
      </c>
      <c r="C73" s="20" t="s">
        <v>82</v>
      </c>
      <c r="D73" s="47">
        <v>0</v>
      </c>
      <c r="E73" s="47">
        <v>181237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181237</v>
      </c>
      <c r="O73" s="48">
        <f t="shared" si="12"/>
        <v>0.41210270449718728</v>
      </c>
      <c r="P73" s="9"/>
    </row>
    <row r="74" spans="1:16">
      <c r="A74" s="12"/>
      <c r="B74" s="25">
        <v>343.9</v>
      </c>
      <c r="C74" s="20" t="s">
        <v>83</v>
      </c>
      <c r="D74" s="47">
        <v>0</v>
      </c>
      <c r="E74" s="47">
        <v>89311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89311</v>
      </c>
      <c r="O74" s="48">
        <f t="shared" si="12"/>
        <v>0.20307831536247176</v>
      </c>
      <c r="P74" s="9"/>
    </row>
    <row r="75" spans="1:16">
      <c r="A75" s="12"/>
      <c r="B75" s="25">
        <v>345.1</v>
      </c>
      <c r="C75" s="20" t="s">
        <v>84</v>
      </c>
      <c r="D75" s="47">
        <v>0</v>
      </c>
      <c r="E75" s="47">
        <v>14820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14820</v>
      </c>
      <c r="O75" s="48">
        <f t="shared" si="12"/>
        <v>3.3698207764685552E-2</v>
      </c>
      <c r="P75" s="9"/>
    </row>
    <row r="76" spans="1:16">
      <c r="A76" s="12"/>
      <c r="B76" s="25">
        <v>346.4</v>
      </c>
      <c r="C76" s="20" t="s">
        <v>85</v>
      </c>
      <c r="D76" s="47">
        <v>0</v>
      </c>
      <c r="E76" s="47">
        <v>255000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255000</v>
      </c>
      <c r="O76" s="48">
        <f t="shared" si="12"/>
        <v>0.57982746153811171</v>
      </c>
      <c r="P76" s="9"/>
    </row>
    <row r="77" spans="1:16">
      <c r="A77" s="12"/>
      <c r="B77" s="25">
        <v>346.9</v>
      </c>
      <c r="C77" s="20" t="s">
        <v>86</v>
      </c>
      <c r="D77" s="47">
        <v>75154</v>
      </c>
      <c r="E77" s="47">
        <v>8565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83719</v>
      </c>
      <c r="O77" s="48">
        <f t="shared" si="12"/>
        <v>0.19036304020591832</v>
      </c>
      <c r="P77" s="9"/>
    </row>
    <row r="78" spans="1:16">
      <c r="A78" s="12"/>
      <c r="B78" s="25">
        <v>347.1</v>
      </c>
      <c r="C78" s="20" t="s">
        <v>87</v>
      </c>
      <c r="D78" s="47">
        <v>19261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19261</v>
      </c>
      <c r="O78" s="48">
        <f t="shared" si="12"/>
        <v>4.3796300928178704E-2</v>
      </c>
      <c r="P78" s="9"/>
    </row>
    <row r="79" spans="1:16">
      <c r="A79" s="12"/>
      <c r="B79" s="25">
        <v>347.2</v>
      </c>
      <c r="C79" s="20" t="s">
        <v>88</v>
      </c>
      <c r="D79" s="47">
        <v>842352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842352</v>
      </c>
      <c r="O79" s="48">
        <f t="shared" si="12"/>
        <v>1.9153679289472607</v>
      </c>
      <c r="P79" s="9"/>
    </row>
    <row r="80" spans="1:16">
      <c r="A80" s="12"/>
      <c r="B80" s="25">
        <v>347.5</v>
      </c>
      <c r="C80" s="20" t="s">
        <v>89</v>
      </c>
      <c r="D80" s="47">
        <v>218323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218323</v>
      </c>
      <c r="O80" s="48">
        <f t="shared" si="12"/>
        <v>0.49643008190347121</v>
      </c>
      <c r="P80" s="9"/>
    </row>
    <row r="81" spans="1:16">
      <c r="A81" s="12"/>
      <c r="B81" s="25">
        <v>347.9</v>
      </c>
      <c r="C81" s="20" t="s">
        <v>90</v>
      </c>
      <c r="D81" s="47">
        <v>0</v>
      </c>
      <c r="E81" s="47">
        <v>3286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3286</v>
      </c>
      <c r="O81" s="48">
        <f t="shared" si="12"/>
        <v>7.4718158377028825E-3</v>
      </c>
      <c r="P81" s="9"/>
    </row>
    <row r="82" spans="1:16">
      <c r="A82" s="12"/>
      <c r="B82" s="25">
        <v>348.11</v>
      </c>
      <c r="C82" s="39" t="s">
        <v>97</v>
      </c>
      <c r="D82" s="47">
        <v>0</v>
      </c>
      <c r="E82" s="47">
        <v>42040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3" si="13">SUM(D82:M82)</f>
        <v>42040</v>
      </c>
      <c r="O82" s="48">
        <f t="shared" si="12"/>
        <v>9.5591946992400853E-2</v>
      </c>
      <c r="P82" s="9"/>
    </row>
    <row r="83" spans="1:16">
      <c r="A83" s="12"/>
      <c r="B83" s="25">
        <v>348.12</v>
      </c>
      <c r="C83" s="39" t="s">
        <v>98</v>
      </c>
      <c r="D83" s="47">
        <v>29580</v>
      </c>
      <c r="E83" s="47">
        <v>20678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50258</v>
      </c>
      <c r="O83" s="48">
        <f t="shared" si="12"/>
        <v>0.11427830808620557</v>
      </c>
      <c r="P83" s="9"/>
    </row>
    <row r="84" spans="1:16">
      <c r="A84" s="12"/>
      <c r="B84" s="25">
        <v>348.13</v>
      </c>
      <c r="C84" s="39" t="s">
        <v>99</v>
      </c>
      <c r="D84" s="47">
        <v>0</v>
      </c>
      <c r="E84" s="47">
        <v>162764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162764</v>
      </c>
      <c r="O84" s="48">
        <f t="shared" si="12"/>
        <v>0.37009818411682044</v>
      </c>
      <c r="P84" s="9"/>
    </row>
    <row r="85" spans="1:16">
      <c r="A85" s="12"/>
      <c r="B85" s="25">
        <v>348.22</v>
      </c>
      <c r="C85" s="39" t="s">
        <v>100</v>
      </c>
      <c r="D85" s="47">
        <v>2953</v>
      </c>
      <c r="E85" s="47">
        <v>23419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26372</v>
      </c>
      <c r="O85" s="48">
        <f t="shared" si="12"/>
        <v>5.9965528688953267E-2</v>
      </c>
      <c r="P85" s="9"/>
    </row>
    <row r="86" spans="1:16">
      <c r="A86" s="12"/>
      <c r="B86" s="25">
        <v>348.23</v>
      </c>
      <c r="C86" s="39" t="s">
        <v>101</v>
      </c>
      <c r="D86" s="47">
        <v>0</v>
      </c>
      <c r="E86" s="47">
        <v>135867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135867</v>
      </c>
      <c r="O86" s="48">
        <f t="shared" si="12"/>
        <v>0.30893889300705341</v>
      </c>
      <c r="P86" s="9"/>
    </row>
    <row r="87" spans="1:16">
      <c r="A87" s="12"/>
      <c r="B87" s="25">
        <v>348.31</v>
      </c>
      <c r="C87" s="39" t="s">
        <v>102</v>
      </c>
      <c r="D87" s="47">
        <v>0</v>
      </c>
      <c r="E87" s="47">
        <v>1597764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1597764</v>
      </c>
      <c r="O87" s="48">
        <f t="shared" si="12"/>
        <v>3.6330488010077628</v>
      </c>
      <c r="P87" s="9"/>
    </row>
    <row r="88" spans="1:16">
      <c r="A88" s="12"/>
      <c r="B88" s="25">
        <v>348.32</v>
      </c>
      <c r="C88" s="39" t="s">
        <v>103</v>
      </c>
      <c r="D88" s="47">
        <v>0</v>
      </c>
      <c r="E88" s="47">
        <v>26715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26715</v>
      </c>
      <c r="O88" s="48">
        <f t="shared" si="12"/>
        <v>6.0745453470551589E-2</v>
      </c>
      <c r="P88" s="9"/>
    </row>
    <row r="89" spans="1:16">
      <c r="A89" s="12"/>
      <c r="B89" s="25">
        <v>348.33</v>
      </c>
      <c r="C89" s="39" t="s">
        <v>104</v>
      </c>
      <c r="D89" s="47">
        <v>29855</v>
      </c>
      <c r="E89" s="47">
        <v>57982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87837</v>
      </c>
      <c r="O89" s="48">
        <f t="shared" si="12"/>
        <v>0.1997266852514632</v>
      </c>
      <c r="P89" s="9"/>
    </row>
    <row r="90" spans="1:16">
      <c r="A90" s="12"/>
      <c r="B90" s="25">
        <v>348.41</v>
      </c>
      <c r="C90" s="39" t="s">
        <v>105</v>
      </c>
      <c r="D90" s="47">
        <v>0</v>
      </c>
      <c r="E90" s="47">
        <v>1951029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1951029</v>
      </c>
      <c r="O90" s="48">
        <f t="shared" si="12"/>
        <v>4.4363144802244729</v>
      </c>
      <c r="P90" s="9"/>
    </row>
    <row r="91" spans="1:16">
      <c r="A91" s="12"/>
      <c r="B91" s="25">
        <v>348.42</v>
      </c>
      <c r="C91" s="39" t="s">
        <v>106</v>
      </c>
      <c r="D91" s="47">
        <v>0</v>
      </c>
      <c r="E91" s="47">
        <v>839070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839070</v>
      </c>
      <c r="O91" s="48">
        <f t="shared" si="12"/>
        <v>1.9079052084422878</v>
      </c>
      <c r="P91" s="9"/>
    </row>
    <row r="92" spans="1:16">
      <c r="A92" s="12"/>
      <c r="B92" s="25">
        <v>348.52</v>
      </c>
      <c r="C92" s="39" t="s">
        <v>107</v>
      </c>
      <c r="D92" s="47">
        <v>-2</v>
      </c>
      <c r="E92" s="47">
        <v>585546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585544</v>
      </c>
      <c r="O92" s="48">
        <f t="shared" si="12"/>
        <v>1.3314293770151846</v>
      </c>
      <c r="P92" s="9"/>
    </row>
    <row r="93" spans="1:16">
      <c r="A93" s="12"/>
      <c r="B93" s="25">
        <v>348.53</v>
      </c>
      <c r="C93" s="39" t="s">
        <v>108</v>
      </c>
      <c r="D93" s="47">
        <v>0</v>
      </c>
      <c r="E93" s="47">
        <v>1456536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1456536</v>
      </c>
      <c r="O93" s="48">
        <f t="shared" si="12"/>
        <v>3.3119198883093142</v>
      </c>
      <c r="P93" s="9"/>
    </row>
    <row r="94" spans="1:16">
      <c r="A94" s="12"/>
      <c r="B94" s="25">
        <v>348.71</v>
      </c>
      <c r="C94" s="39" t="s">
        <v>109</v>
      </c>
      <c r="D94" s="47">
        <v>0</v>
      </c>
      <c r="E94" s="47">
        <v>280905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0" si="14">SUM(D94:M94)</f>
        <v>280905</v>
      </c>
      <c r="O94" s="48">
        <f t="shared" si="12"/>
        <v>0.63873111013083639</v>
      </c>
      <c r="P94" s="9"/>
    </row>
    <row r="95" spans="1:16">
      <c r="A95" s="12"/>
      <c r="B95" s="25">
        <v>348.72</v>
      </c>
      <c r="C95" s="39" t="s">
        <v>110</v>
      </c>
      <c r="D95" s="47">
        <v>4602</v>
      </c>
      <c r="E95" s="47">
        <v>72211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76813</v>
      </c>
      <c r="O95" s="48">
        <f t="shared" si="12"/>
        <v>0.17465994824755676</v>
      </c>
      <c r="P95" s="9"/>
    </row>
    <row r="96" spans="1:16">
      <c r="A96" s="12"/>
      <c r="B96" s="25">
        <v>348.92099999999999</v>
      </c>
      <c r="C96" s="20" t="s">
        <v>91</v>
      </c>
      <c r="D96" s="47">
        <v>115544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115544</v>
      </c>
      <c r="O96" s="48">
        <f t="shared" si="12"/>
        <v>0.26272778123905716</v>
      </c>
      <c r="P96" s="9"/>
    </row>
    <row r="97" spans="1:16">
      <c r="A97" s="12"/>
      <c r="B97" s="25">
        <v>348.92200000000003</v>
      </c>
      <c r="C97" s="20" t="s">
        <v>92</v>
      </c>
      <c r="D97" s="47">
        <v>115545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115545</v>
      </c>
      <c r="O97" s="48">
        <f t="shared" si="12"/>
        <v>0.26273005507223968</v>
      </c>
      <c r="P97" s="9"/>
    </row>
    <row r="98" spans="1:16">
      <c r="A98" s="12"/>
      <c r="B98" s="25">
        <v>348.923</v>
      </c>
      <c r="C98" s="20" t="s">
        <v>93</v>
      </c>
      <c r="D98" s="47">
        <v>0</v>
      </c>
      <c r="E98" s="47">
        <v>116357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116357</v>
      </c>
      <c r="O98" s="48">
        <f t="shared" si="12"/>
        <v>0.26457640761643164</v>
      </c>
      <c r="P98" s="9"/>
    </row>
    <row r="99" spans="1:16">
      <c r="A99" s="12"/>
      <c r="B99" s="25">
        <v>348.92399999999998</v>
      </c>
      <c r="C99" s="20" t="s">
        <v>94</v>
      </c>
      <c r="D99" s="47">
        <v>0</v>
      </c>
      <c r="E99" s="47">
        <v>246809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246809</v>
      </c>
      <c r="O99" s="48">
        <f t="shared" si="12"/>
        <v>0.56120249394023458</v>
      </c>
      <c r="P99" s="9"/>
    </row>
    <row r="100" spans="1:16">
      <c r="A100" s="12"/>
      <c r="B100" s="25">
        <v>348.93</v>
      </c>
      <c r="C100" s="20" t="s">
        <v>95</v>
      </c>
      <c r="D100" s="47">
        <v>0</v>
      </c>
      <c r="E100" s="47">
        <v>731396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731396</v>
      </c>
      <c r="O100" s="48">
        <f t="shared" si="12"/>
        <v>1.6630724943495245</v>
      </c>
      <c r="P100" s="9"/>
    </row>
    <row r="101" spans="1:16">
      <c r="A101" s="12"/>
      <c r="B101" s="25">
        <v>349</v>
      </c>
      <c r="C101" s="20" t="s">
        <v>1</v>
      </c>
      <c r="D101" s="47">
        <v>6185</v>
      </c>
      <c r="E101" s="47">
        <v>284799</v>
      </c>
      <c r="F101" s="47">
        <v>0</v>
      </c>
      <c r="G101" s="47">
        <v>0</v>
      </c>
      <c r="H101" s="47">
        <v>0</v>
      </c>
      <c r="I101" s="47">
        <v>161960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452944</v>
      </c>
      <c r="O101" s="48">
        <f t="shared" ref="O101:O124" si="15">(N101/O$126)</f>
        <v>1.0299190970153667</v>
      </c>
      <c r="P101" s="9"/>
    </row>
    <row r="102" spans="1:16" ht="15.75">
      <c r="A102" s="29" t="s">
        <v>66</v>
      </c>
      <c r="B102" s="30"/>
      <c r="C102" s="31"/>
      <c r="D102" s="32">
        <f t="shared" ref="D102:M102" si="16">SUM(D103:D109)</f>
        <v>387103</v>
      </c>
      <c r="E102" s="32">
        <f t="shared" si="16"/>
        <v>2673020</v>
      </c>
      <c r="F102" s="32">
        <f t="shared" si="16"/>
        <v>0</v>
      </c>
      <c r="G102" s="32">
        <f t="shared" si="16"/>
        <v>0</v>
      </c>
      <c r="H102" s="32">
        <f t="shared" si="16"/>
        <v>0</v>
      </c>
      <c r="I102" s="32">
        <f t="shared" si="16"/>
        <v>0</v>
      </c>
      <c r="J102" s="32">
        <f t="shared" si="16"/>
        <v>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>SUM(D102:M102)</f>
        <v>3060123</v>
      </c>
      <c r="O102" s="46">
        <f t="shared" si="15"/>
        <v>6.9582092199387882</v>
      </c>
      <c r="P102" s="10"/>
    </row>
    <row r="103" spans="1:16">
      <c r="A103" s="13"/>
      <c r="B103" s="40">
        <v>351.1</v>
      </c>
      <c r="C103" s="21" t="s">
        <v>112</v>
      </c>
      <c r="D103" s="47">
        <v>0</v>
      </c>
      <c r="E103" s="47">
        <v>373291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373291</v>
      </c>
      <c r="O103" s="48">
        <f t="shared" si="15"/>
        <v>0.84880146252950295</v>
      </c>
      <c r="P103" s="9"/>
    </row>
    <row r="104" spans="1:16">
      <c r="A104" s="13"/>
      <c r="B104" s="40">
        <v>351.2</v>
      </c>
      <c r="C104" s="21" t="s">
        <v>113</v>
      </c>
      <c r="D104" s="47">
        <v>0</v>
      </c>
      <c r="E104" s="47">
        <v>96390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09" si="17">SUM(D104:M104)</f>
        <v>96390</v>
      </c>
      <c r="O104" s="48">
        <f t="shared" si="15"/>
        <v>0.21917478046140623</v>
      </c>
      <c r="P104" s="9"/>
    </row>
    <row r="105" spans="1:16">
      <c r="A105" s="13"/>
      <c r="B105" s="40">
        <v>351.4</v>
      </c>
      <c r="C105" s="21" t="s">
        <v>114</v>
      </c>
      <c r="D105" s="47">
        <v>0</v>
      </c>
      <c r="E105" s="47">
        <v>15648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15648</v>
      </c>
      <c r="O105" s="48">
        <f t="shared" si="15"/>
        <v>3.5580941639797539E-2</v>
      </c>
      <c r="P105" s="9"/>
    </row>
    <row r="106" spans="1:16">
      <c r="A106" s="13"/>
      <c r="B106" s="40">
        <v>351.5</v>
      </c>
      <c r="C106" s="21" t="s">
        <v>115</v>
      </c>
      <c r="D106" s="47">
        <v>53642</v>
      </c>
      <c r="E106" s="47">
        <v>1361575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1415217</v>
      </c>
      <c r="O106" s="48">
        <f t="shared" si="15"/>
        <v>3.2179673750414977</v>
      </c>
      <c r="P106" s="9"/>
    </row>
    <row r="107" spans="1:16">
      <c r="A107" s="13"/>
      <c r="B107" s="40">
        <v>352</v>
      </c>
      <c r="C107" s="21" t="s">
        <v>116</v>
      </c>
      <c r="D107" s="47">
        <v>184018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184018</v>
      </c>
      <c r="O107" s="48">
        <f t="shared" si="15"/>
        <v>0.41842623457772643</v>
      </c>
      <c r="P107" s="9"/>
    </row>
    <row r="108" spans="1:16">
      <c r="A108" s="13"/>
      <c r="B108" s="40">
        <v>354</v>
      </c>
      <c r="C108" s="21" t="s">
        <v>117</v>
      </c>
      <c r="D108" s="47">
        <v>19966</v>
      </c>
      <c r="E108" s="47">
        <v>89898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109864</v>
      </c>
      <c r="O108" s="48">
        <f t="shared" si="15"/>
        <v>0.24981240876244354</v>
      </c>
      <c r="P108" s="9"/>
    </row>
    <row r="109" spans="1:16">
      <c r="A109" s="13"/>
      <c r="B109" s="40">
        <v>359</v>
      </c>
      <c r="C109" s="21" t="s">
        <v>118</v>
      </c>
      <c r="D109" s="47">
        <v>129477</v>
      </c>
      <c r="E109" s="47">
        <v>736218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865695</v>
      </c>
      <c r="O109" s="48">
        <f t="shared" si="15"/>
        <v>1.9684460169264142</v>
      </c>
      <c r="P109" s="9"/>
    </row>
    <row r="110" spans="1:16" ht="15.75">
      <c r="A110" s="29" t="s">
        <v>5</v>
      </c>
      <c r="B110" s="30"/>
      <c r="C110" s="31"/>
      <c r="D110" s="32">
        <f t="shared" ref="D110:M110" si="18">SUM(D111:D119)</f>
        <v>10083568</v>
      </c>
      <c r="E110" s="32">
        <f t="shared" si="18"/>
        <v>8829662</v>
      </c>
      <c r="F110" s="32">
        <f t="shared" si="18"/>
        <v>4514</v>
      </c>
      <c r="G110" s="32">
        <f t="shared" si="18"/>
        <v>272126</v>
      </c>
      <c r="H110" s="32">
        <f t="shared" si="18"/>
        <v>0</v>
      </c>
      <c r="I110" s="32">
        <f t="shared" si="18"/>
        <v>3620446</v>
      </c>
      <c r="J110" s="32">
        <f t="shared" si="18"/>
        <v>268356</v>
      </c>
      <c r="K110" s="32">
        <f t="shared" si="18"/>
        <v>0</v>
      </c>
      <c r="L110" s="32">
        <f t="shared" si="18"/>
        <v>0</v>
      </c>
      <c r="M110" s="32">
        <f t="shared" si="18"/>
        <v>1721</v>
      </c>
      <c r="N110" s="32">
        <f>SUM(D110:M110)</f>
        <v>23080393</v>
      </c>
      <c r="O110" s="46">
        <f t="shared" si="15"/>
        <v>52.480963468596087</v>
      </c>
      <c r="P110" s="10"/>
    </row>
    <row r="111" spans="1:16">
      <c r="A111" s="12"/>
      <c r="B111" s="25">
        <v>361.1</v>
      </c>
      <c r="C111" s="20" t="s">
        <v>119</v>
      </c>
      <c r="D111" s="47">
        <v>273527</v>
      </c>
      <c r="E111" s="47">
        <v>1256225</v>
      </c>
      <c r="F111" s="47">
        <v>9351</v>
      </c>
      <c r="G111" s="47">
        <v>166919</v>
      </c>
      <c r="H111" s="47">
        <v>0</v>
      </c>
      <c r="I111" s="47">
        <v>3212906</v>
      </c>
      <c r="J111" s="47">
        <v>75936</v>
      </c>
      <c r="K111" s="47">
        <v>0</v>
      </c>
      <c r="L111" s="47">
        <v>0</v>
      </c>
      <c r="M111" s="47">
        <v>35</v>
      </c>
      <c r="N111" s="47">
        <f>SUM(D111:M111)</f>
        <v>4994899</v>
      </c>
      <c r="O111" s="48">
        <f t="shared" si="15"/>
        <v>11.35756708944805</v>
      </c>
      <c r="P111" s="9"/>
    </row>
    <row r="112" spans="1:16">
      <c r="A112" s="12"/>
      <c r="B112" s="25">
        <v>361.2</v>
      </c>
      <c r="C112" s="20" t="s">
        <v>120</v>
      </c>
      <c r="D112" s="47">
        <v>134455</v>
      </c>
      <c r="E112" s="47">
        <v>630068</v>
      </c>
      <c r="F112" s="47">
        <v>11236</v>
      </c>
      <c r="G112" s="47">
        <v>168553</v>
      </c>
      <c r="H112" s="47">
        <v>0</v>
      </c>
      <c r="I112" s="47">
        <v>221400</v>
      </c>
      <c r="J112" s="47">
        <v>60755</v>
      </c>
      <c r="K112" s="47">
        <v>0</v>
      </c>
      <c r="L112" s="47">
        <v>0</v>
      </c>
      <c r="M112" s="47">
        <v>30</v>
      </c>
      <c r="N112" s="47">
        <f t="shared" ref="N112:N119" si="19">SUM(D112:M112)</f>
        <v>1226497</v>
      </c>
      <c r="O112" s="48">
        <f t="shared" si="15"/>
        <v>2.7888495768396449</v>
      </c>
      <c r="P112" s="9"/>
    </row>
    <row r="113" spans="1:119">
      <c r="A113" s="12"/>
      <c r="B113" s="25">
        <v>361.3</v>
      </c>
      <c r="C113" s="20" t="s">
        <v>121</v>
      </c>
      <c r="D113" s="47">
        <v>-419903</v>
      </c>
      <c r="E113" s="47">
        <v>-1727960</v>
      </c>
      <c r="F113" s="47">
        <v>-16073</v>
      </c>
      <c r="G113" s="47">
        <v>-390158</v>
      </c>
      <c r="H113" s="47">
        <v>0</v>
      </c>
      <c r="I113" s="47">
        <v>-468758</v>
      </c>
      <c r="J113" s="47">
        <v>-143714</v>
      </c>
      <c r="K113" s="47">
        <v>0</v>
      </c>
      <c r="L113" s="47">
        <v>0</v>
      </c>
      <c r="M113" s="47">
        <v>-71</v>
      </c>
      <c r="N113" s="47">
        <f t="shared" si="19"/>
        <v>-3166637</v>
      </c>
      <c r="O113" s="48">
        <f t="shared" si="15"/>
        <v>-7.2004042875398486</v>
      </c>
      <c r="P113" s="9"/>
    </row>
    <row r="114" spans="1:119">
      <c r="A114" s="12"/>
      <c r="B114" s="25">
        <v>362</v>
      </c>
      <c r="C114" s="20" t="s">
        <v>122</v>
      </c>
      <c r="D114" s="47">
        <v>178561</v>
      </c>
      <c r="E114" s="47">
        <v>0</v>
      </c>
      <c r="F114" s="47">
        <v>0</v>
      </c>
      <c r="G114" s="47">
        <v>0</v>
      </c>
      <c r="H114" s="47">
        <v>0</v>
      </c>
      <c r="I114" s="47">
        <v>32068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210629</v>
      </c>
      <c r="O114" s="48">
        <f t="shared" si="15"/>
        <v>0.47893520939729778</v>
      </c>
      <c r="P114" s="9"/>
    </row>
    <row r="115" spans="1:119">
      <c r="A115" s="12"/>
      <c r="B115" s="25">
        <v>364</v>
      </c>
      <c r="C115" s="20" t="s">
        <v>123</v>
      </c>
      <c r="D115" s="47">
        <v>7073</v>
      </c>
      <c r="E115" s="47">
        <v>23913</v>
      </c>
      <c r="F115" s="47">
        <v>0</v>
      </c>
      <c r="G115" s="47">
        <v>0</v>
      </c>
      <c r="H115" s="47">
        <v>0</v>
      </c>
      <c r="I115" s="47">
        <v>0</v>
      </c>
      <c r="J115" s="47">
        <v>274521</v>
      </c>
      <c r="K115" s="47">
        <v>0</v>
      </c>
      <c r="L115" s="47">
        <v>0</v>
      </c>
      <c r="M115" s="47">
        <v>0</v>
      </c>
      <c r="N115" s="47">
        <f t="shared" si="19"/>
        <v>305507</v>
      </c>
      <c r="O115" s="48">
        <f t="shared" si="15"/>
        <v>0.69467195408676041</v>
      </c>
      <c r="P115" s="9"/>
    </row>
    <row r="116" spans="1:119">
      <c r="A116" s="12"/>
      <c r="B116" s="25">
        <v>365</v>
      </c>
      <c r="C116" s="20" t="s">
        <v>124</v>
      </c>
      <c r="D116" s="47">
        <v>115</v>
      </c>
      <c r="E116" s="47">
        <v>9140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9255</v>
      </c>
      <c r="O116" s="48">
        <f t="shared" si="15"/>
        <v>2.10443261040597E-2</v>
      </c>
      <c r="P116" s="9"/>
    </row>
    <row r="117" spans="1:119">
      <c r="A117" s="12"/>
      <c r="B117" s="25">
        <v>366</v>
      </c>
      <c r="C117" s="20" t="s">
        <v>125</v>
      </c>
      <c r="D117" s="47">
        <v>151026</v>
      </c>
      <c r="E117" s="47">
        <v>3885519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4036545</v>
      </c>
      <c r="O117" s="48">
        <f t="shared" si="15"/>
        <v>9.1784299636641453</v>
      </c>
      <c r="P117" s="9"/>
    </row>
    <row r="118" spans="1:119">
      <c r="A118" s="12"/>
      <c r="B118" s="25">
        <v>367</v>
      </c>
      <c r="C118" s="20" t="s">
        <v>126</v>
      </c>
      <c r="D118" s="47">
        <v>7152</v>
      </c>
      <c r="E118" s="47">
        <v>991613</v>
      </c>
      <c r="F118" s="47">
        <v>0</v>
      </c>
      <c r="G118" s="47">
        <v>0</v>
      </c>
      <c r="H118" s="47">
        <v>0</v>
      </c>
      <c r="I118" s="47">
        <v>32000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1030765</v>
      </c>
      <c r="O118" s="48">
        <f t="shared" si="15"/>
        <v>2.3437876603620853</v>
      </c>
      <c r="P118" s="9"/>
    </row>
    <row r="119" spans="1:119">
      <c r="A119" s="12"/>
      <c r="B119" s="25">
        <v>369.9</v>
      </c>
      <c r="C119" s="20" t="s">
        <v>127</v>
      </c>
      <c r="D119" s="47">
        <v>9751562</v>
      </c>
      <c r="E119" s="47">
        <v>3761144</v>
      </c>
      <c r="F119" s="47">
        <v>0</v>
      </c>
      <c r="G119" s="47">
        <v>326812</v>
      </c>
      <c r="H119" s="47">
        <v>0</v>
      </c>
      <c r="I119" s="47">
        <v>590830</v>
      </c>
      <c r="J119" s="47">
        <v>858</v>
      </c>
      <c r="K119" s="47">
        <v>0</v>
      </c>
      <c r="L119" s="47">
        <v>0</v>
      </c>
      <c r="M119" s="47">
        <v>1727</v>
      </c>
      <c r="N119" s="47">
        <f t="shared" si="19"/>
        <v>14432933</v>
      </c>
      <c r="O119" s="48">
        <f t="shared" si="15"/>
        <v>32.818081976233898</v>
      </c>
      <c r="P119" s="9"/>
    </row>
    <row r="120" spans="1:119" ht="15.75">
      <c r="A120" s="29" t="s">
        <v>67</v>
      </c>
      <c r="B120" s="30"/>
      <c r="C120" s="31"/>
      <c r="D120" s="32">
        <f t="shared" ref="D120:M120" si="20">SUM(D121:D123)</f>
        <v>18302819</v>
      </c>
      <c r="E120" s="32">
        <f t="shared" si="20"/>
        <v>14209210</v>
      </c>
      <c r="F120" s="32">
        <f t="shared" si="20"/>
        <v>8571304</v>
      </c>
      <c r="G120" s="32">
        <f t="shared" si="20"/>
        <v>7662667</v>
      </c>
      <c r="H120" s="32">
        <f t="shared" si="20"/>
        <v>0</v>
      </c>
      <c r="I120" s="32">
        <f t="shared" si="20"/>
        <v>38493707</v>
      </c>
      <c r="J120" s="32">
        <f t="shared" si="20"/>
        <v>1171601</v>
      </c>
      <c r="K120" s="32">
        <f t="shared" si="20"/>
        <v>0</v>
      </c>
      <c r="L120" s="32">
        <f t="shared" si="20"/>
        <v>0</v>
      </c>
      <c r="M120" s="32">
        <f t="shared" si="20"/>
        <v>0</v>
      </c>
      <c r="N120" s="32">
        <f>SUM(D120:M120)</f>
        <v>88411308</v>
      </c>
      <c r="O120" s="46">
        <f t="shared" si="15"/>
        <v>201.03256583883979</v>
      </c>
      <c r="P120" s="9"/>
    </row>
    <row r="121" spans="1:119">
      <c r="A121" s="12"/>
      <c r="B121" s="25">
        <v>381</v>
      </c>
      <c r="C121" s="20" t="s">
        <v>128</v>
      </c>
      <c r="D121" s="47">
        <v>18302819</v>
      </c>
      <c r="E121" s="47">
        <v>14209210</v>
      </c>
      <c r="F121" s="47">
        <v>8571304</v>
      </c>
      <c r="G121" s="47">
        <v>7662667</v>
      </c>
      <c r="H121" s="47">
        <v>0</v>
      </c>
      <c r="I121" s="47">
        <v>56991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48802991</v>
      </c>
      <c r="O121" s="48">
        <f t="shared" si="15"/>
        <v>110.96986034116593</v>
      </c>
      <c r="P121" s="9"/>
    </row>
    <row r="122" spans="1:119">
      <c r="A122" s="12"/>
      <c r="B122" s="25">
        <v>389.4</v>
      </c>
      <c r="C122" s="20" t="s">
        <v>129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34696223</v>
      </c>
      <c r="J122" s="47">
        <v>1171601</v>
      </c>
      <c r="K122" s="47">
        <v>0</v>
      </c>
      <c r="L122" s="47">
        <v>0</v>
      </c>
      <c r="M122" s="47">
        <v>0</v>
      </c>
      <c r="N122" s="47">
        <f>SUM(D122:M122)</f>
        <v>35867824</v>
      </c>
      <c r="O122" s="48">
        <f t="shared" si="15"/>
        <v>81.55744839535592</v>
      </c>
      <c r="P122" s="9"/>
    </row>
    <row r="123" spans="1:119" ht="15.75" thickBot="1">
      <c r="A123" s="12"/>
      <c r="B123" s="25">
        <v>389.7</v>
      </c>
      <c r="C123" s="20" t="s">
        <v>130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3740493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3740493</v>
      </c>
      <c r="O123" s="48">
        <f t="shared" si="15"/>
        <v>8.5052571023179464</v>
      </c>
      <c r="P123" s="9"/>
    </row>
    <row r="124" spans="1:119" ht="16.5" thickBot="1">
      <c r="A124" s="14" t="s">
        <v>96</v>
      </c>
      <c r="B124" s="23"/>
      <c r="C124" s="22"/>
      <c r="D124" s="15">
        <f t="shared" ref="D124:M124" si="21">SUM(D5,D13,D21,D58,D102,D110,D120)</f>
        <v>193365415</v>
      </c>
      <c r="E124" s="15">
        <f t="shared" si="21"/>
        <v>204259208</v>
      </c>
      <c r="F124" s="15">
        <f t="shared" si="21"/>
        <v>17128820</v>
      </c>
      <c r="G124" s="15">
        <f t="shared" si="21"/>
        <v>19940364</v>
      </c>
      <c r="H124" s="15">
        <f t="shared" si="21"/>
        <v>0</v>
      </c>
      <c r="I124" s="15">
        <f t="shared" si="21"/>
        <v>164211145</v>
      </c>
      <c r="J124" s="15">
        <f t="shared" si="21"/>
        <v>26882409</v>
      </c>
      <c r="K124" s="15">
        <f t="shared" si="21"/>
        <v>0</v>
      </c>
      <c r="L124" s="15">
        <f t="shared" si="21"/>
        <v>0</v>
      </c>
      <c r="M124" s="15">
        <f t="shared" si="21"/>
        <v>1721</v>
      </c>
      <c r="N124" s="15">
        <f>SUM(D124:M124)</f>
        <v>625789082</v>
      </c>
      <c r="O124" s="38">
        <f t="shared" si="15"/>
        <v>1422.9399798993147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137</v>
      </c>
      <c r="M126" s="49"/>
      <c r="N126" s="49"/>
      <c r="O126" s="44">
        <v>439786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thickBot="1">
      <c r="A128" s="53" t="s">
        <v>144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A128:O128"/>
    <mergeCell ref="A127:O127"/>
    <mergeCell ref="L126:N1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156510497</v>
      </c>
      <c r="E5" s="27">
        <f t="shared" si="0"/>
        <v>45872968</v>
      </c>
      <c r="F5" s="27">
        <f t="shared" si="0"/>
        <v>0</v>
      </c>
      <c r="G5" s="27">
        <f t="shared" si="0"/>
        <v>13466951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215850416</v>
      </c>
      <c r="O5" s="33">
        <f t="shared" ref="O5:O36" si="1">(N5/O$115)</f>
        <v>492.05872322576528</v>
      </c>
      <c r="P5" s="6"/>
    </row>
    <row r="6" spans="1:133">
      <c r="A6" s="12"/>
      <c r="B6" s="25">
        <v>311</v>
      </c>
      <c r="C6" s="20" t="s">
        <v>3</v>
      </c>
      <c r="D6" s="47">
        <v>156510497</v>
      </c>
      <c r="E6" s="47">
        <v>26461961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182972458</v>
      </c>
      <c r="O6" s="48">
        <f t="shared" si="1"/>
        <v>417.10919875623478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841488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841488</v>
      </c>
      <c r="O7" s="48">
        <f t="shared" si="1"/>
        <v>1.9182798836477701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2107130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2107130</v>
      </c>
      <c r="O8" s="48">
        <f t="shared" si="1"/>
        <v>4.8034732417226698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10194275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10194275</v>
      </c>
      <c r="O9" s="48">
        <f t="shared" si="1"/>
        <v>23.239158087665388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13466951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13466951</v>
      </c>
      <c r="O10" s="48">
        <f t="shared" si="1"/>
        <v>30.699643010203616</v>
      </c>
      <c r="P10" s="9"/>
    </row>
    <row r="11" spans="1:133">
      <c r="A11" s="12"/>
      <c r="B11" s="25">
        <v>315</v>
      </c>
      <c r="C11" s="20" t="s">
        <v>16</v>
      </c>
      <c r="D11" s="47">
        <v>0</v>
      </c>
      <c r="E11" s="47">
        <v>5683180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5683180</v>
      </c>
      <c r="O11" s="48">
        <f t="shared" si="1"/>
        <v>12.955538129063438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584934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584934</v>
      </c>
      <c r="O12" s="48">
        <f t="shared" si="1"/>
        <v>1.3334321172276071</v>
      </c>
      <c r="P12" s="9"/>
    </row>
    <row r="13" spans="1:133" ht="15.75">
      <c r="A13" s="29" t="s">
        <v>155</v>
      </c>
      <c r="B13" s="30"/>
      <c r="C13" s="31"/>
      <c r="D13" s="32">
        <f t="shared" ref="D13:M13" si="3">SUM(D14:D16)</f>
        <v>6768</v>
      </c>
      <c r="E13" s="32">
        <f t="shared" si="3"/>
        <v>4939178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63850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5009796</v>
      </c>
      <c r="O13" s="46">
        <f t="shared" si="1"/>
        <v>11.420472886100651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3891584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3891584</v>
      </c>
      <c r="O14" s="48">
        <f t="shared" si="1"/>
        <v>8.8713651326287764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19500</v>
      </c>
      <c r="F15" s="47">
        <v>0</v>
      </c>
      <c r="G15" s="47">
        <v>0</v>
      </c>
      <c r="H15" s="47">
        <v>0</v>
      </c>
      <c r="I15" s="47">
        <v>2350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21850</v>
      </c>
      <c r="O15" s="48">
        <f t="shared" si="1"/>
        <v>4.9809878997328277E-2</v>
      </c>
      <c r="P15" s="9"/>
    </row>
    <row r="16" spans="1:133">
      <c r="A16" s="12"/>
      <c r="B16" s="25">
        <v>329</v>
      </c>
      <c r="C16" s="20" t="s">
        <v>156</v>
      </c>
      <c r="D16" s="47">
        <v>6768</v>
      </c>
      <c r="E16" s="47">
        <v>1028094</v>
      </c>
      <c r="F16" s="47">
        <v>0</v>
      </c>
      <c r="G16" s="47">
        <v>0</v>
      </c>
      <c r="H16" s="47">
        <v>0</v>
      </c>
      <c r="I16" s="47">
        <v>61500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1096362</v>
      </c>
      <c r="O16" s="48">
        <f t="shared" si="1"/>
        <v>2.4992978744745455</v>
      </c>
      <c r="P16" s="9"/>
    </row>
    <row r="17" spans="1:16" ht="15.75">
      <c r="A17" s="29" t="s">
        <v>27</v>
      </c>
      <c r="B17" s="30"/>
      <c r="C17" s="31"/>
      <c r="D17" s="32">
        <f t="shared" ref="D17:M17" si="5">SUM(D18:D49)</f>
        <v>2724356</v>
      </c>
      <c r="E17" s="32">
        <f t="shared" si="5"/>
        <v>60401831</v>
      </c>
      <c r="F17" s="32">
        <f t="shared" si="5"/>
        <v>11184447</v>
      </c>
      <c r="G17" s="32">
        <f t="shared" si="5"/>
        <v>0</v>
      </c>
      <c r="H17" s="32">
        <f t="shared" si="5"/>
        <v>0</v>
      </c>
      <c r="I17" s="32">
        <f t="shared" si="5"/>
        <v>3544837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77855471</v>
      </c>
      <c r="O17" s="46">
        <f t="shared" si="1"/>
        <v>177.48153729016022</v>
      </c>
      <c r="P17" s="10"/>
    </row>
    <row r="18" spans="1:16">
      <c r="A18" s="12"/>
      <c r="B18" s="25">
        <v>331.1</v>
      </c>
      <c r="C18" s="20" t="s">
        <v>25</v>
      </c>
      <c r="D18" s="47">
        <v>0</v>
      </c>
      <c r="E18" s="47">
        <v>600823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600823</v>
      </c>
      <c r="O18" s="48">
        <f t="shared" si="1"/>
        <v>1.3696531317533989</v>
      </c>
      <c r="P18" s="9"/>
    </row>
    <row r="19" spans="1:16">
      <c r="A19" s="12"/>
      <c r="B19" s="25">
        <v>331.2</v>
      </c>
      <c r="C19" s="20" t="s">
        <v>26</v>
      </c>
      <c r="D19" s="47">
        <v>0</v>
      </c>
      <c r="E19" s="47">
        <v>1244318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1244318</v>
      </c>
      <c r="O19" s="48">
        <f t="shared" si="1"/>
        <v>2.8365825635788342</v>
      </c>
      <c r="P19" s="9"/>
    </row>
    <row r="20" spans="1:16">
      <c r="A20" s="12"/>
      <c r="B20" s="25">
        <v>331.35</v>
      </c>
      <c r="C20" s="20" t="s">
        <v>157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250000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6">SUM(D20:M20)</f>
        <v>250000</v>
      </c>
      <c r="O20" s="48">
        <f t="shared" si="1"/>
        <v>0.56990708234929377</v>
      </c>
      <c r="P20" s="9"/>
    </row>
    <row r="21" spans="1:16">
      <c r="A21" s="12"/>
      <c r="B21" s="25">
        <v>331.42</v>
      </c>
      <c r="C21" s="20" t="s">
        <v>32</v>
      </c>
      <c r="D21" s="47">
        <v>0</v>
      </c>
      <c r="E21" s="47">
        <v>326111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326111</v>
      </c>
      <c r="O21" s="48">
        <f t="shared" si="1"/>
        <v>0.74341187412804222</v>
      </c>
      <c r="P21" s="9"/>
    </row>
    <row r="22" spans="1:16">
      <c r="A22" s="12"/>
      <c r="B22" s="25">
        <v>331.49</v>
      </c>
      <c r="C22" s="20" t="s">
        <v>33</v>
      </c>
      <c r="D22" s="47">
        <v>0</v>
      </c>
      <c r="E22" s="47">
        <v>2545782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2545782</v>
      </c>
      <c r="O22" s="48">
        <f t="shared" si="1"/>
        <v>5.8034367676693988</v>
      </c>
      <c r="P22" s="9"/>
    </row>
    <row r="23" spans="1:16">
      <c r="A23" s="12"/>
      <c r="B23" s="25">
        <v>331.5</v>
      </c>
      <c r="C23" s="20" t="s">
        <v>28</v>
      </c>
      <c r="D23" s="47">
        <v>0</v>
      </c>
      <c r="E23" s="47">
        <v>4823147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4823147</v>
      </c>
      <c r="O23" s="48">
        <f t="shared" si="1"/>
        <v>10.994982538046997</v>
      </c>
      <c r="P23" s="9"/>
    </row>
    <row r="24" spans="1:16">
      <c r="A24" s="12"/>
      <c r="B24" s="25">
        <v>331.62</v>
      </c>
      <c r="C24" s="20" t="s">
        <v>34</v>
      </c>
      <c r="D24" s="47">
        <v>0</v>
      </c>
      <c r="E24" s="47">
        <v>802075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802075</v>
      </c>
      <c r="O24" s="48">
        <f t="shared" si="1"/>
        <v>1.8284328923012392</v>
      </c>
      <c r="P24" s="9"/>
    </row>
    <row r="25" spans="1:16">
      <c r="A25" s="12"/>
      <c r="B25" s="25">
        <v>331.65</v>
      </c>
      <c r="C25" s="20" t="s">
        <v>35</v>
      </c>
      <c r="D25" s="47">
        <v>337397</v>
      </c>
      <c r="E25" s="47">
        <v>11090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348487</v>
      </c>
      <c r="O25" s="48">
        <f t="shared" si="1"/>
        <v>0.7944208376266334</v>
      </c>
      <c r="P25" s="9"/>
    </row>
    <row r="26" spans="1:16">
      <c r="A26" s="12"/>
      <c r="B26" s="25">
        <v>331.9</v>
      </c>
      <c r="C26" s="20" t="s">
        <v>29</v>
      </c>
      <c r="D26" s="47">
        <v>0</v>
      </c>
      <c r="E26" s="47">
        <v>55049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55049</v>
      </c>
      <c r="O26" s="48">
        <f t="shared" si="1"/>
        <v>0.12549125990498508</v>
      </c>
      <c r="P26" s="9"/>
    </row>
    <row r="27" spans="1:16">
      <c r="A27" s="12"/>
      <c r="B27" s="25">
        <v>334.1</v>
      </c>
      <c r="C27" s="20" t="s">
        <v>30</v>
      </c>
      <c r="D27" s="47">
        <v>0</v>
      </c>
      <c r="E27" s="47">
        <v>5670951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5670951</v>
      </c>
      <c r="O27" s="48">
        <f t="shared" si="1"/>
        <v>12.927660554223239</v>
      </c>
      <c r="P27" s="9"/>
    </row>
    <row r="28" spans="1:16">
      <c r="A28" s="12"/>
      <c r="B28" s="25">
        <v>334.2</v>
      </c>
      <c r="C28" s="20" t="s">
        <v>31</v>
      </c>
      <c r="D28" s="47">
        <v>43500</v>
      </c>
      <c r="E28" s="47">
        <v>5346488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5389988</v>
      </c>
      <c r="O28" s="48">
        <f t="shared" si="1"/>
        <v>12.287169339910822</v>
      </c>
      <c r="P28" s="9"/>
    </row>
    <row r="29" spans="1:16">
      <c r="A29" s="12"/>
      <c r="B29" s="25">
        <v>334.36</v>
      </c>
      <c r="C29" s="20" t="s">
        <v>38</v>
      </c>
      <c r="D29" s="47">
        <v>0</v>
      </c>
      <c r="E29" s="47">
        <v>70362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7">SUM(D29:M29)</f>
        <v>70362</v>
      </c>
      <c r="O29" s="48">
        <f t="shared" si="1"/>
        <v>0.16039920851304404</v>
      </c>
      <c r="P29" s="9"/>
    </row>
    <row r="30" spans="1:16">
      <c r="A30" s="12"/>
      <c r="B30" s="25">
        <v>334.42</v>
      </c>
      <c r="C30" s="20" t="s">
        <v>39</v>
      </c>
      <c r="D30" s="47">
        <v>0</v>
      </c>
      <c r="E30" s="47">
        <v>2193832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2193832</v>
      </c>
      <c r="O30" s="48">
        <f t="shared" si="1"/>
        <v>5.001121577138063</v>
      </c>
      <c r="P30" s="9"/>
    </row>
    <row r="31" spans="1:16">
      <c r="A31" s="12"/>
      <c r="B31" s="25">
        <v>334.49</v>
      </c>
      <c r="C31" s="20" t="s">
        <v>40</v>
      </c>
      <c r="D31" s="47">
        <v>0</v>
      </c>
      <c r="E31" s="47">
        <v>6582126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6582126</v>
      </c>
      <c r="O31" s="48">
        <f t="shared" si="1"/>
        <v>15.00480089726171</v>
      </c>
      <c r="P31" s="9"/>
    </row>
    <row r="32" spans="1:16">
      <c r="A32" s="12"/>
      <c r="B32" s="25">
        <v>334.69</v>
      </c>
      <c r="C32" s="20" t="s">
        <v>42</v>
      </c>
      <c r="D32" s="47">
        <v>41288</v>
      </c>
      <c r="E32" s="47">
        <v>130993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172281</v>
      </c>
      <c r="O32" s="48">
        <f t="shared" si="1"/>
        <v>0.39273664821687471</v>
      </c>
      <c r="P32" s="9"/>
    </row>
    <row r="33" spans="1:16">
      <c r="A33" s="12"/>
      <c r="B33" s="25">
        <v>334.7</v>
      </c>
      <c r="C33" s="20" t="s">
        <v>43</v>
      </c>
      <c r="D33" s="47">
        <v>0</v>
      </c>
      <c r="E33" s="47">
        <v>397644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397644</v>
      </c>
      <c r="O33" s="48">
        <f t="shared" si="1"/>
        <v>0.90648052741481033</v>
      </c>
      <c r="P33" s="9"/>
    </row>
    <row r="34" spans="1:16">
      <c r="A34" s="12"/>
      <c r="B34" s="25">
        <v>335.12</v>
      </c>
      <c r="C34" s="20" t="s">
        <v>45</v>
      </c>
      <c r="D34" s="47">
        <v>0</v>
      </c>
      <c r="E34" s="47">
        <v>0</v>
      </c>
      <c r="F34" s="47">
        <v>9493415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9493415</v>
      </c>
      <c r="O34" s="48">
        <f t="shared" si="1"/>
        <v>21.641457776724081</v>
      </c>
      <c r="P34" s="9"/>
    </row>
    <row r="35" spans="1:16">
      <c r="A35" s="12"/>
      <c r="B35" s="25">
        <v>335.13</v>
      </c>
      <c r="C35" s="20" t="s">
        <v>46</v>
      </c>
      <c r="D35" s="47">
        <v>75137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75137</v>
      </c>
      <c r="O35" s="48">
        <f t="shared" si="1"/>
        <v>0.17128443378591554</v>
      </c>
      <c r="P35" s="9"/>
    </row>
    <row r="36" spans="1:16">
      <c r="A36" s="12"/>
      <c r="B36" s="25">
        <v>335.14</v>
      </c>
      <c r="C36" s="20" t="s">
        <v>47</v>
      </c>
      <c r="D36" s="47">
        <v>0</v>
      </c>
      <c r="E36" s="47">
        <v>232674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232674</v>
      </c>
      <c r="O36" s="48">
        <f t="shared" si="1"/>
        <v>0.53041024191415831</v>
      </c>
      <c r="P36" s="9"/>
    </row>
    <row r="37" spans="1:16">
      <c r="A37" s="12"/>
      <c r="B37" s="25">
        <v>335.15</v>
      </c>
      <c r="C37" s="20" t="s">
        <v>48</v>
      </c>
      <c r="D37" s="47">
        <v>121615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121615</v>
      </c>
      <c r="O37" s="48">
        <f t="shared" ref="O37:O68" si="8">(N37/O$115)</f>
        <v>0.27723699927963746</v>
      </c>
      <c r="P37" s="9"/>
    </row>
    <row r="38" spans="1:16">
      <c r="A38" s="12"/>
      <c r="B38" s="25">
        <v>335.16</v>
      </c>
      <c r="C38" s="20" t="s">
        <v>49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223250</v>
      </c>
      <c r="O38" s="48">
        <f t="shared" si="8"/>
        <v>0.50892702453791938</v>
      </c>
      <c r="P38" s="9"/>
    </row>
    <row r="39" spans="1:16">
      <c r="A39" s="12"/>
      <c r="B39" s="25">
        <v>335.18</v>
      </c>
      <c r="C39" s="20" t="s">
        <v>50</v>
      </c>
      <c r="D39" s="47">
        <v>1488387</v>
      </c>
      <c r="E39" s="47">
        <v>20496656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21985043</v>
      </c>
      <c r="O39" s="48">
        <f t="shared" si="8"/>
        <v>50.117726845815056</v>
      </c>
      <c r="P39" s="9"/>
    </row>
    <row r="40" spans="1:16">
      <c r="A40" s="12"/>
      <c r="B40" s="25">
        <v>335.21</v>
      </c>
      <c r="C40" s="20" t="s">
        <v>51</v>
      </c>
      <c r="D40" s="47">
        <v>25560</v>
      </c>
      <c r="E40" s="47">
        <v>34049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59609</v>
      </c>
      <c r="O40" s="48">
        <f t="shared" si="8"/>
        <v>0.13588636508703622</v>
      </c>
      <c r="P40" s="9"/>
    </row>
    <row r="41" spans="1:16">
      <c r="A41" s="12"/>
      <c r="B41" s="25">
        <v>335.22</v>
      </c>
      <c r="C41" s="20" t="s">
        <v>52</v>
      </c>
      <c r="D41" s="47">
        <v>0</v>
      </c>
      <c r="E41" s="47">
        <v>1266042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1266042</v>
      </c>
      <c r="O41" s="48">
        <f t="shared" si="8"/>
        <v>2.8861052094066584</v>
      </c>
      <c r="P41" s="9"/>
    </row>
    <row r="42" spans="1:16">
      <c r="A42" s="12"/>
      <c r="B42" s="25">
        <v>335.49</v>
      </c>
      <c r="C42" s="20" t="s">
        <v>53</v>
      </c>
      <c r="D42" s="47">
        <v>0</v>
      </c>
      <c r="E42" s="47">
        <v>4192784</v>
      </c>
      <c r="F42" s="47">
        <v>1691032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5883816</v>
      </c>
      <c r="O42" s="48">
        <f t="shared" si="8"/>
        <v>13.412913638560369</v>
      </c>
      <c r="P42" s="9"/>
    </row>
    <row r="43" spans="1:16">
      <c r="A43" s="12"/>
      <c r="B43" s="25">
        <v>335.5</v>
      </c>
      <c r="C43" s="20" t="s">
        <v>54</v>
      </c>
      <c r="D43" s="47">
        <v>0</v>
      </c>
      <c r="E43" s="47">
        <v>2864957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2864957</v>
      </c>
      <c r="O43" s="48">
        <f t="shared" si="8"/>
        <v>6.5310371397047424</v>
      </c>
      <c r="P43" s="9"/>
    </row>
    <row r="44" spans="1:16">
      <c r="A44" s="12"/>
      <c r="B44" s="25">
        <v>335.7</v>
      </c>
      <c r="C44" s="20" t="s">
        <v>55</v>
      </c>
      <c r="D44" s="47">
        <v>255013</v>
      </c>
      <c r="E44" s="47">
        <v>11357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266370</v>
      </c>
      <c r="O44" s="48">
        <f t="shared" si="8"/>
        <v>0.60722459810152551</v>
      </c>
      <c r="P44" s="9"/>
    </row>
    <row r="45" spans="1:16">
      <c r="A45" s="12"/>
      <c r="B45" s="25">
        <v>336</v>
      </c>
      <c r="C45" s="20" t="s">
        <v>4</v>
      </c>
      <c r="D45" s="47">
        <v>5063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5063</v>
      </c>
      <c r="O45" s="48">
        <f t="shared" si="8"/>
        <v>1.1541758231737897E-2</v>
      </c>
      <c r="P45" s="9"/>
    </row>
    <row r="46" spans="1:16">
      <c r="A46" s="12"/>
      <c r="B46" s="25">
        <v>337.2</v>
      </c>
      <c r="C46" s="20" t="s">
        <v>58</v>
      </c>
      <c r="D46" s="47">
        <v>0</v>
      </c>
      <c r="E46" s="47">
        <v>502521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1" si="9">SUM(D46:M46)</f>
        <v>502521</v>
      </c>
      <c r="O46" s="48">
        <f t="shared" si="8"/>
        <v>1.1455611077169978</v>
      </c>
      <c r="P46" s="9"/>
    </row>
    <row r="47" spans="1:16">
      <c r="A47" s="12"/>
      <c r="B47" s="25">
        <v>337.3</v>
      </c>
      <c r="C47" s="20" t="s">
        <v>59</v>
      </c>
      <c r="D47" s="47">
        <v>48359</v>
      </c>
      <c r="E47" s="47">
        <v>0</v>
      </c>
      <c r="F47" s="47">
        <v>0</v>
      </c>
      <c r="G47" s="47">
        <v>0</v>
      </c>
      <c r="H47" s="47">
        <v>0</v>
      </c>
      <c r="I47" s="47">
        <v>3294837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3343196</v>
      </c>
      <c r="O47" s="48">
        <f t="shared" si="8"/>
        <v>7.6212443123273186</v>
      </c>
      <c r="P47" s="9"/>
    </row>
    <row r="48" spans="1:16">
      <c r="A48" s="12"/>
      <c r="B48" s="25">
        <v>337.9</v>
      </c>
      <c r="C48" s="20" t="s">
        <v>60</v>
      </c>
      <c r="D48" s="47">
        <v>50315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50315</v>
      </c>
      <c r="O48" s="48">
        <f t="shared" si="8"/>
        <v>0.11469949939361887</v>
      </c>
      <c r="P48" s="9"/>
    </row>
    <row r="49" spans="1:16">
      <c r="A49" s="12"/>
      <c r="B49" s="25">
        <v>339</v>
      </c>
      <c r="C49" s="20" t="s">
        <v>158</v>
      </c>
      <c r="D49" s="47">
        <v>9472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9472</v>
      </c>
      <c r="O49" s="48">
        <f t="shared" si="8"/>
        <v>2.1592639536050041E-2</v>
      </c>
      <c r="P49" s="9"/>
    </row>
    <row r="50" spans="1:16" ht="15.75">
      <c r="A50" s="29" t="s">
        <v>65</v>
      </c>
      <c r="B50" s="30"/>
      <c r="C50" s="31"/>
      <c r="D50" s="32">
        <f t="shared" ref="D50:M50" si="10">SUM(D51:D87)</f>
        <v>26730445</v>
      </c>
      <c r="E50" s="32">
        <f t="shared" si="10"/>
        <v>18818888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100565765</v>
      </c>
      <c r="J50" s="32">
        <f t="shared" si="10"/>
        <v>26627006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172742104</v>
      </c>
      <c r="O50" s="46">
        <f t="shared" si="8"/>
        <v>393.78779395807305</v>
      </c>
      <c r="P50" s="10"/>
    </row>
    <row r="51" spans="1:16">
      <c r="A51" s="12"/>
      <c r="B51" s="25">
        <v>341.1</v>
      </c>
      <c r="C51" s="20" t="s">
        <v>68</v>
      </c>
      <c r="D51" s="47">
        <v>1923731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1923731</v>
      </c>
      <c r="O51" s="48">
        <f t="shared" si="8"/>
        <v>4.385391685739557</v>
      </c>
      <c r="P51" s="9"/>
    </row>
    <row r="52" spans="1:16">
      <c r="A52" s="12"/>
      <c r="B52" s="25">
        <v>341.15</v>
      </c>
      <c r="C52" s="20" t="s">
        <v>69</v>
      </c>
      <c r="D52" s="47">
        <v>836476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7" si="11">SUM(D52:M52)</f>
        <v>836476</v>
      </c>
      <c r="O52" s="48">
        <f t="shared" si="8"/>
        <v>1.9068543864608314</v>
      </c>
      <c r="P52" s="9"/>
    </row>
    <row r="53" spans="1:16">
      <c r="A53" s="12"/>
      <c r="B53" s="25">
        <v>341.2</v>
      </c>
      <c r="C53" s="20" t="s">
        <v>70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26627006</v>
      </c>
      <c r="K53" s="47">
        <v>0</v>
      </c>
      <c r="L53" s="47">
        <v>0</v>
      </c>
      <c r="M53" s="47">
        <v>0</v>
      </c>
      <c r="N53" s="47">
        <f t="shared" si="11"/>
        <v>26627006</v>
      </c>
      <c r="O53" s="48">
        <f t="shared" si="8"/>
        <v>60.699677204628557</v>
      </c>
      <c r="P53" s="9"/>
    </row>
    <row r="54" spans="1:16">
      <c r="A54" s="12"/>
      <c r="B54" s="25">
        <v>341.52</v>
      </c>
      <c r="C54" s="20" t="s">
        <v>71</v>
      </c>
      <c r="D54" s="47">
        <v>637395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637395</v>
      </c>
      <c r="O54" s="48">
        <f t="shared" si="8"/>
        <v>1.4530236990161125</v>
      </c>
      <c r="P54" s="9"/>
    </row>
    <row r="55" spans="1:16">
      <c r="A55" s="12"/>
      <c r="B55" s="25">
        <v>341.53</v>
      </c>
      <c r="C55" s="20" t="s">
        <v>72</v>
      </c>
      <c r="D55" s="47">
        <v>118231</v>
      </c>
      <c r="E55" s="47">
        <v>281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118512</v>
      </c>
      <c r="O55" s="48">
        <f t="shared" si="8"/>
        <v>0.270163312573518</v>
      </c>
      <c r="P55" s="9"/>
    </row>
    <row r="56" spans="1:16">
      <c r="A56" s="12"/>
      <c r="B56" s="25">
        <v>341.9</v>
      </c>
      <c r="C56" s="20" t="s">
        <v>73</v>
      </c>
      <c r="D56" s="47">
        <v>6487437</v>
      </c>
      <c r="E56" s="47">
        <v>9689329</v>
      </c>
      <c r="F56" s="47">
        <v>0</v>
      </c>
      <c r="G56" s="47">
        <v>0</v>
      </c>
      <c r="H56" s="47">
        <v>0</v>
      </c>
      <c r="I56" s="47">
        <v>844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16177610</v>
      </c>
      <c r="O56" s="48">
        <f t="shared" si="8"/>
        <v>36.878938057939031</v>
      </c>
      <c r="P56" s="9"/>
    </row>
    <row r="57" spans="1:16">
      <c r="A57" s="12"/>
      <c r="B57" s="25">
        <v>342.1</v>
      </c>
      <c r="C57" s="20" t="s">
        <v>74</v>
      </c>
      <c r="D57" s="47">
        <v>2048179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2048179</v>
      </c>
      <c r="O57" s="48">
        <f t="shared" si="8"/>
        <v>4.6690868720763765</v>
      </c>
      <c r="P57" s="9"/>
    </row>
    <row r="58" spans="1:16">
      <c r="A58" s="12"/>
      <c r="B58" s="25">
        <v>342.4</v>
      </c>
      <c r="C58" s="20" t="s">
        <v>75</v>
      </c>
      <c r="D58" s="47">
        <v>0</v>
      </c>
      <c r="E58" s="47">
        <v>1009582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1009582</v>
      </c>
      <c r="O58" s="48">
        <f t="shared" si="8"/>
        <v>2.3014717280494588</v>
      </c>
      <c r="P58" s="9"/>
    </row>
    <row r="59" spans="1:16">
      <c r="A59" s="12"/>
      <c r="B59" s="25">
        <v>342.5</v>
      </c>
      <c r="C59" s="20" t="s">
        <v>76</v>
      </c>
      <c r="D59" s="47">
        <v>0</v>
      </c>
      <c r="E59" s="47">
        <v>209081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209081</v>
      </c>
      <c r="O59" s="48">
        <f t="shared" si="8"/>
        <v>0.47662697073869076</v>
      </c>
      <c r="P59" s="9"/>
    </row>
    <row r="60" spans="1:16">
      <c r="A60" s="12"/>
      <c r="B60" s="25">
        <v>342.6</v>
      </c>
      <c r="C60" s="20" t="s">
        <v>77</v>
      </c>
      <c r="D60" s="47">
        <v>12676391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12676391</v>
      </c>
      <c r="O60" s="48">
        <f t="shared" si="8"/>
        <v>28.897460038115387</v>
      </c>
      <c r="P60" s="9"/>
    </row>
    <row r="61" spans="1:16">
      <c r="A61" s="12"/>
      <c r="B61" s="25">
        <v>342.9</v>
      </c>
      <c r="C61" s="20" t="s">
        <v>78</v>
      </c>
      <c r="D61" s="47">
        <v>847690</v>
      </c>
      <c r="E61" s="47">
        <v>4061399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4909089</v>
      </c>
      <c r="O61" s="48">
        <f t="shared" si="8"/>
        <v>11.190898355932049</v>
      </c>
      <c r="P61" s="9"/>
    </row>
    <row r="62" spans="1:16">
      <c r="A62" s="12"/>
      <c r="B62" s="25">
        <v>343.3</v>
      </c>
      <c r="C62" s="20" t="s">
        <v>79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39676435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39676435</v>
      </c>
      <c r="O62" s="48">
        <f t="shared" si="8"/>
        <v>90.4475252354856</v>
      </c>
      <c r="P62" s="9"/>
    </row>
    <row r="63" spans="1:16">
      <c r="A63" s="12"/>
      <c r="B63" s="25">
        <v>343.4</v>
      </c>
      <c r="C63" s="20" t="s">
        <v>80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18975636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18975636</v>
      </c>
      <c r="O63" s="48">
        <f t="shared" si="8"/>
        <v>43.25739739392889</v>
      </c>
      <c r="P63" s="9"/>
    </row>
    <row r="64" spans="1:16">
      <c r="A64" s="12"/>
      <c r="B64" s="25">
        <v>343.5</v>
      </c>
      <c r="C64" s="20" t="s">
        <v>81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41783915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41783915</v>
      </c>
      <c r="O64" s="48">
        <f t="shared" si="8"/>
        <v>95.251796347123559</v>
      </c>
      <c r="P64" s="9"/>
    </row>
    <row r="65" spans="1:16">
      <c r="A65" s="12"/>
      <c r="B65" s="25">
        <v>343.7</v>
      </c>
      <c r="C65" s="20" t="s">
        <v>82</v>
      </c>
      <c r="D65" s="47">
        <v>0</v>
      </c>
      <c r="E65" s="47">
        <v>286576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286576</v>
      </c>
      <c r="O65" s="48">
        <f t="shared" si="8"/>
        <v>0.65328676812532482</v>
      </c>
      <c r="P65" s="9"/>
    </row>
    <row r="66" spans="1:16">
      <c r="A66" s="12"/>
      <c r="B66" s="25">
        <v>343.9</v>
      </c>
      <c r="C66" s="20" t="s">
        <v>83</v>
      </c>
      <c r="D66" s="47">
        <v>0</v>
      </c>
      <c r="E66" s="47">
        <v>132488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132488</v>
      </c>
      <c r="O66" s="48">
        <f t="shared" si="8"/>
        <v>0.30202339810517292</v>
      </c>
      <c r="P66" s="9"/>
    </row>
    <row r="67" spans="1:16">
      <c r="A67" s="12"/>
      <c r="B67" s="25">
        <v>344.9</v>
      </c>
      <c r="C67" s="20" t="s">
        <v>140</v>
      </c>
      <c r="D67" s="47">
        <v>0</v>
      </c>
      <c r="E67" s="47">
        <v>1425555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1425555</v>
      </c>
      <c r="O67" s="48">
        <f t="shared" si="8"/>
        <v>3.2497355631137901</v>
      </c>
      <c r="P67" s="9"/>
    </row>
    <row r="68" spans="1:16">
      <c r="A68" s="12"/>
      <c r="B68" s="25">
        <v>345.1</v>
      </c>
      <c r="C68" s="20" t="s">
        <v>84</v>
      </c>
      <c r="D68" s="47">
        <v>0</v>
      </c>
      <c r="E68" s="47">
        <v>195668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195668</v>
      </c>
      <c r="O68" s="48">
        <f t="shared" si="8"/>
        <v>0.44605031595648648</v>
      </c>
      <c r="P68" s="9"/>
    </row>
    <row r="69" spans="1:16">
      <c r="A69" s="12"/>
      <c r="B69" s="25">
        <v>346.4</v>
      </c>
      <c r="C69" s="20" t="s">
        <v>85</v>
      </c>
      <c r="D69" s="47">
        <v>0</v>
      </c>
      <c r="E69" s="47">
        <v>202577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202577</v>
      </c>
      <c r="O69" s="48">
        <f t="shared" ref="O69:O100" si="12">(N69/O$115)</f>
        <v>0.46180026808429153</v>
      </c>
      <c r="P69" s="9"/>
    </row>
    <row r="70" spans="1:16">
      <c r="A70" s="12"/>
      <c r="B70" s="25">
        <v>346.9</v>
      </c>
      <c r="C70" s="20" t="s">
        <v>86</v>
      </c>
      <c r="D70" s="47">
        <v>56409</v>
      </c>
      <c r="E70" s="47">
        <v>66786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123195</v>
      </c>
      <c r="O70" s="48">
        <f t="shared" si="12"/>
        <v>0.28083881204008498</v>
      </c>
      <c r="P70" s="9"/>
    </row>
    <row r="71" spans="1:16">
      <c r="A71" s="12"/>
      <c r="B71" s="25">
        <v>347.1</v>
      </c>
      <c r="C71" s="20" t="s">
        <v>87</v>
      </c>
      <c r="D71" s="47">
        <v>20476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20476</v>
      </c>
      <c r="O71" s="48">
        <f t="shared" si="12"/>
        <v>4.6677669672736559E-2</v>
      </c>
      <c r="P71" s="9"/>
    </row>
    <row r="72" spans="1:16">
      <c r="A72" s="12"/>
      <c r="B72" s="25">
        <v>347.3</v>
      </c>
      <c r="C72" s="20" t="s">
        <v>159</v>
      </c>
      <c r="D72" s="47">
        <v>732489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732489</v>
      </c>
      <c r="O72" s="48">
        <f t="shared" si="12"/>
        <v>1.6698026753718074</v>
      </c>
      <c r="P72" s="9"/>
    </row>
    <row r="73" spans="1:16">
      <c r="A73" s="12"/>
      <c r="B73" s="25">
        <v>347.5</v>
      </c>
      <c r="C73" s="20" t="s">
        <v>89</v>
      </c>
      <c r="D73" s="47">
        <v>52589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52589</v>
      </c>
      <c r="O73" s="48">
        <f t="shared" si="12"/>
        <v>0.11988337421466803</v>
      </c>
      <c r="P73" s="9"/>
    </row>
    <row r="74" spans="1:16">
      <c r="A74" s="12"/>
      <c r="B74" s="25">
        <v>347.9</v>
      </c>
      <c r="C74" s="20" t="s">
        <v>90</v>
      </c>
      <c r="D74" s="47">
        <v>0</v>
      </c>
      <c r="E74" s="47">
        <v>6765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6765</v>
      </c>
      <c r="O74" s="48">
        <f t="shared" si="12"/>
        <v>1.542168564837189E-2</v>
      </c>
      <c r="P74" s="9"/>
    </row>
    <row r="75" spans="1:16">
      <c r="A75" s="12"/>
      <c r="B75" s="25">
        <v>348.13</v>
      </c>
      <c r="C75" s="39" t="s">
        <v>99</v>
      </c>
      <c r="D75" s="47">
        <v>26524</v>
      </c>
      <c r="E75" s="47">
        <v>14658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41182</v>
      </c>
      <c r="O75" s="48">
        <f t="shared" si="12"/>
        <v>9.3879653861234466E-2</v>
      </c>
      <c r="P75" s="9"/>
    </row>
    <row r="76" spans="1:16">
      <c r="A76" s="12"/>
      <c r="B76" s="25">
        <v>348.22</v>
      </c>
      <c r="C76" s="39" t="s">
        <v>100</v>
      </c>
      <c r="D76" s="47">
        <v>150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150</v>
      </c>
      <c r="O76" s="48">
        <f t="shared" si="12"/>
        <v>3.4194424940957628E-4</v>
      </c>
      <c r="P76" s="9"/>
    </row>
    <row r="77" spans="1:16">
      <c r="A77" s="12"/>
      <c r="B77" s="25">
        <v>348.23</v>
      </c>
      <c r="C77" s="39" t="s">
        <v>101</v>
      </c>
      <c r="D77" s="47">
        <v>5811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5811</v>
      </c>
      <c r="O77" s="48">
        <f t="shared" si="12"/>
        <v>1.3246920222126984E-2</v>
      </c>
      <c r="P77" s="9"/>
    </row>
    <row r="78" spans="1:16">
      <c r="A78" s="12"/>
      <c r="B78" s="25">
        <v>348.33</v>
      </c>
      <c r="C78" s="39" t="s">
        <v>104</v>
      </c>
      <c r="D78" s="47">
        <v>9950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9950</v>
      </c>
      <c r="O78" s="48">
        <f t="shared" si="12"/>
        <v>2.2682301877501893E-2</v>
      </c>
      <c r="P78" s="9"/>
    </row>
    <row r="79" spans="1:16">
      <c r="A79" s="12"/>
      <c r="B79" s="25">
        <v>348.52</v>
      </c>
      <c r="C79" s="39" t="s">
        <v>107</v>
      </c>
      <c r="D79" s="47">
        <v>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</v>
      </c>
      <c r="O79" s="48">
        <f t="shared" si="12"/>
        <v>6.8388849881915252E-6</v>
      </c>
      <c r="P79" s="9"/>
    </row>
    <row r="80" spans="1:16">
      <c r="A80" s="12"/>
      <c r="B80" s="25">
        <v>348.53</v>
      </c>
      <c r="C80" s="39" t="s">
        <v>108</v>
      </c>
      <c r="D80" s="47">
        <v>0</v>
      </c>
      <c r="E80" s="47">
        <v>356248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356248</v>
      </c>
      <c r="O80" s="48">
        <f t="shared" si="12"/>
        <v>0.81211303309108485</v>
      </c>
      <c r="P80" s="9"/>
    </row>
    <row r="81" spans="1:16">
      <c r="A81" s="12"/>
      <c r="B81" s="25">
        <v>348.72</v>
      </c>
      <c r="C81" s="39" t="s">
        <v>110</v>
      </c>
      <c r="D81" s="47">
        <v>5067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6" si="13">SUM(D81:M81)</f>
        <v>5067</v>
      </c>
      <c r="O81" s="48">
        <f t="shared" si="12"/>
        <v>1.1550876745055486E-2</v>
      </c>
      <c r="P81" s="9"/>
    </row>
    <row r="82" spans="1:16">
      <c r="A82" s="12"/>
      <c r="B82" s="25">
        <v>348.92099999999999</v>
      </c>
      <c r="C82" s="20" t="s">
        <v>91</v>
      </c>
      <c r="D82" s="47">
        <v>120741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120741</v>
      </c>
      <c r="O82" s="48">
        <f t="shared" si="12"/>
        <v>0.27524460411974433</v>
      </c>
      <c r="P82" s="9"/>
    </row>
    <row r="83" spans="1:16">
      <c r="A83" s="12"/>
      <c r="B83" s="25">
        <v>348.92200000000003</v>
      </c>
      <c r="C83" s="20" t="s">
        <v>92</v>
      </c>
      <c r="D83" s="47">
        <v>120729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120729</v>
      </c>
      <c r="O83" s="48">
        <f t="shared" si="12"/>
        <v>0.27521724857979157</v>
      </c>
      <c r="P83" s="9"/>
    </row>
    <row r="84" spans="1:16">
      <c r="A84" s="12"/>
      <c r="B84" s="25">
        <v>348.923</v>
      </c>
      <c r="C84" s="20" t="s">
        <v>93</v>
      </c>
      <c r="D84" s="47">
        <v>0</v>
      </c>
      <c r="E84" s="47">
        <v>121598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121598</v>
      </c>
      <c r="O84" s="48">
        <f t="shared" si="12"/>
        <v>0.27719824559803768</v>
      </c>
      <c r="P84" s="9"/>
    </row>
    <row r="85" spans="1:16">
      <c r="A85" s="12"/>
      <c r="B85" s="25">
        <v>348.92399999999998</v>
      </c>
      <c r="C85" s="20" t="s">
        <v>94</v>
      </c>
      <c r="D85" s="47">
        <v>0</v>
      </c>
      <c r="E85" s="47">
        <v>255878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255878</v>
      </c>
      <c r="O85" s="48">
        <f t="shared" si="12"/>
        <v>0.58330673766949037</v>
      </c>
      <c r="P85" s="9"/>
    </row>
    <row r="86" spans="1:16">
      <c r="A86" s="12"/>
      <c r="B86" s="25">
        <v>348.93</v>
      </c>
      <c r="C86" s="20" t="s">
        <v>95</v>
      </c>
      <c r="D86" s="47">
        <v>0</v>
      </c>
      <c r="E86" s="47">
        <v>722930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722930</v>
      </c>
      <c r="O86" s="48">
        <f t="shared" si="12"/>
        <v>1.6480117081710999</v>
      </c>
      <c r="P86" s="9"/>
    </row>
    <row r="87" spans="1:16">
      <c r="A87" s="12"/>
      <c r="B87" s="25">
        <v>349</v>
      </c>
      <c r="C87" s="20" t="s">
        <v>1</v>
      </c>
      <c r="D87" s="47">
        <v>3977</v>
      </c>
      <c r="E87" s="47">
        <v>61489</v>
      </c>
      <c r="F87" s="47">
        <v>0</v>
      </c>
      <c r="G87" s="47">
        <v>0</v>
      </c>
      <c r="H87" s="47">
        <v>0</v>
      </c>
      <c r="I87" s="47">
        <v>128935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194401</v>
      </c>
      <c r="O87" s="48">
        <f t="shared" si="12"/>
        <v>0.44316202686314021</v>
      </c>
      <c r="P87" s="9"/>
    </row>
    <row r="88" spans="1:16" ht="15.75">
      <c r="A88" s="29" t="s">
        <v>66</v>
      </c>
      <c r="B88" s="30"/>
      <c r="C88" s="31"/>
      <c r="D88" s="32">
        <f t="shared" ref="D88:M88" si="14">SUM(D89:D92)</f>
        <v>388199</v>
      </c>
      <c r="E88" s="32">
        <f t="shared" si="14"/>
        <v>3327636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 t="shared" ref="N88:N94" si="15">SUM(D88:M88)</f>
        <v>3715835</v>
      </c>
      <c r="O88" s="46">
        <f t="shared" si="12"/>
        <v>8.4707227333655517</v>
      </c>
      <c r="P88" s="10"/>
    </row>
    <row r="89" spans="1:16">
      <c r="A89" s="13"/>
      <c r="B89" s="40">
        <v>351.5</v>
      </c>
      <c r="C89" s="21" t="s">
        <v>115</v>
      </c>
      <c r="D89" s="47">
        <v>41341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41341</v>
      </c>
      <c r="O89" s="48">
        <f t="shared" si="12"/>
        <v>9.424211476560862E-2</v>
      </c>
      <c r="P89" s="9"/>
    </row>
    <row r="90" spans="1:16">
      <c r="A90" s="13"/>
      <c r="B90" s="40">
        <v>352</v>
      </c>
      <c r="C90" s="21" t="s">
        <v>116</v>
      </c>
      <c r="D90" s="47">
        <v>176868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176868</v>
      </c>
      <c r="O90" s="48">
        <f t="shared" si="12"/>
        <v>0.40319330336381959</v>
      </c>
      <c r="P90" s="9"/>
    </row>
    <row r="91" spans="1:16">
      <c r="A91" s="13"/>
      <c r="B91" s="40">
        <v>354</v>
      </c>
      <c r="C91" s="21" t="s">
        <v>117</v>
      </c>
      <c r="D91" s="47">
        <v>26996</v>
      </c>
      <c r="E91" s="47">
        <v>69993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96989</v>
      </c>
      <c r="O91" s="48">
        <f t="shared" si="12"/>
        <v>0.22109887203990261</v>
      </c>
      <c r="P91" s="9"/>
    </row>
    <row r="92" spans="1:16">
      <c r="A92" s="13"/>
      <c r="B92" s="40">
        <v>359</v>
      </c>
      <c r="C92" s="21" t="s">
        <v>118</v>
      </c>
      <c r="D92" s="47">
        <v>142994</v>
      </c>
      <c r="E92" s="47">
        <v>3257643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3400637</v>
      </c>
      <c r="O92" s="48">
        <f t="shared" si="12"/>
        <v>7.7521884431962214</v>
      </c>
      <c r="P92" s="9"/>
    </row>
    <row r="93" spans="1:16" ht="15.75">
      <c r="A93" s="29" t="s">
        <v>5</v>
      </c>
      <c r="B93" s="30"/>
      <c r="C93" s="31"/>
      <c r="D93" s="32">
        <f t="shared" ref="D93:M93" si="16">SUM(D94:D107)</f>
        <v>14716724</v>
      </c>
      <c r="E93" s="32">
        <f t="shared" si="16"/>
        <v>62570598</v>
      </c>
      <c r="F93" s="32">
        <f t="shared" si="16"/>
        <v>64555</v>
      </c>
      <c r="G93" s="32">
        <f t="shared" si="16"/>
        <v>2902916</v>
      </c>
      <c r="H93" s="32">
        <f t="shared" si="16"/>
        <v>0</v>
      </c>
      <c r="I93" s="32">
        <f t="shared" si="16"/>
        <v>26868605</v>
      </c>
      <c r="J93" s="32">
        <f t="shared" si="16"/>
        <v>695817</v>
      </c>
      <c r="K93" s="32">
        <f t="shared" si="16"/>
        <v>0</v>
      </c>
      <c r="L93" s="32">
        <f t="shared" si="16"/>
        <v>0</v>
      </c>
      <c r="M93" s="32">
        <f t="shared" si="16"/>
        <v>1499</v>
      </c>
      <c r="N93" s="32">
        <f t="shared" si="15"/>
        <v>107820714</v>
      </c>
      <c r="O93" s="46">
        <f t="shared" si="12"/>
        <v>245.79115413023061</v>
      </c>
      <c r="P93" s="10"/>
    </row>
    <row r="94" spans="1:16">
      <c r="A94" s="12"/>
      <c r="B94" s="25">
        <v>361.1</v>
      </c>
      <c r="C94" s="20" t="s">
        <v>119</v>
      </c>
      <c r="D94" s="47">
        <v>1913070</v>
      </c>
      <c r="E94" s="47">
        <v>5962370</v>
      </c>
      <c r="F94" s="47">
        <v>44187</v>
      </c>
      <c r="G94" s="47">
        <v>1013825</v>
      </c>
      <c r="H94" s="47">
        <v>0</v>
      </c>
      <c r="I94" s="47">
        <v>6586805</v>
      </c>
      <c r="J94" s="47">
        <v>410118</v>
      </c>
      <c r="K94" s="47">
        <v>0</v>
      </c>
      <c r="L94" s="47">
        <v>0</v>
      </c>
      <c r="M94" s="47">
        <v>225</v>
      </c>
      <c r="N94" s="47">
        <f t="shared" si="15"/>
        <v>15930600</v>
      </c>
      <c r="O94" s="48">
        <f t="shared" si="12"/>
        <v>36.315847064294637</v>
      </c>
      <c r="P94" s="9"/>
    </row>
    <row r="95" spans="1:16">
      <c r="A95" s="12"/>
      <c r="B95" s="25">
        <v>361.2</v>
      </c>
      <c r="C95" s="20" t="s">
        <v>120</v>
      </c>
      <c r="D95" s="47">
        <v>605716</v>
      </c>
      <c r="E95" s="47">
        <v>2343792</v>
      </c>
      <c r="F95" s="47">
        <v>40111</v>
      </c>
      <c r="G95" s="47">
        <v>783349</v>
      </c>
      <c r="H95" s="47">
        <v>0</v>
      </c>
      <c r="I95" s="47">
        <v>757950</v>
      </c>
      <c r="J95" s="47">
        <v>152955</v>
      </c>
      <c r="K95" s="47">
        <v>0</v>
      </c>
      <c r="L95" s="47">
        <v>0</v>
      </c>
      <c r="M95" s="47">
        <v>101</v>
      </c>
      <c r="N95" s="47">
        <f t="shared" ref="N95:N107" si="17">SUM(D95:M95)</f>
        <v>4683974</v>
      </c>
      <c r="O95" s="48">
        <f t="shared" si="12"/>
        <v>10.677719824559803</v>
      </c>
      <c r="P95" s="9"/>
    </row>
    <row r="96" spans="1:16">
      <c r="A96" s="12"/>
      <c r="B96" s="25">
        <v>361.3</v>
      </c>
      <c r="C96" s="20" t="s">
        <v>121</v>
      </c>
      <c r="D96" s="47">
        <v>-495087</v>
      </c>
      <c r="E96" s="47">
        <v>-2222633</v>
      </c>
      <c r="F96" s="47">
        <v>-19743</v>
      </c>
      <c r="G96" s="47">
        <v>-497432</v>
      </c>
      <c r="H96" s="47">
        <v>0</v>
      </c>
      <c r="I96" s="47">
        <v>-648239</v>
      </c>
      <c r="J96" s="47">
        <v>-188849</v>
      </c>
      <c r="K96" s="47">
        <v>0</v>
      </c>
      <c r="L96" s="47">
        <v>0</v>
      </c>
      <c r="M96" s="47">
        <v>-98</v>
      </c>
      <c r="N96" s="47">
        <f t="shared" si="17"/>
        <v>-4072081</v>
      </c>
      <c r="O96" s="48">
        <f t="shared" si="12"/>
        <v>-9.2828312071999779</v>
      </c>
      <c r="P96" s="9"/>
    </row>
    <row r="97" spans="1:16">
      <c r="A97" s="12"/>
      <c r="B97" s="25">
        <v>362</v>
      </c>
      <c r="C97" s="20" t="s">
        <v>122</v>
      </c>
      <c r="D97" s="47">
        <v>261955</v>
      </c>
      <c r="E97" s="47">
        <v>0</v>
      </c>
      <c r="F97" s="47">
        <v>0</v>
      </c>
      <c r="G97" s="47">
        <v>0</v>
      </c>
      <c r="H97" s="47">
        <v>0</v>
      </c>
      <c r="I97" s="47">
        <v>27116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289071</v>
      </c>
      <c r="O97" s="48">
        <f t="shared" si="12"/>
        <v>0.65897444080717082</v>
      </c>
      <c r="P97" s="9"/>
    </row>
    <row r="98" spans="1:16">
      <c r="A98" s="12"/>
      <c r="B98" s="25">
        <v>363.11</v>
      </c>
      <c r="C98" s="20" t="s">
        <v>23</v>
      </c>
      <c r="D98" s="47">
        <v>0</v>
      </c>
      <c r="E98" s="47">
        <v>17123107</v>
      </c>
      <c r="F98" s="47">
        <v>0</v>
      </c>
      <c r="G98" s="47">
        <v>0</v>
      </c>
      <c r="H98" s="47">
        <v>0</v>
      </c>
      <c r="I98" s="47">
        <v>19495958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36619065</v>
      </c>
      <c r="O98" s="48">
        <f t="shared" si="12"/>
        <v>83.477857970036567</v>
      </c>
      <c r="P98" s="9"/>
    </row>
    <row r="99" spans="1:16">
      <c r="A99" s="12"/>
      <c r="B99" s="25">
        <v>363.22</v>
      </c>
      <c r="C99" s="20" t="s">
        <v>160</v>
      </c>
      <c r="D99" s="47">
        <v>0</v>
      </c>
      <c r="E99" s="47">
        <v>2443104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2443104</v>
      </c>
      <c r="O99" s="48">
        <f t="shared" si="12"/>
        <v>5.5693690900635557</v>
      </c>
      <c r="P99" s="9"/>
    </row>
    <row r="100" spans="1:16">
      <c r="A100" s="12"/>
      <c r="B100" s="25">
        <v>363.24</v>
      </c>
      <c r="C100" s="20" t="s">
        <v>161</v>
      </c>
      <c r="D100" s="47">
        <v>0</v>
      </c>
      <c r="E100" s="47">
        <v>19895903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19895903</v>
      </c>
      <c r="O100" s="48">
        <f t="shared" si="12"/>
        <v>45.355264117738244</v>
      </c>
      <c r="P100" s="9"/>
    </row>
    <row r="101" spans="1:16">
      <c r="A101" s="12"/>
      <c r="B101" s="25">
        <v>363.25</v>
      </c>
      <c r="C101" s="20" t="s">
        <v>162</v>
      </c>
      <c r="D101" s="47">
        <v>0</v>
      </c>
      <c r="E101" s="47">
        <v>83792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83792</v>
      </c>
      <c r="O101" s="48">
        <f t="shared" ref="O101:O113" si="18">(N101/O$115)</f>
        <v>0.1910146169768481</v>
      </c>
      <c r="P101" s="9"/>
    </row>
    <row r="102" spans="1:16">
      <c r="A102" s="12"/>
      <c r="B102" s="25">
        <v>363.27</v>
      </c>
      <c r="C102" s="20" t="s">
        <v>163</v>
      </c>
      <c r="D102" s="47">
        <v>0</v>
      </c>
      <c r="E102" s="47">
        <v>2139050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2139050</v>
      </c>
      <c r="O102" s="48">
        <f t="shared" si="18"/>
        <v>4.8762389779970272</v>
      </c>
      <c r="P102" s="9"/>
    </row>
    <row r="103" spans="1:16">
      <c r="A103" s="12"/>
      <c r="B103" s="25">
        <v>363.29</v>
      </c>
      <c r="C103" s="20" t="s">
        <v>164</v>
      </c>
      <c r="D103" s="47">
        <v>0</v>
      </c>
      <c r="E103" s="47">
        <v>7121086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7121086</v>
      </c>
      <c r="O103" s="48">
        <f t="shared" si="18"/>
        <v>16.233429381673613</v>
      </c>
      <c r="P103" s="9"/>
    </row>
    <row r="104" spans="1:16">
      <c r="A104" s="12"/>
      <c r="B104" s="25">
        <v>364</v>
      </c>
      <c r="C104" s="20" t="s">
        <v>123</v>
      </c>
      <c r="D104" s="47">
        <v>13558</v>
      </c>
      <c r="E104" s="47">
        <v>29263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42821</v>
      </c>
      <c r="O104" s="48">
        <f t="shared" si="18"/>
        <v>9.7615964693116439E-2</v>
      </c>
      <c r="P104" s="9"/>
    </row>
    <row r="105" spans="1:16">
      <c r="A105" s="12"/>
      <c r="B105" s="25">
        <v>365</v>
      </c>
      <c r="C105" s="20" t="s">
        <v>124</v>
      </c>
      <c r="D105" s="47">
        <v>0</v>
      </c>
      <c r="E105" s="47">
        <v>11023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11023</v>
      </c>
      <c r="O105" s="48">
        <f t="shared" si="18"/>
        <v>2.5128343074945061E-2</v>
      </c>
      <c r="P105" s="9"/>
    </row>
    <row r="106" spans="1:16">
      <c r="A106" s="12"/>
      <c r="B106" s="25">
        <v>366</v>
      </c>
      <c r="C106" s="20" t="s">
        <v>125</v>
      </c>
      <c r="D106" s="47">
        <v>260303</v>
      </c>
      <c r="E106" s="47">
        <v>3672208</v>
      </c>
      <c r="F106" s="47">
        <v>0</v>
      </c>
      <c r="G106" s="47">
        <v>494328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4426839</v>
      </c>
      <c r="O106" s="48">
        <f t="shared" si="18"/>
        <v>10.091547594080261</v>
      </c>
      <c r="P106" s="9"/>
    </row>
    <row r="107" spans="1:16">
      <c r="A107" s="12"/>
      <c r="B107" s="25">
        <v>369.9</v>
      </c>
      <c r="C107" s="20" t="s">
        <v>127</v>
      </c>
      <c r="D107" s="47">
        <v>12157209</v>
      </c>
      <c r="E107" s="47">
        <v>3968533</v>
      </c>
      <c r="F107" s="47">
        <v>0</v>
      </c>
      <c r="G107" s="47">
        <v>1108846</v>
      </c>
      <c r="H107" s="47">
        <v>0</v>
      </c>
      <c r="I107" s="47">
        <v>649015</v>
      </c>
      <c r="J107" s="47">
        <v>321593</v>
      </c>
      <c r="K107" s="47">
        <v>0</v>
      </c>
      <c r="L107" s="47">
        <v>0</v>
      </c>
      <c r="M107" s="47">
        <v>1271</v>
      </c>
      <c r="N107" s="47">
        <f t="shared" si="17"/>
        <v>18206467</v>
      </c>
      <c r="O107" s="48">
        <f t="shared" si="18"/>
        <v>41.503977951434798</v>
      </c>
      <c r="P107" s="9"/>
    </row>
    <row r="108" spans="1:16" ht="15.75">
      <c r="A108" s="29" t="s">
        <v>67</v>
      </c>
      <c r="B108" s="30"/>
      <c r="C108" s="31"/>
      <c r="D108" s="32">
        <f t="shared" ref="D108:M108" si="19">SUM(D109:D112)</f>
        <v>17189356</v>
      </c>
      <c r="E108" s="32">
        <f t="shared" si="19"/>
        <v>17423314</v>
      </c>
      <c r="F108" s="32">
        <f t="shared" si="19"/>
        <v>8574703</v>
      </c>
      <c r="G108" s="32">
        <f t="shared" si="19"/>
        <v>10759982</v>
      </c>
      <c r="H108" s="32">
        <f t="shared" si="19"/>
        <v>0</v>
      </c>
      <c r="I108" s="32">
        <f t="shared" si="19"/>
        <v>39062486</v>
      </c>
      <c r="J108" s="32">
        <f t="shared" si="19"/>
        <v>5113270</v>
      </c>
      <c r="K108" s="32">
        <f t="shared" si="19"/>
        <v>0</v>
      </c>
      <c r="L108" s="32">
        <f t="shared" si="19"/>
        <v>0</v>
      </c>
      <c r="M108" s="32">
        <f t="shared" si="19"/>
        <v>0</v>
      </c>
      <c r="N108" s="32">
        <f t="shared" ref="N108:N113" si="20">SUM(D108:M108)</f>
        <v>98123111</v>
      </c>
      <c r="O108" s="46">
        <f t="shared" si="18"/>
        <v>223.68422360418359</v>
      </c>
      <c r="P108" s="9"/>
    </row>
    <row r="109" spans="1:16">
      <c r="A109" s="12"/>
      <c r="B109" s="25">
        <v>381</v>
      </c>
      <c r="C109" s="20" t="s">
        <v>128</v>
      </c>
      <c r="D109" s="47">
        <v>17189356</v>
      </c>
      <c r="E109" s="47">
        <v>17423314</v>
      </c>
      <c r="F109" s="47">
        <v>8574703</v>
      </c>
      <c r="G109" s="47">
        <v>10759982</v>
      </c>
      <c r="H109" s="47">
        <v>0</v>
      </c>
      <c r="I109" s="47">
        <v>56991</v>
      </c>
      <c r="J109" s="47">
        <v>500000</v>
      </c>
      <c r="K109" s="47">
        <v>0</v>
      </c>
      <c r="L109" s="47">
        <v>0</v>
      </c>
      <c r="M109" s="47">
        <v>0</v>
      </c>
      <c r="N109" s="47">
        <f t="shared" si="20"/>
        <v>54504346</v>
      </c>
      <c r="O109" s="48">
        <f t="shared" si="18"/>
        <v>124.2496512168656</v>
      </c>
      <c r="P109" s="9"/>
    </row>
    <row r="110" spans="1:16">
      <c r="A110" s="12"/>
      <c r="B110" s="25">
        <v>389.4</v>
      </c>
      <c r="C110" s="20" t="s">
        <v>129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29529331</v>
      </c>
      <c r="J110" s="47">
        <v>4613270</v>
      </c>
      <c r="K110" s="47">
        <v>0</v>
      </c>
      <c r="L110" s="47">
        <v>0</v>
      </c>
      <c r="M110" s="47">
        <v>0</v>
      </c>
      <c r="N110" s="47">
        <f t="shared" si="20"/>
        <v>34142601</v>
      </c>
      <c r="O110" s="48">
        <f t="shared" si="18"/>
        <v>77.832440478904317</v>
      </c>
      <c r="P110" s="9"/>
    </row>
    <row r="111" spans="1:16">
      <c r="A111" s="12"/>
      <c r="B111" s="25">
        <v>389.7</v>
      </c>
      <c r="C111" s="20" t="s">
        <v>130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9353595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20"/>
        <v>9353595</v>
      </c>
      <c r="O111" s="48">
        <f t="shared" si="18"/>
        <v>21.32272014370777</v>
      </c>
      <c r="P111" s="9"/>
    </row>
    <row r="112" spans="1:16" ht="15.75" thickBot="1">
      <c r="A112" s="12"/>
      <c r="B112" s="25">
        <v>389.9</v>
      </c>
      <c r="C112" s="20" t="s">
        <v>152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122569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20"/>
        <v>122569</v>
      </c>
      <c r="O112" s="48">
        <f t="shared" si="18"/>
        <v>0.27941176470588236</v>
      </c>
      <c r="P112" s="9"/>
    </row>
    <row r="113" spans="1:119" ht="16.5" thickBot="1">
      <c r="A113" s="14" t="s">
        <v>96</v>
      </c>
      <c r="B113" s="23"/>
      <c r="C113" s="22"/>
      <c r="D113" s="15">
        <f t="shared" ref="D113:M113" si="21">SUM(D5,D13,D17,D50,D88,D93,D108)</f>
        <v>218266345</v>
      </c>
      <c r="E113" s="15">
        <f t="shared" si="21"/>
        <v>213354413</v>
      </c>
      <c r="F113" s="15">
        <f t="shared" si="21"/>
        <v>19823705</v>
      </c>
      <c r="G113" s="15">
        <f t="shared" si="21"/>
        <v>27129849</v>
      </c>
      <c r="H113" s="15">
        <f t="shared" si="21"/>
        <v>0</v>
      </c>
      <c r="I113" s="15">
        <f t="shared" si="21"/>
        <v>170105543</v>
      </c>
      <c r="J113" s="15">
        <f t="shared" si="21"/>
        <v>32436093</v>
      </c>
      <c r="K113" s="15">
        <f t="shared" si="21"/>
        <v>0</v>
      </c>
      <c r="L113" s="15">
        <f t="shared" si="21"/>
        <v>0</v>
      </c>
      <c r="M113" s="15">
        <f t="shared" si="21"/>
        <v>1499</v>
      </c>
      <c r="N113" s="15">
        <f t="shared" si="20"/>
        <v>681117447</v>
      </c>
      <c r="O113" s="38">
        <f t="shared" si="18"/>
        <v>1552.694627827879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9" t="s">
        <v>165</v>
      </c>
      <c r="M115" s="49"/>
      <c r="N115" s="49"/>
      <c r="O115" s="44">
        <v>438668</v>
      </c>
    </row>
    <row r="116" spans="1:119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</row>
    <row r="117" spans="1:119" ht="15.75" customHeight="1" thickBot="1">
      <c r="A117" s="53" t="s">
        <v>144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150216645</v>
      </c>
      <c r="E5" s="27">
        <f t="shared" si="0"/>
        <v>44183811</v>
      </c>
      <c r="F5" s="27">
        <f t="shared" si="0"/>
        <v>0</v>
      </c>
      <c r="G5" s="27">
        <f t="shared" si="0"/>
        <v>15199156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209599612</v>
      </c>
      <c r="O5" s="33">
        <f t="shared" ref="O5:O36" si="2">(N5/O$133)</f>
        <v>482.47594406399264</v>
      </c>
      <c r="P5" s="6"/>
    </row>
    <row r="6" spans="1:133">
      <c r="A6" s="12"/>
      <c r="B6" s="25">
        <v>311</v>
      </c>
      <c r="C6" s="20" t="s">
        <v>3</v>
      </c>
      <c r="D6" s="47">
        <v>150216645</v>
      </c>
      <c r="E6" s="47">
        <v>25363344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175579989</v>
      </c>
      <c r="O6" s="48">
        <f t="shared" si="2"/>
        <v>404.16640156528746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751632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751632</v>
      </c>
      <c r="O7" s="48">
        <f t="shared" si="2"/>
        <v>1.730176670311331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2210493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2210493</v>
      </c>
      <c r="O8" s="48">
        <f t="shared" si="2"/>
        <v>5.0883190424123841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10681100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10681100</v>
      </c>
      <c r="O9" s="48">
        <f t="shared" si="2"/>
        <v>24.586752604016805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15199156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15199156</v>
      </c>
      <c r="O10" s="48">
        <f t="shared" si="2"/>
        <v>34.986835472175862</v>
      </c>
      <c r="P10" s="9"/>
    </row>
    <row r="11" spans="1:133">
      <c r="A11" s="12"/>
      <c r="B11" s="25">
        <v>315</v>
      </c>
      <c r="C11" s="20" t="s">
        <v>172</v>
      </c>
      <c r="D11" s="47">
        <v>0</v>
      </c>
      <c r="E11" s="47">
        <v>5177242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5177242</v>
      </c>
      <c r="O11" s="48">
        <f t="shared" si="2"/>
        <v>11.917458709788802</v>
      </c>
      <c r="P11" s="9"/>
    </row>
    <row r="12" spans="1:133" ht="15.75">
      <c r="A12" s="29" t="s">
        <v>235</v>
      </c>
      <c r="B12" s="30"/>
      <c r="C12" s="31"/>
      <c r="D12" s="32">
        <f t="shared" ref="D12:M12" si="3">SUM(D13:D16)</f>
        <v>6691</v>
      </c>
      <c r="E12" s="32">
        <f t="shared" si="3"/>
        <v>6704604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89101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6800396</v>
      </c>
      <c r="O12" s="46">
        <f t="shared" si="2"/>
        <v>15.653786039017092</v>
      </c>
      <c r="P12" s="10"/>
    </row>
    <row r="13" spans="1:133">
      <c r="A13" s="12"/>
      <c r="B13" s="25">
        <v>313.7</v>
      </c>
      <c r="C13" s="20" t="s">
        <v>19</v>
      </c>
      <c r="D13" s="47">
        <v>0</v>
      </c>
      <c r="E13" s="47">
        <v>20700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20700</v>
      </c>
      <c r="O13" s="48">
        <f t="shared" si="2"/>
        <v>4.7649191459975829E-2</v>
      </c>
      <c r="P13" s="9"/>
    </row>
    <row r="14" spans="1:133">
      <c r="A14" s="12"/>
      <c r="B14" s="25">
        <v>321</v>
      </c>
      <c r="C14" s="20" t="s">
        <v>236</v>
      </c>
      <c r="D14" s="47">
        <v>0</v>
      </c>
      <c r="E14" s="47">
        <v>563273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563273</v>
      </c>
      <c r="O14" s="48">
        <f t="shared" si="2"/>
        <v>1.2965943488519307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5091518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5091518</v>
      </c>
      <c r="O15" s="48">
        <f t="shared" si="2"/>
        <v>11.720131207918513</v>
      </c>
      <c r="P15" s="9"/>
    </row>
    <row r="16" spans="1:133">
      <c r="A16" s="12"/>
      <c r="B16" s="25">
        <v>329</v>
      </c>
      <c r="C16" s="20" t="s">
        <v>237</v>
      </c>
      <c r="D16" s="47">
        <v>6691</v>
      </c>
      <c r="E16" s="47">
        <v>1029113</v>
      </c>
      <c r="F16" s="47">
        <v>0</v>
      </c>
      <c r="G16" s="47">
        <v>0</v>
      </c>
      <c r="H16" s="47">
        <v>0</v>
      </c>
      <c r="I16" s="47">
        <v>89101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1124905</v>
      </c>
      <c r="O16" s="48">
        <f t="shared" si="2"/>
        <v>2.5894112907866722</v>
      </c>
      <c r="P16" s="9"/>
    </row>
    <row r="17" spans="1:16" ht="15.75">
      <c r="A17" s="29" t="s">
        <v>27</v>
      </c>
      <c r="B17" s="30"/>
      <c r="C17" s="31"/>
      <c r="D17" s="32">
        <f t="shared" ref="D17:M17" si="4">SUM(D18:D53)</f>
        <v>10204942</v>
      </c>
      <c r="E17" s="32">
        <f t="shared" si="4"/>
        <v>48908352</v>
      </c>
      <c r="F17" s="32">
        <f t="shared" si="4"/>
        <v>11812878</v>
      </c>
      <c r="G17" s="32">
        <f t="shared" si="4"/>
        <v>3831</v>
      </c>
      <c r="H17" s="32">
        <f t="shared" si="4"/>
        <v>0</v>
      </c>
      <c r="I17" s="32">
        <f t="shared" si="4"/>
        <v>2204466</v>
      </c>
      <c r="J17" s="32">
        <f t="shared" si="4"/>
        <v>11804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73146273</v>
      </c>
      <c r="O17" s="46">
        <f t="shared" si="2"/>
        <v>168.37491626863095</v>
      </c>
      <c r="P17" s="10"/>
    </row>
    <row r="18" spans="1:16">
      <c r="A18" s="12"/>
      <c r="B18" s="25">
        <v>331.1</v>
      </c>
      <c r="C18" s="20" t="s">
        <v>25</v>
      </c>
      <c r="D18" s="47">
        <v>0</v>
      </c>
      <c r="E18" s="47">
        <v>385442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385442</v>
      </c>
      <c r="O18" s="48">
        <f t="shared" si="2"/>
        <v>0.88724636013120795</v>
      </c>
      <c r="P18" s="9"/>
    </row>
    <row r="19" spans="1:16">
      <c r="A19" s="12"/>
      <c r="B19" s="25">
        <v>331.2</v>
      </c>
      <c r="C19" s="20" t="s">
        <v>26</v>
      </c>
      <c r="D19" s="47">
        <v>30378</v>
      </c>
      <c r="E19" s="47">
        <v>2334961</v>
      </c>
      <c r="F19" s="47">
        <v>0</v>
      </c>
      <c r="G19" s="47">
        <v>3831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2369170</v>
      </c>
      <c r="O19" s="48">
        <f t="shared" si="2"/>
        <v>5.4535765667261327</v>
      </c>
      <c r="P19" s="9"/>
    </row>
    <row r="20" spans="1:16">
      <c r="A20" s="12"/>
      <c r="B20" s="25">
        <v>331.42</v>
      </c>
      <c r="C20" s="20" t="s">
        <v>32</v>
      </c>
      <c r="D20" s="47">
        <v>0</v>
      </c>
      <c r="E20" s="47">
        <v>339624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9" si="5">SUM(D20:M20)</f>
        <v>339624</v>
      </c>
      <c r="O20" s="48">
        <f t="shared" si="2"/>
        <v>0.78177821257984692</v>
      </c>
      <c r="P20" s="9"/>
    </row>
    <row r="21" spans="1:16">
      <c r="A21" s="12"/>
      <c r="B21" s="25">
        <v>331.49</v>
      </c>
      <c r="C21" s="20" t="s">
        <v>33</v>
      </c>
      <c r="D21" s="47">
        <v>0</v>
      </c>
      <c r="E21" s="47">
        <v>2083492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2083492</v>
      </c>
      <c r="O21" s="48">
        <f t="shared" si="2"/>
        <v>4.7959762904989356</v>
      </c>
      <c r="P21" s="9"/>
    </row>
    <row r="22" spans="1:16">
      <c r="A22" s="12"/>
      <c r="B22" s="25">
        <v>331.5</v>
      </c>
      <c r="C22" s="20" t="s">
        <v>28</v>
      </c>
      <c r="D22" s="47">
        <v>0</v>
      </c>
      <c r="E22" s="47">
        <v>7171081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7171081</v>
      </c>
      <c r="O22" s="48">
        <f t="shared" si="2"/>
        <v>16.507063359613284</v>
      </c>
      <c r="P22" s="9"/>
    </row>
    <row r="23" spans="1:16">
      <c r="A23" s="12"/>
      <c r="B23" s="25">
        <v>331.62</v>
      </c>
      <c r="C23" s="20" t="s">
        <v>34</v>
      </c>
      <c r="D23" s="47">
        <v>0</v>
      </c>
      <c r="E23" s="47">
        <v>814420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814420</v>
      </c>
      <c r="O23" s="48">
        <f t="shared" si="2"/>
        <v>1.8747079472866433</v>
      </c>
      <c r="P23" s="9"/>
    </row>
    <row r="24" spans="1:16">
      <c r="A24" s="12"/>
      <c r="B24" s="25">
        <v>331.65</v>
      </c>
      <c r="C24" s="20" t="s">
        <v>35</v>
      </c>
      <c r="D24" s="47">
        <v>464042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464042</v>
      </c>
      <c r="O24" s="48">
        <f t="shared" si="2"/>
        <v>1.0681751740806813</v>
      </c>
      <c r="P24" s="9"/>
    </row>
    <row r="25" spans="1:16">
      <c r="A25" s="12"/>
      <c r="B25" s="25">
        <v>331.69</v>
      </c>
      <c r="C25" s="20" t="s">
        <v>36</v>
      </c>
      <c r="D25" s="47">
        <v>0</v>
      </c>
      <c r="E25" s="47">
        <v>10425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10425</v>
      </c>
      <c r="O25" s="48">
        <f t="shared" si="2"/>
        <v>2.3997237728031307E-2</v>
      </c>
      <c r="P25" s="9"/>
    </row>
    <row r="26" spans="1:16">
      <c r="A26" s="12"/>
      <c r="B26" s="25">
        <v>331.7</v>
      </c>
      <c r="C26" s="20" t="s">
        <v>169</v>
      </c>
      <c r="D26" s="47">
        <v>0</v>
      </c>
      <c r="E26" s="47">
        <v>60000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60000</v>
      </c>
      <c r="O26" s="48">
        <f t="shared" si="2"/>
        <v>0.13811359843471255</v>
      </c>
      <c r="P26" s="9"/>
    </row>
    <row r="27" spans="1:16">
      <c r="A27" s="12"/>
      <c r="B27" s="25">
        <v>331.9</v>
      </c>
      <c r="C27" s="20" t="s">
        <v>29</v>
      </c>
      <c r="D27" s="47">
        <v>0</v>
      </c>
      <c r="E27" s="47">
        <v>54983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54983</v>
      </c>
      <c r="O27" s="48">
        <f t="shared" si="2"/>
        <v>0.12656499971226334</v>
      </c>
      <c r="P27" s="9"/>
    </row>
    <row r="28" spans="1:16">
      <c r="A28" s="12"/>
      <c r="B28" s="25">
        <v>334.1</v>
      </c>
      <c r="C28" s="20" t="s">
        <v>30</v>
      </c>
      <c r="D28" s="47">
        <v>645699</v>
      </c>
      <c r="E28" s="47">
        <v>97680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743379</v>
      </c>
      <c r="O28" s="48">
        <f t="shared" si="2"/>
        <v>1.7111791448466365</v>
      </c>
      <c r="P28" s="9"/>
    </row>
    <row r="29" spans="1:16">
      <c r="A29" s="12"/>
      <c r="B29" s="25">
        <v>334.2</v>
      </c>
      <c r="C29" s="20" t="s">
        <v>31</v>
      </c>
      <c r="D29" s="47">
        <v>23250</v>
      </c>
      <c r="E29" s="47">
        <v>4870253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4893503</v>
      </c>
      <c r="O29" s="48">
        <f t="shared" si="2"/>
        <v>11.264321804684354</v>
      </c>
      <c r="P29" s="9"/>
    </row>
    <row r="30" spans="1:16">
      <c r="A30" s="12"/>
      <c r="B30" s="25">
        <v>334.35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2204466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2204466</v>
      </c>
      <c r="O30" s="48">
        <f t="shared" si="2"/>
        <v>5.0744455314496175</v>
      </c>
      <c r="P30" s="9"/>
    </row>
    <row r="31" spans="1:16">
      <c r="A31" s="12"/>
      <c r="B31" s="25">
        <v>334.36</v>
      </c>
      <c r="C31" s="20" t="s">
        <v>38</v>
      </c>
      <c r="D31" s="47">
        <v>0</v>
      </c>
      <c r="E31" s="47">
        <v>41610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9" si="6">SUM(D31:M31)</f>
        <v>41610</v>
      </c>
      <c r="O31" s="48">
        <f t="shared" si="2"/>
        <v>9.5781780514473155E-2</v>
      </c>
      <c r="P31" s="9"/>
    </row>
    <row r="32" spans="1:16">
      <c r="A32" s="12"/>
      <c r="B32" s="25">
        <v>334.42</v>
      </c>
      <c r="C32" s="20" t="s">
        <v>39</v>
      </c>
      <c r="D32" s="47">
        <v>0</v>
      </c>
      <c r="E32" s="47">
        <v>2173722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2173722</v>
      </c>
      <c r="O32" s="48">
        <f t="shared" si="2"/>
        <v>5.0036761236116707</v>
      </c>
      <c r="P32" s="9"/>
    </row>
    <row r="33" spans="1:16">
      <c r="A33" s="12"/>
      <c r="B33" s="25">
        <v>334.49</v>
      </c>
      <c r="C33" s="20" t="s">
        <v>40</v>
      </c>
      <c r="D33" s="47">
        <v>0</v>
      </c>
      <c r="E33" s="47">
        <v>1436519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1436519</v>
      </c>
      <c r="O33" s="48">
        <f t="shared" si="2"/>
        <v>3.3067134718305806</v>
      </c>
      <c r="P33" s="9"/>
    </row>
    <row r="34" spans="1:16">
      <c r="A34" s="12"/>
      <c r="B34" s="25">
        <v>334.5</v>
      </c>
      <c r="C34" s="20" t="s">
        <v>41</v>
      </c>
      <c r="D34" s="47">
        <v>5434</v>
      </c>
      <c r="E34" s="47">
        <v>147025</v>
      </c>
      <c r="F34" s="47">
        <v>0</v>
      </c>
      <c r="G34" s="47">
        <v>0</v>
      </c>
      <c r="H34" s="47">
        <v>0</v>
      </c>
      <c r="I34" s="47">
        <v>0</v>
      </c>
      <c r="J34" s="47">
        <v>11804</v>
      </c>
      <c r="K34" s="47">
        <v>0</v>
      </c>
      <c r="L34" s="47">
        <v>0</v>
      </c>
      <c r="M34" s="47">
        <v>0</v>
      </c>
      <c r="N34" s="47">
        <f t="shared" si="6"/>
        <v>164263</v>
      </c>
      <c r="O34" s="48">
        <f t="shared" si="2"/>
        <v>0.37811590032801978</v>
      </c>
      <c r="P34" s="9"/>
    </row>
    <row r="35" spans="1:16">
      <c r="A35" s="12"/>
      <c r="B35" s="25">
        <v>334.69</v>
      </c>
      <c r="C35" s="20" t="s">
        <v>42</v>
      </c>
      <c r="D35" s="47">
        <v>0</v>
      </c>
      <c r="E35" s="47">
        <v>130993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130993</v>
      </c>
      <c r="O35" s="48">
        <f t="shared" si="2"/>
        <v>0.30153190999597168</v>
      </c>
      <c r="P35" s="9"/>
    </row>
    <row r="36" spans="1:16">
      <c r="A36" s="12"/>
      <c r="B36" s="25">
        <v>334.7</v>
      </c>
      <c r="C36" s="20" t="s">
        <v>43</v>
      </c>
      <c r="D36" s="47">
        <v>0</v>
      </c>
      <c r="E36" s="47">
        <v>149433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149433</v>
      </c>
      <c r="O36" s="48">
        <f t="shared" si="2"/>
        <v>0.34397882258157336</v>
      </c>
      <c r="P36" s="9"/>
    </row>
    <row r="37" spans="1:16">
      <c r="A37" s="12"/>
      <c r="B37" s="25">
        <v>334.82</v>
      </c>
      <c r="C37" s="20" t="s">
        <v>225</v>
      </c>
      <c r="D37" s="47">
        <v>0</v>
      </c>
      <c r="E37" s="47">
        <v>4115616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4115616</v>
      </c>
      <c r="O37" s="48">
        <f t="shared" ref="O37:O68" si="7">(N37/O$133)</f>
        <v>9.4737089255912981</v>
      </c>
      <c r="P37" s="9"/>
    </row>
    <row r="38" spans="1:16">
      <c r="A38" s="12"/>
      <c r="B38" s="25">
        <v>335.12</v>
      </c>
      <c r="C38" s="20" t="s">
        <v>45</v>
      </c>
      <c r="D38" s="47">
        <v>0</v>
      </c>
      <c r="E38" s="47">
        <v>0</v>
      </c>
      <c r="F38" s="47">
        <v>10037548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10037548</v>
      </c>
      <c r="O38" s="48">
        <f t="shared" si="7"/>
        <v>23.105364562352534</v>
      </c>
      <c r="P38" s="9"/>
    </row>
    <row r="39" spans="1:16">
      <c r="A39" s="12"/>
      <c r="B39" s="25">
        <v>335.13</v>
      </c>
      <c r="C39" s="20" t="s">
        <v>46</v>
      </c>
      <c r="D39" s="47">
        <v>71664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71664</v>
      </c>
      <c r="O39" s="48">
        <f t="shared" si="7"/>
        <v>0.16496288197042067</v>
      </c>
      <c r="P39" s="9"/>
    </row>
    <row r="40" spans="1:16">
      <c r="A40" s="12"/>
      <c r="B40" s="25">
        <v>335.14</v>
      </c>
      <c r="C40" s="20" t="s">
        <v>47</v>
      </c>
      <c r="D40" s="47">
        <v>0</v>
      </c>
      <c r="E40" s="47">
        <v>232716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232716</v>
      </c>
      <c r="O40" s="48">
        <f t="shared" si="7"/>
        <v>0.53568740288887606</v>
      </c>
      <c r="P40" s="9"/>
    </row>
    <row r="41" spans="1:16">
      <c r="A41" s="12"/>
      <c r="B41" s="25">
        <v>335.15</v>
      </c>
      <c r="C41" s="20" t="s">
        <v>48</v>
      </c>
      <c r="D41" s="47">
        <v>104803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104803</v>
      </c>
      <c r="O41" s="48">
        <f t="shared" si="7"/>
        <v>0.24124532427921966</v>
      </c>
      <c r="P41" s="9"/>
    </row>
    <row r="42" spans="1:16">
      <c r="A42" s="12"/>
      <c r="B42" s="25">
        <v>335.16</v>
      </c>
      <c r="C42" s="20" t="s">
        <v>49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223250</v>
      </c>
      <c r="O42" s="48">
        <f t="shared" si="7"/>
        <v>0.51389768084249299</v>
      </c>
      <c r="P42" s="9"/>
    </row>
    <row r="43" spans="1:16">
      <c r="A43" s="12"/>
      <c r="B43" s="25">
        <v>335.18</v>
      </c>
      <c r="C43" s="20" t="s">
        <v>50</v>
      </c>
      <c r="D43" s="47">
        <v>8205564</v>
      </c>
      <c r="E43" s="47">
        <v>14779209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22984773</v>
      </c>
      <c r="O43" s="48">
        <f t="shared" si="7"/>
        <v>52.908495137250391</v>
      </c>
      <c r="P43" s="9"/>
    </row>
    <row r="44" spans="1:16">
      <c r="A44" s="12"/>
      <c r="B44" s="25">
        <v>335.21</v>
      </c>
      <c r="C44" s="20" t="s">
        <v>51</v>
      </c>
      <c r="D44" s="47">
        <v>25533</v>
      </c>
      <c r="E44" s="47">
        <v>25533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51066</v>
      </c>
      <c r="O44" s="48">
        <f t="shared" si="7"/>
        <v>0.11754848362778385</v>
      </c>
      <c r="P44" s="9"/>
    </row>
    <row r="45" spans="1:16">
      <c r="A45" s="12"/>
      <c r="B45" s="25">
        <v>335.22</v>
      </c>
      <c r="C45" s="20" t="s">
        <v>52</v>
      </c>
      <c r="D45" s="47">
        <v>0</v>
      </c>
      <c r="E45" s="47">
        <v>1015309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1015309</v>
      </c>
      <c r="O45" s="48">
        <f t="shared" si="7"/>
        <v>2.3371329918858259</v>
      </c>
      <c r="P45" s="9"/>
    </row>
    <row r="46" spans="1:16">
      <c r="A46" s="12"/>
      <c r="B46" s="25">
        <v>335.49</v>
      </c>
      <c r="C46" s="20" t="s">
        <v>53</v>
      </c>
      <c r="D46" s="47">
        <v>0</v>
      </c>
      <c r="E46" s="47">
        <v>4377274</v>
      </c>
      <c r="F46" s="47">
        <v>1775330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6152604</v>
      </c>
      <c r="O46" s="48">
        <f t="shared" si="7"/>
        <v>14.162637969730103</v>
      </c>
      <c r="P46" s="9"/>
    </row>
    <row r="47" spans="1:16">
      <c r="A47" s="12"/>
      <c r="B47" s="25">
        <v>335.5</v>
      </c>
      <c r="C47" s="20" t="s">
        <v>54</v>
      </c>
      <c r="D47" s="47">
        <v>0</v>
      </c>
      <c r="E47" s="47">
        <v>2002278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2002278</v>
      </c>
      <c r="O47" s="48">
        <f t="shared" si="7"/>
        <v>4.6090303274443229</v>
      </c>
      <c r="P47" s="9"/>
    </row>
    <row r="48" spans="1:16">
      <c r="A48" s="12"/>
      <c r="B48" s="25">
        <v>335.7</v>
      </c>
      <c r="C48" s="20" t="s">
        <v>55</v>
      </c>
      <c r="D48" s="47">
        <v>281702</v>
      </c>
      <c r="E48" s="47">
        <v>16157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297859</v>
      </c>
      <c r="O48" s="48">
        <f t="shared" si="7"/>
        <v>0.68563963860275079</v>
      </c>
      <c r="P48" s="9"/>
    </row>
    <row r="49" spans="1:16">
      <c r="A49" s="12"/>
      <c r="B49" s="25">
        <v>336</v>
      </c>
      <c r="C49" s="20" t="s">
        <v>4</v>
      </c>
      <c r="D49" s="47">
        <v>5988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5988</v>
      </c>
      <c r="O49" s="48">
        <f t="shared" si="7"/>
        <v>1.3783737123784313E-2</v>
      </c>
      <c r="P49" s="9"/>
    </row>
    <row r="50" spans="1:16">
      <c r="A50" s="12"/>
      <c r="B50" s="25">
        <v>337.2</v>
      </c>
      <c r="C50" s="20" t="s">
        <v>58</v>
      </c>
      <c r="D50" s="47">
        <v>0</v>
      </c>
      <c r="E50" s="47">
        <v>42597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5" si="8">SUM(D50:M50)</f>
        <v>42597</v>
      </c>
      <c r="O50" s="48">
        <f t="shared" si="7"/>
        <v>9.8053749208724172E-2</v>
      </c>
      <c r="P50" s="9"/>
    </row>
    <row r="51" spans="1:16">
      <c r="A51" s="12"/>
      <c r="B51" s="25">
        <v>337.3</v>
      </c>
      <c r="C51" s="20" t="s">
        <v>59</v>
      </c>
      <c r="D51" s="47">
        <v>59147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59147</v>
      </c>
      <c r="O51" s="48">
        <f t="shared" si="7"/>
        <v>0.13615008344363239</v>
      </c>
      <c r="P51" s="9"/>
    </row>
    <row r="52" spans="1:16">
      <c r="A52" s="12"/>
      <c r="B52" s="25">
        <v>337.9</v>
      </c>
      <c r="C52" s="20" t="s">
        <v>60</v>
      </c>
      <c r="D52" s="47">
        <v>47923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47923</v>
      </c>
      <c r="O52" s="48">
        <f t="shared" si="7"/>
        <v>0.11031363296311215</v>
      </c>
      <c r="P52" s="9"/>
    </row>
    <row r="53" spans="1:16">
      <c r="A53" s="12"/>
      <c r="B53" s="25">
        <v>339</v>
      </c>
      <c r="C53" s="20" t="s">
        <v>158</v>
      </c>
      <c r="D53" s="47">
        <v>10565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10565</v>
      </c>
      <c r="O53" s="48">
        <f t="shared" si="7"/>
        <v>2.4319502791045635E-2</v>
      </c>
      <c r="P53" s="9"/>
    </row>
    <row r="54" spans="1:16" ht="15.75">
      <c r="A54" s="29" t="s">
        <v>65</v>
      </c>
      <c r="B54" s="30"/>
      <c r="C54" s="31"/>
      <c r="D54" s="32">
        <f t="shared" ref="D54:M54" si="9">SUM(D55:D97)</f>
        <v>24588961</v>
      </c>
      <c r="E54" s="32">
        <f t="shared" si="9"/>
        <v>18325524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93366866</v>
      </c>
      <c r="J54" s="32">
        <f t="shared" si="9"/>
        <v>27481267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 t="shared" si="8"/>
        <v>163762618</v>
      </c>
      <c r="O54" s="46">
        <f t="shared" si="7"/>
        <v>376.96407435115384</v>
      </c>
      <c r="P54" s="10"/>
    </row>
    <row r="55" spans="1:16">
      <c r="A55" s="12"/>
      <c r="B55" s="25">
        <v>341.1</v>
      </c>
      <c r="C55" s="20" t="s">
        <v>68</v>
      </c>
      <c r="D55" s="47">
        <v>3247663</v>
      </c>
      <c r="E55" s="47">
        <v>457720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3705383</v>
      </c>
      <c r="O55" s="48">
        <f t="shared" si="7"/>
        <v>8.5293963284801748</v>
      </c>
      <c r="P55" s="9"/>
    </row>
    <row r="56" spans="1:16">
      <c r="A56" s="12"/>
      <c r="B56" s="25">
        <v>341.15</v>
      </c>
      <c r="C56" s="20" t="s">
        <v>69</v>
      </c>
      <c r="D56" s="47">
        <v>1500896</v>
      </c>
      <c r="E56" s="47">
        <v>1425847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97" si="10">SUM(D56:M56)</f>
        <v>2926743</v>
      </c>
      <c r="O56" s="48">
        <f t="shared" si="7"/>
        <v>6.7370501237267657</v>
      </c>
      <c r="P56" s="9"/>
    </row>
    <row r="57" spans="1:16">
      <c r="A57" s="12"/>
      <c r="B57" s="25">
        <v>341.2</v>
      </c>
      <c r="C57" s="20" t="s">
        <v>70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27481267</v>
      </c>
      <c r="K57" s="47">
        <v>0</v>
      </c>
      <c r="L57" s="47">
        <v>0</v>
      </c>
      <c r="M57" s="47">
        <v>0</v>
      </c>
      <c r="N57" s="47">
        <f t="shared" si="10"/>
        <v>27481267</v>
      </c>
      <c r="O57" s="48">
        <f t="shared" si="7"/>
        <v>63.258944581918627</v>
      </c>
      <c r="P57" s="9"/>
    </row>
    <row r="58" spans="1:16">
      <c r="A58" s="12"/>
      <c r="B58" s="25">
        <v>341.52</v>
      </c>
      <c r="C58" s="20" t="s">
        <v>71</v>
      </c>
      <c r="D58" s="47">
        <v>740205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740205</v>
      </c>
      <c r="O58" s="48">
        <f t="shared" si="7"/>
        <v>1.70387293548944</v>
      </c>
      <c r="P58" s="9"/>
    </row>
    <row r="59" spans="1:16">
      <c r="A59" s="12"/>
      <c r="B59" s="25">
        <v>341.8</v>
      </c>
      <c r="C59" s="20" t="s">
        <v>238</v>
      </c>
      <c r="D59" s="47">
        <v>6100287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6100287</v>
      </c>
      <c r="O59" s="48">
        <f t="shared" si="7"/>
        <v>14.042209817574955</v>
      </c>
      <c r="P59" s="9"/>
    </row>
    <row r="60" spans="1:16">
      <c r="A60" s="12"/>
      <c r="B60" s="25">
        <v>341.9</v>
      </c>
      <c r="C60" s="20" t="s">
        <v>73</v>
      </c>
      <c r="D60" s="47">
        <v>1442705</v>
      </c>
      <c r="E60" s="47">
        <v>565397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2008102</v>
      </c>
      <c r="O60" s="48">
        <f t="shared" si="7"/>
        <v>4.6224365540657191</v>
      </c>
      <c r="P60" s="9"/>
    </row>
    <row r="61" spans="1:16">
      <c r="A61" s="12"/>
      <c r="B61" s="25">
        <v>342.1</v>
      </c>
      <c r="C61" s="20" t="s">
        <v>74</v>
      </c>
      <c r="D61" s="47">
        <v>1758157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1758157</v>
      </c>
      <c r="O61" s="48">
        <f t="shared" si="7"/>
        <v>4.0470898313863151</v>
      </c>
      <c r="P61" s="9"/>
    </row>
    <row r="62" spans="1:16">
      <c r="A62" s="12"/>
      <c r="B62" s="25">
        <v>342.3</v>
      </c>
      <c r="C62" s="20" t="s">
        <v>239</v>
      </c>
      <c r="D62" s="47">
        <v>0</v>
      </c>
      <c r="E62" s="47">
        <v>909203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909203</v>
      </c>
      <c r="O62" s="48">
        <f t="shared" si="7"/>
        <v>2.0928883006272661</v>
      </c>
      <c r="P62" s="9"/>
    </row>
    <row r="63" spans="1:16">
      <c r="A63" s="12"/>
      <c r="B63" s="25">
        <v>342.5</v>
      </c>
      <c r="C63" s="20" t="s">
        <v>76</v>
      </c>
      <c r="D63" s="47">
        <v>0</v>
      </c>
      <c r="E63" s="47">
        <v>407409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407409</v>
      </c>
      <c r="O63" s="48">
        <f t="shared" si="7"/>
        <v>0.93781205041146343</v>
      </c>
      <c r="P63" s="9"/>
    </row>
    <row r="64" spans="1:16">
      <c r="A64" s="12"/>
      <c r="B64" s="25">
        <v>342.6</v>
      </c>
      <c r="C64" s="20" t="s">
        <v>77</v>
      </c>
      <c r="D64" s="47">
        <v>7848471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7848471</v>
      </c>
      <c r="O64" s="48">
        <f t="shared" si="7"/>
        <v>18.066342867008114</v>
      </c>
      <c r="P64" s="9"/>
    </row>
    <row r="65" spans="1:16">
      <c r="A65" s="12"/>
      <c r="B65" s="25">
        <v>342.9</v>
      </c>
      <c r="C65" s="20" t="s">
        <v>78</v>
      </c>
      <c r="D65" s="47">
        <v>874658</v>
      </c>
      <c r="E65" s="47">
        <v>2338567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3213225</v>
      </c>
      <c r="O65" s="48">
        <f t="shared" si="7"/>
        <v>7.3965011221729871</v>
      </c>
      <c r="P65" s="9"/>
    </row>
    <row r="66" spans="1:16">
      <c r="A66" s="12"/>
      <c r="B66" s="25">
        <v>343.3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38286674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38286674</v>
      </c>
      <c r="O66" s="48">
        <f t="shared" si="7"/>
        <v>88.131838637279159</v>
      </c>
      <c r="P66" s="9"/>
    </row>
    <row r="67" spans="1:16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18046297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18046297</v>
      </c>
      <c r="O67" s="48">
        <f t="shared" si="7"/>
        <v>41.540650284859296</v>
      </c>
      <c r="P67" s="9"/>
    </row>
    <row r="68" spans="1:16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36905540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36905540</v>
      </c>
      <c r="O68" s="48">
        <f t="shared" si="7"/>
        <v>84.952615526270364</v>
      </c>
      <c r="P68" s="9"/>
    </row>
    <row r="69" spans="1:16">
      <c r="A69" s="12"/>
      <c r="B69" s="25">
        <v>343.7</v>
      </c>
      <c r="C69" s="20" t="s">
        <v>82</v>
      </c>
      <c r="D69" s="47">
        <v>0</v>
      </c>
      <c r="E69" s="47">
        <v>518188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518188</v>
      </c>
      <c r="O69" s="48">
        <f t="shared" ref="O69:O100" si="11">(N69/O$133)</f>
        <v>1.1928134890947804</v>
      </c>
      <c r="P69" s="9"/>
    </row>
    <row r="70" spans="1:16">
      <c r="A70" s="12"/>
      <c r="B70" s="25">
        <v>343.9</v>
      </c>
      <c r="C70" s="20" t="s">
        <v>83</v>
      </c>
      <c r="D70" s="47">
        <v>0</v>
      </c>
      <c r="E70" s="47">
        <v>75475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75475</v>
      </c>
      <c r="O70" s="48">
        <f t="shared" si="11"/>
        <v>0.17373539736433216</v>
      </c>
      <c r="P70" s="9"/>
    </row>
    <row r="71" spans="1:16">
      <c r="A71" s="12"/>
      <c r="B71" s="25">
        <v>344.9</v>
      </c>
      <c r="C71" s="20" t="s">
        <v>140</v>
      </c>
      <c r="D71" s="47">
        <v>0</v>
      </c>
      <c r="E71" s="47">
        <v>1291176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1291176</v>
      </c>
      <c r="O71" s="48">
        <f t="shared" si="11"/>
        <v>2.9721493928756404</v>
      </c>
      <c r="P71" s="9"/>
    </row>
    <row r="72" spans="1:16">
      <c r="A72" s="12"/>
      <c r="B72" s="25">
        <v>346.4</v>
      </c>
      <c r="C72" s="20" t="s">
        <v>85</v>
      </c>
      <c r="D72" s="47">
        <v>0</v>
      </c>
      <c r="E72" s="47">
        <v>206272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206272</v>
      </c>
      <c r="O72" s="48">
        <f t="shared" si="11"/>
        <v>0.4748161362720838</v>
      </c>
      <c r="P72" s="9"/>
    </row>
    <row r="73" spans="1:16">
      <c r="A73" s="12"/>
      <c r="B73" s="25">
        <v>346.9</v>
      </c>
      <c r="C73" s="20" t="s">
        <v>86</v>
      </c>
      <c r="D73" s="47">
        <v>42699</v>
      </c>
      <c r="E73" s="47">
        <v>83218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125917</v>
      </c>
      <c r="O73" s="48">
        <f t="shared" si="11"/>
        <v>0.28984749956839501</v>
      </c>
      <c r="P73" s="9"/>
    </row>
    <row r="74" spans="1:16">
      <c r="A74" s="12"/>
      <c r="B74" s="25">
        <v>347.1</v>
      </c>
      <c r="C74" s="20" t="s">
        <v>87</v>
      </c>
      <c r="D74" s="47">
        <v>11901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11901</v>
      </c>
      <c r="O74" s="48">
        <f t="shared" si="11"/>
        <v>2.7394832249525235E-2</v>
      </c>
      <c r="P74" s="9"/>
    </row>
    <row r="75" spans="1:16">
      <c r="A75" s="12"/>
      <c r="B75" s="25">
        <v>347.2</v>
      </c>
      <c r="C75" s="20" t="s">
        <v>88</v>
      </c>
      <c r="D75" s="47">
        <v>685191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685191</v>
      </c>
      <c r="O75" s="48">
        <f t="shared" si="11"/>
        <v>1.5772365770846521</v>
      </c>
      <c r="P75" s="9"/>
    </row>
    <row r="76" spans="1:16">
      <c r="A76" s="12"/>
      <c r="B76" s="25">
        <v>347.5</v>
      </c>
      <c r="C76" s="20" t="s">
        <v>89</v>
      </c>
      <c r="D76" s="47">
        <v>31785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31785</v>
      </c>
      <c r="O76" s="48">
        <f t="shared" si="11"/>
        <v>7.3165678770788972E-2</v>
      </c>
      <c r="P76" s="9"/>
    </row>
    <row r="77" spans="1:16">
      <c r="A77" s="12"/>
      <c r="B77" s="25">
        <v>347.9</v>
      </c>
      <c r="C77" s="20" t="s">
        <v>90</v>
      </c>
      <c r="D77" s="47">
        <v>0</v>
      </c>
      <c r="E77" s="47">
        <v>1377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1377</v>
      </c>
      <c r="O77" s="48">
        <f t="shared" si="11"/>
        <v>3.1697070840766531E-3</v>
      </c>
      <c r="P77" s="9"/>
    </row>
    <row r="78" spans="1:16">
      <c r="A78" s="12"/>
      <c r="B78" s="25">
        <v>348.11</v>
      </c>
      <c r="C78" s="39" t="s">
        <v>97</v>
      </c>
      <c r="D78" s="47">
        <v>0</v>
      </c>
      <c r="E78" s="47">
        <v>19320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19320</v>
      </c>
      <c r="O78" s="48">
        <f t="shared" si="11"/>
        <v>4.4472578695977441E-2</v>
      </c>
      <c r="P78" s="9"/>
    </row>
    <row r="79" spans="1:16">
      <c r="A79" s="12"/>
      <c r="B79" s="25">
        <v>348.12</v>
      </c>
      <c r="C79" s="39" t="s">
        <v>98</v>
      </c>
      <c r="D79" s="47">
        <v>0</v>
      </c>
      <c r="E79" s="47">
        <v>22283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22283</v>
      </c>
      <c r="O79" s="48">
        <f t="shared" si="11"/>
        <v>5.1293088565344994E-2</v>
      </c>
      <c r="P79" s="9"/>
    </row>
    <row r="80" spans="1:16">
      <c r="A80" s="12"/>
      <c r="B80" s="25">
        <v>348.13</v>
      </c>
      <c r="C80" s="39" t="s">
        <v>99</v>
      </c>
      <c r="D80" s="47">
        <v>25550</v>
      </c>
      <c r="E80" s="47">
        <v>175441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200991</v>
      </c>
      <c r="O80" s="48">
        <f t="shared" si="11"/>
        <v>0.46265983771652186</v>
      </c>
      <c r="P80" s="9"/>
    </row>
    <row r="81" spans="1:16">
      <c r="A81" s="12"/>
      <c r="B81" s="25">
        <v>348.21</v>
      </c>
      <c r="C81" s="39" t="s">
        <v>240</v>
      </c>
      <c r="D81" s="47">
        <v>0</v>
      </c>
      <c r="E81" s="47">
        <v>534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534</v>
      </c>
      <c r="O81" s="48">
        <f t="shared" si="11"/>
        <v>1.2292110260689417E-3</v>
      </c>
      <c r="P81" s="9"/>
    </row>
    <row r="82" spans="1:16">
      <c r="A82" s="12"/>
      <c r="B82" s="25">
        <v>348.22</v>
      </c>
      <c r="C82" s="39" t="s">
        <v>100</v>
      </c>
      <c r="D82" s="47">
        <v>0</v>
      </c>
      <c r="E82" s="47">
        <v>30384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30384</v>
      </c>
      <c r="O82" s="48">
        <f t="shared" si="11"/>
        <v>6.9940726247338436E-2</v>
      </c>
      <c r="P82" s="9"/>
    </row>
    <row r="83" spans="1:16">
      <c r="A83" s="12"/>
      <c r="B83" s="25">
        <v>348.23</v>
      </c>
      <c r="C83" s="39" t="s">
        <v>101</v>
      </c>
      <c r="D83" s="47">
        <v>4603</v>
      </c>
      <c r="E83" s="47">
        <v>239193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243796</v>
      </c>
      <c r="O83" s="48">
        <f t="shared" si="11"/>
        <v>0.56119238073315303</v>
      </c>
      <c r="P83" s="9"/>
    </row>
    <row r="84" spans="1:16">
      <c r="A84" s="12"/>
      <c r="B84" s="25">
        <v>348.31</v>
      </c>
      <c r="C84" s="39" t="s">
        <v>102</v>
      </c>
      <c r="D84" s="47">
        <v>0</v>
      </c>
      <c r="E84" s="47">
        <v>1584225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1584225</v>
      </c>
      <c r="O84" s="48">
        <f t="shared" si="11"/>
        <v>3.6467169246705415</v>
      </c>
      <c r="P84" s="9"/>
    </row>
    <row r="85" spans="1:16">
      <c r="A85" s="12"/>
      <c r="B85" s="25">
        <v>348.32</v>
      </c>
      <c r="C85" s="39" t="s">
        <v>103</v>
      </c>
      <c r="D85" s="47">
        <v>0</v>
      </c>
      <c r="E85" s="47">
        <v>31813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31813</v>
      </c>
      <c r="O85" s="48">
        <f t="shared" si="11"/>
        <v>7.3230131783391841E-2</v>
      </c>
      <c r="P85" s="9"/>
    </row>
    <row r="86" spans="1:16">
      <c r="A86" s="12"/>
      <c r="B86" s="25">
        <v>348.33</v>
      </c>
      <c r="C86" s="39" t="s">
        <v>104</v>
      </c>
      <c r="D86" s="47">
        <v>14030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14030</v>
      </c>
      <c r="O86" s="48">
        <f t="shared" si="11"/>
        <v>3.2295563100650286E-2</v>
      </c>
      <c r="P86" s="9"/>
    </row>
    <row r="87" spans="1:16">
      <c r="A87" s="12"/>
      <c r="B87" s="25">
        <v>348.41</v>
      </c>
      <c r="C87" s="39" t="s">
        <v>105</v>
      </c>
      <c r="D87" s="47">
        <v>0</v>
      </c>
      <c r="E87" s="47">
        <v>1685731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1685731</v>
      </c>
      <c r="O87" s="48">
        <f t="shared" si="11"/>
        <v>3.8803729067157735</v>
      </c>
      <c r="P87" s="9"/>
    </row>
    <row r="88" spans="1:16">
      <c r="A88" s="12"/>
      <c r="B88" s="25">
        <v>348.42</v>
      </c>
      <c r="C88" s="39" t="s">
        <v>106</v>
      </c>
      <c r="D88" s="47">
        <v>0</v>
      </c>
      <c r="E88" s="47">
        <v>367018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367018</v>
      </c>
      <c r="O88" s="48">
        <f t="shared" si="11"/>
        <v>0.84483627783852222</v>
      </c>
      <c r="P88" s="9"/>
    </row>
    <row r="89" spans="1:16">
      <c r="A89" s="12"/>
      <c r="B89" s="25">
        <v>348.48</v>
      </c>
      <c r="C89" s="39" t="s">
        <v>241</v>
      </c>
      <c r="D89" s="47">
        <v>0</v>
      </c>
      <c r="E89" s="47">
        <v>80164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80164</v>
      </c>
      <c r="O89" s="48">
        <f t="shared" si="11"/>
        <v>0.18452897508200494</v>
      </c>
      <c r="P89" s="9"/>
    </row>
    <row r="90" spans="1:16">
      <c r="A90" s="12"/>
      <c r="B90" s="25">
        <v>348.52</v>
      </c>
      <c r="C90" s="39" t="s">
        <v>107</v>
      </c>
      <c r="D90" s="47">
        <v>0</v>
      </c>
      <c r="E90" s="47">
        <v>349202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349202</v>
      </c>
      <c r="O90" s="48">
        <f t="shared" si="11"/>
        <v>0.80382574667664153</v>
      </c>
      <c r="P90" s="9"/>
    </row>
    <row r="91" spans="1:16">
      <c r="A91" s="12"/>
      <c r="B91" s="25">
        <v>348.53</v>
      </c>
      <c r="C91" s="39" t="s">
        <v>108</v>
      </c>
      <c r="D91" s="47">
        <v>0</v>
      </c>
      <c r="E91" s="47">
        <v>1797257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1797257</v>
      </c>
      <c r="O91" s="48">
        <f t="shared" si="11"/>
        <v>4.1370938596996032</v>
      </c>
      <c r="P91" s="9"/>
    </row>
    <row r="92" spans="1:16">
      <c r="A92" s="12"/>
      <c r="B92" s="25">
        <v>348.71</v>
      </c>
      <c r="C92" s="39" t="s">
        <v>109</v>
      </c>
      <c r="D92" s="47">
        <v>0</v>
      </c>
      <c r="E92" s="47">
        <v>396720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396720</v>
      </c>
      <c r="O92" s="48">
        <f t="shared" si="11"/>
        <v>0.91320711285031941</v>
      </c>
      <c r="P92" s="9"/>
    </row>
    <row r="93" spans="1:16">
      <c r="A93" s="12"/>
      <c r="B93" s="25">
        <v>348.72</v>
      </c>
      <c r="C93" s="39" t="s">
        <v>110</v>
      </c>
      <c r="D93" s="47">
        <v>5119</v>
      </c>
      <c r="E93" s="47">
        <v>84846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89965</v>
      </c>
      <c r="O93" s="48">
        <f t="shared" si="11"/>
        <v>0.20708983138631523</v>
      </c>
      <c r="P93" s="9"/>
    </row>
    <row r="94" spans="1:16">
      <c r="A94" s="12"/>
      <c r="B94" s="25">
        <v>348.92099999999999</v>
      </c>
      <c r="C94" s="20" t="s">
        <v>91</v>
      </c>
      <c r="D94" s="47">
        <v>125483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125483</v>
      </c>
      <c r="O94" s="48">
        <f t="shared" si="11"/>
        <v>0.28884847787305057</v>
      </c>
      <c r="P94" s="9"/>
    </row>
    <row r="95" spans="1:16">
      <c r="A95" s="12"/>
      <c r="B95" s="25">
        <v>348.92200000000003</v>
      </c>
      <c r="C95" s="20" t="s">
        <v>92</v>
      </c>
      <c r="D95" s="47">
        <v>125473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125473</v>
      </c>
      <c r="O95" s="48">
        <f t="shared" si="11"/>
        <v>0.28882545893997813</v>
      </c>
      <c r="P95" s="9"/>
    </row>
    <row r="96" spans="1:16">
      <c r="A96" s="12"/>
      <c r="B96" s="25">
        <v>348.923</v>
      </c>
      <c r="C96" s="20" t="s">
        <v>93</v>
      </c>
      <c r="D96" s="47">
        <v>0</v>
      </c>
      <c r="E96" s="47">
        <v>1112409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1112409</v>
      </c>
      <c r="O96" s="48">
        <f t="shared" si="11"/>
        <v>2.5606468320193359</v>
      </c>
      <c r="P96" s="9"/>
    </row>
    <row r="97" spans="1:16">
      <c r="A97" s="12"/>
      <c r="B97" s="25">
        <v>349</v>
      </c>
      <c r="C97" s="20" t="s">
        <v>1</v>
      </c>
      <c r="D97" s="47">
        <v>4085</v>
      </c>
      <c r="E97" s="47">
        <v>2069135</v>
      </c>
      <c r="F97" s="47">
        <v>0</v>
      </c>
      <c r="G97" s="47">
        <v>0</v>
      </c>
      <c r="H97" s="47">
        <v>0</v>
      </c>
      <c r="I97" s="47">
        <v>128355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2201575</v>
      </c>
      <c r="O97" s="48">
        <f t="shared" si="11"/>
        <v>5.0677907578983712</v>
      </c>
      <c r="P97" s="9"/>
    </row>
    <row r="98" spans="1:16" ht="15.75">
      <c r="A98" s="29" t="s">
        <v>66</v>
      </c>
      <c r="B98" s="30"/>
      <c r="C98" s="31"/>
      <c r="D98" s="32">
        <f t="shared" ref="D98:M98" si="12">SUM(D99:D105)</f>
        <v>466028</v>
      </c>
      <c r="E98" s="32">
        <f t="shared" si="12"/>
        <v>3578013</v>
      </c>
      <c r="F98" s="32">
        <f t="shared" si="12"/>
        <v>0</v>
      </c>
      <c r="G98" s="32">
        <f t="shared" si="12"/>
        <v>0</v>
      </c>
      <c r="H98" s="32">
        <f t="shared" si="12"/>
        <v>0</v>
      </c>
      <c r="I98" s="32">
        <f t="shared" si="12"/>
        <v>0</v>
      </c>
      <c r="J98" s="32">
        <f t="shared" si="12"/>
        <v>0</v>
      </c>
      <c r="K98" s="32">
        <f t="shared" si="12"/>
        <v>0</v>
      </c>
      <c r="L98" s="32">
        <f t="shared" si="12"/>
        <v>0</v>
      </c>
      <c r="M98" s="32">
        <f t="shared" si="12"/>
        <v>0</v>
      </c>
      <c r="N98" s="32">
        <f>SUM(D98:M98)</f>
        <v>4044041</v>
      </c>
      <c r="O98" s="46">
        <f t="shared" si="11"/>
        <v>9.3089509121252227</v>
      </c>
      <c r="P98" s="10"/>
    </row>
    <row r="99" spans="1:16">
      <c r="A99" s="13"/>
      <c r="B99" s="40">
        <v>351.1</v>
      </c>
      <c r="C99" s="21" t="s">
        <v>112</v>
      </c>
      <c r="D99" s="47">
        <v>0</v>
      </c>
      <c r="E99" s="47">
        <v>354682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354682</v>
      </c>
      <c r="O99" s="48">
        <f t="shared" si="11"/>
        <v>0.81644012200034533</v>
      </c>
      <c r="P99" s="9"/>
    </row>
    <row r="100" spans="1:16">
      <c r="A100" s="13"/>
      <c r="B100" s="40">
        <v>351.2</v>
      </c>
      <c r="C100" s="21" t="s">
        <v>113</v>
      </c>
      <c r="D100" s="47">
        <v>0</v>
      </c>
      <c r="E100" s="47">
        <v>158224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5" si="13">SUM(D100:M100)</f>
        <v>158224</v>
      </c>
      <c r="O100" s="48">
        <f t="shared" si="11"/>
        <v>0.36421476664556596</v>
      </c>
      <c r="P100" s="9"/>
    </row>
    <row r="101" spans="1:16">
      <c r="A101" s="13"/>
      <c r="B101" s="40">
        <v>351.4</v>
      </c>
      <c r="C101" s="21" t="s">
        <v>114</v>
      </c>
      <c r="D101" s="47">
        <v>0</v>
      </c>
      <c r="E101" s="47">
        <v>116008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116008</v>
      </c>
      <c r="O101" s="48">
        <f t="shared" ref="O101:O131" si="14">(N101/O$133)</f>
        <v>0.26703803878690224</v>
      </c>
      <c r="P101" s="9"/>
    </row>
    <row r="102" spans="1:16">
      <c r="A102" s="13"/>
      <c r="B102" s="40">
        <v>351.5</v>
      </c>
      <c r="C102" s="21" t="s">
        <v>115</v>
      </c>
      <c r="D102" s="47">
        <v>31026</v>
      </c>
      <c r="E102" s="47">
        <v>2071874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2102900</v>
      </c>
      <c r="O102" s="48">
        <f t="shared" si="14"/>
        <v>4.8406514358059507</v>
      </c>
      <c r="P102" s="9"/>
    </row>
    <row r="103" spans="1:16">
      <c r="A103" s="13"/>
      <c r="B103" s="40">
        <v>352</v>
      </c>
      <c r="C103" s="21" t="s">
        <v>116</v>
      </c>
      <c r="D103" s="47">
        <v>142665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142665</v>
      </c>
      <c r="O103" s="48">
        <f t="shared" si="14"/>
        <v>0.32839960867813778</v>
      </c>
      <c r="P103" s="9"/>
    </row>
    <row r="104" spans="1:16">
      <c r="A104" s="13"/>
      <c r="B104" s="40">
        <v>354</v>
      </c>
      <c r="C104" s="21" t="s">
        <v>117</v>
      </c>
      <c r="D104" s="47">
        <v>42961</v>
      </c>
      <c r="E104" s="47">
        <v>38960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81921</v>
      </c>
      <c r="O104" s="48">
        <f t="shared" si="14"/>
        <v>0.18857340162283479</v>
      </c>
      <c r="P104" s="9"/>
    </row>
    <row r="105" spans="1:16">
      <c r="A105" s="13"/>
      <c r="B105" s="40">
        <v>359</v>
      </c>
      <c r="C105" s="21" t="s">
        <v>118</v>
      </c>
      <c r="D105" s="47">
        <v>249376</v>
      </c>
      <c r="E105" s="47">
        <v>838265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1087641</v>
      </c>
      <c r="O105" s="48">
        <f t="shared" si="14"/>
        <v>2.5036335385854867</v>
      </c>
      <c r="P105" s="9"/>
    </row>
    <row r="106" spans="1:16" ht="15.75">
      <c r="A106" s="29" t="s">
        <v>5</v>
      </c>
      <c r="B106" s="30"/>
      <c r="C106" s="31"/>
      <c r="D106" s="32">
        <f t="shared" ref="D106:M106" si="15">SUM(D107:D122)</f>
        <v>17353091</v>
      </c>
      <c r="E106" s="32">
        <f t="shared" si="15"/>
        <v>86859700</v>
      </c>
      <c r="F106" s="32">
        <f t="shared" si="15"/>
        <v>226837</v>
      </c>
      <c r="G106" s="32">
        <f t="shared" si="15"/>
        <v>3800754</v>
      </c>
      <c r="H106" s="32">
        <f t="shared" si="15"/>
        <v>0</v>
      </c>
      <c r="I106" s="32">
        <f t="shared" si="15"/>
        <v>19475001</v>
      </c>
      <c r="J106" s="32">
        <f t="shared" si="15"/>
        <v>1272851</v>
      </c>
      <c r="K106" s="32">
        <f t="shared" si="15"/>
        <v>0</v>
      </c>
      <c r="L106" s="32">
        <f t="shared" si="15"/>
        <v>0</v>
      </c>
      <c r="M106" s="32">
        <f t="shared" si="15"/>
        <v>3387</v>
      </c>
      <c r="N106" s="32">
        <f>SUM(D106:M106)</f>
        <v>128991621</v>
      </c>
      <c r="O106" s="46">
        <f t="shared" si="14"/>
        <v>296.92494907061058</v>
      </c>
      <c r="P106" s="10"/>
    </row>
    <row r="107" spans="1:16">
      <c r="A107" s="12"/>
      <c r="B107" s="25">
        <v>361.1</v>
      </c>
      <c r="C107" s="20" t="s">
        <v>119</v>
      </c>
      <c r="D107" s="47">
        <v>5374879</v>
      </c>
      <c r="E107" s="47">
        <v>16170695</v>
      </c>
      <c r="F107" s="47">
        <v>195816</v>
      </c>
      <c r="G107" s="47">
        <v>2893142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2503</v>
      </c>
      <c r="N107" s="47">
        <f>SUM(D107:M107)</f>
        <v>24637035</v>
      </c>
      <c r="O107" s="48">
        <f t="shared" si="14"/>
        <v>56.711825976865974</v>
      </c>
      <c r="P107" s="9"/>
    </row>
    <row r="108" spans="1:16">
      <c r="A108" s="12"/>
      <c r="B108" s="25">
        <v>361.2</v>
      </c>
      <c r="C108" s="20" t="s">
        <v>120</v>
      </c>
      <c r="D108" s="47">
        <v>0</v>
      </c>
      <c r="E108" s="47">
        <v>0</v>
      </c>
      <c r="F108" s="47">
        <v>25238</v>
      </c>
      <c r="G108" s="47">
        <v>599215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22" si="16">SUM(D108:M108)</f>
        <v>624453</v>
      </c>
      <c r="O108" s="48">
        <f t="shared" si="14"/>
        <v>1.4374241813891926</v>
      </c>
      <c r="P108" s="9"/>
    </row>
    <row r="109" spans="1:16">
      <c r="A109" s="12"/>
      <c r="B109" s="25">
        <v>361.3</v>
      </c>
      <c r="C109" s="20" t="s">
        <v>121</v>
      </c>
      <c r="D109" s="47">
        <v>131865</v>
      </c>
      <c r="E109" s="47">
        <v>518352</v>
      </c>
      <c r="F109" s="47">
        <v>5783</v>
      </c>
      <c r="G109" s="47">
        <v>100793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77</v>
      </c>
      <c r="N109" s="47">
        <f t="shared" si="16"/>
        <v>756870</v>
      </c>
      <c r="O109" s="48">
        <f t="shared" si="14"/>
        <v>1.7422339874546815</v>
      </c>
      <c r="P109" s="9"/>
    </row>
    <row r="110" spans="1:16">
      <c r="A110" s="12"/>
      <c r="B110" s="25">
        <v>362</v>
      </c>
      <c r="C110" s="20" t="s">
        <v>122</v>
      </c>
      <c r="D110" s="47">
        <v>302474</v>
      </c>
      <c r="E110" s="47">
        <v>0</v>
      </c>
      <c r="F110" s="47">
        <v>0</v>
      </c>
      <c r="G110" s="47">
        <v>0</v>
      </c>
      <c r="H110" s="47">
        <v>0</v>
      </c>
      <c r="I110" s="47">
        <v>26400</v>
      </c>
      <c r="J110" s="47">
        <v>15600</v>
      </c>
      <c r="K110" s="47">
        <v>0</v>
      </c>
      <c r="L110" s="47">
        <v>0</v>
      </c>
      <c r="M110" s="47">
        <v>0</v>
      </c>
      <c r="N110" s="47">
        <f t="shared" si="16"/>
        <v>344474</v>
      </c>
      <c r="O110" s="48">
        <f t="shared" si="14"/>
        <v>0.79294239511998621</v>
      </c>
      <c r="P110" s="9"/>
    </row>
    <row r="111" spans="1:16">
      <c r="A111" s="12"/>
      <c r="B111" s="25">
        <v>363.1</v>
      </c>
      <c r="C111" s="20" t="s">
        <v>242</v>
      </c>
      <c r="D111" s="47">
        <v>0</v>
      </c>
      <c r="E111" s="47">
        <v>31608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31608</v>
      </c>
      <c r="O111" s="48">
        <f t="shared" si="14"/>
        <v>7.2758243655406576E-2</v>
      </c>
      <c r="P111" s="9"/>
    </row>
    <row r="112" spans="1:16">
      <c r="A112" s="12"/>
      <c r="B112" s="25">
        <v>363.11</v>
      </c>
      <c r="C112" s="20" t="s">
        <v>23</v>
      </c>
      <c r="D112" s="47">
        <v>0</v>
      </c>
      <c r="E112" s="47">
        <v>3576378</v>
      </c>
      <c r="F112" s="47">
        <v>0</v>
      </c>
      <c r="G112" s="47">
        <v>0</v>
      </c>
      <c r="H112" s="47">
        <v>0</v>
      </c>
      <c r="I112" s="47">
        <v>18874216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22450594</v>
      </c>
      <c r="O112" s="48">
        <f t="shared" si="14"/>
        <v>51.678872072279447</v>
      </c>
      <c r="P112" s="9"/>
    </row>
    <row r="113" spans="1:16">
      <c r="A113" s="12"/>
      <c r="B113" s="25">
        <v>363.12</v>
      </c>
      <c r="C113" s="20" t="s">
        <v>243</v>
      </c>
      <c r="D113" s="47">
        <v>0</v>
      </c>
      <c r="E113" s="47">
        <v>2880401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2880401</v>
      </c>
      <c r="O113" s="48">
        <f t="shared" si="14"/>
        <v>6.6303757840824078</v>
      </c>
      <c r="P113" s="9"/>
    </row>
    <row r="114" spans="1:16">
      <c r="A114" s="12"/>
      <c r="B114" s="25">
        <v>363.22</v>
      </c>
      <c r="C114" s="20" t="s">
        <v>160</v>
      </c>
      <c r="D114" s="47">
        <v>0</v>
      </c>
      <c r="E114" s="47">
        <v>3107815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3107815</v>
      </c>
      <c r="O114" s="48">
        <f t="shared" si="14"/>
        <v>7.1538585486562694</v>
      </c>
      <c r="P114" s="9"/>
    </row>
    <row r="115" spans="1:16">
      <c r="A115" s="12"/>
      <c r="B115" s="25">
        <v>363.24</v>
      </c>
      <c r="C115" s="20" t="s">
        <v>161</v>
      </c>
      <c r="D115" s="47">
        <v>0</v>
      </c>
      <c r="E115" s="47">
        <v>30827208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30827208</v>
      </c>
      <c r="O115" s="48">
        <f t="shared" si="14"/>
        <v>70.960943776255974</v>
      </c>
      <c r="P115" s="9"/>
    </row>
    <row r="116" spans="1:16">
      <c r="A116" s="12"/>
      <c r="B116" s="25">
        <v>363.25</v>
      </c>
      <c r="C116" s="20" t="s">
        <v>162</v>
      </c>
      <c r="D116" s="47">
        <v>0</v>
      </c>
      <c r="E116" s="47">
        <v>96818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96818</v>
      </c>
      <c r="O116" s="48">
        <f t="shared" si="14"/>
        <v>0.22286470622086665</v>
      </c>
      <c r="P116" s="9"/>
    </row>
    <row r="117" spans="1:16">
      <c r="A117" s="12"/>
      <c r="B117" s="25">
        <v>363.27</v>
      </c>
      <c r="C117" s="20" t="s">
        <v>163</v>
      </c>
      <c r="D117" s="47">
        <v>0</v>
      </c>
      <c r="E117" s="47">
        <v>3517004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3517004</v>
      </c>
      <c r="O117" s="48">
        <f t="shared" si="14"/>
        <v>8.0957679691546289</v>
      </c>
      <c r="P117" s="9"/>
    </row>
    <row r="118" spans="1:16">
      <c r="A118" s="12"/>
      <c r="B118" s="25">
        <v>363.29</v>
      </c>
      <c r="C118" s="20" t="s">
        <v>164</v>
      </c>
      <c r="D118" s="47">
        <v>0</v>
      </c>
      <c r="E118" s="47">
        <v>12979762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12979762</v>
      </c>
      <c r="O118" s="48">
        <f t="shared" si="14"/>
        <v>29.878027277435692</v>
      </c>
      <c r="P118" s="9"/>
    </row>
    <row r="119" spans="1:16">
      <c r="A119" s="12"/>
      <c r="B119" s="25">
        <v>364</v>
      </c>
      <c r="C119" s="20" t="s">
        <v>208</v>
      </c>
      <c r="D119" s="47">
        <v>2071</v>
      </c>
      <c r="E119" s="47">
        <v>1575759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1577830</v>
      </c>
      <c r="O119" s="48">
        <f t="shared" si="14"/>
        <v>3.6319963169707083</v>
      </c>
      <c r="P119" s="9"/>
    </row>
    <row r="120" spans="1:16">
      <c r="A120" s="12"/>
      <c r="B120" s="25">
        <v>365</v>
      </c>
      <c r="C120" s="20" t="s">
        <v>209</v>
      </c>
      <c r="D120" s="47">
        <v>0</v>
      </c>
      <c r="E120" s="47">
        <v>7331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7331</v>
      </c>
      <c r="O120" s="48">
        <f t="shared" si="14"/>
        <v>1.6875179835414627E-2</v>
      </c>
      <c r="P120" s="9"/>
    </row>
    <row r="121" spans="1:16">
      <c r="A121" s="12"/>
      <c r="B121" s="25">
        <v>366</v>
      </c>
      <c r="C121" s="20" t="s">
        <v>125</v>
      </c>
      <c r="D121" s="47">
        <v>225478</v>
      </c>
      <c r="E121" s="47">
        <v>3793674</v>
      </c>
      <c r="F121" s="47">
        <v>0</v>
      </c>
      <c r="G121" s="47">
        <v>44159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4063311</v>
      </c>
      <c r="O121" s="48">
        <f t="shared" si="14"/>
        <v>9.353308396155839</v>
      </c>
      <c r="P121" s="9"/>
    </row>
    <row r="122" spans="1:16">
      <c r="A122" s="12"/>
      <c r="B122" s="25">
        <v>369.9</v>
      </c>
      <c r="C122" s="20" t="s">
        <v>127</v>
      </c>
      <c r="D122" s="47">
        <v>11316324</v>
      </c>
      <c r="E122" s="47">
        <v>7776895</v>
      </c>
      <c r="F122" s="47">
        <v>0</v>
      </c>
      <c r="G122" s="47">
        <v>163445</v>
      </c>
      <c r="H122" s="47">
        <v>0</v>
      </c>
      <c r="I122" s="47">
        <v>574385</v>
      </c>
      <c r="J122" s="47">
        <v>1257251</v>
      </c>
      <c r="K122" s="47">
        <v>0</v>
      </c>
      <c r="L122" s="47">
        <v>0</v>
      </c>
      <c r="M122" s="47">
        <v>807</v>
      </c>
      <c r="N122" s="47">
        <f t="shared" si="16"/>
        <v>21089107</v>
      </c>
      <c r="O122" s="48">
        <f t="shared" si="14"/>
        <v>48.544874259078092</v>
      </c>
      <c r="P122" s="9"/>
    </row>
    <row r="123" spans="1:16" ht="15.75">
      <c r="A123" s="29" t="s">
        <v>67</v>
      </c>
      <c r="B123" s="30"/>
      <c r="C123" s="31"/>
      <c r="D123" s="32">
        <f t="shared" ref="D123:M123" si="17">SUM(D124:D130)</f>
        <v>9543668</v>
      </c>
      <c r="E123" s="32">
        <f t="shared" si="17"/>
        <v>17480110</v>
      </c>
      <c r="F123" s="32">
        <f t="shared" si="17"/>
        <v>9621316</v>
      </c>
      <c r="G123" s="32">
        <f t="shared" si="17"/>
        <v>13701500</v>
      </c>
      <c r="H123" s="32">
        <f t="shared" si="17"/>
        <v>0</v>
      </c>
      <c r="I123" s="32">
        <f t="shared" si="17"/>
        <v>50965100</v>
      </c>
      <c r="J123" s="32">
        <f t="shared" si="17"/>
        <v>3667076</v>
      </c>
      <c r="K123" s="32">
        <f t="shared" si="17"/>
        <v>0</v>
      </c>
      <c r="L123" s="32">
        <f t="shared" si="17"/>
        <v>0</v>
      </c>
      <c r="M123" s="32">
        <f t="shared" si="17"/>
        <v>0</v>
      </c>
      <c r="N123" s="32">
        <f>SUM(D123:M123)</f>
        <v>104978770</v>
      </c>
      <c r="O123" s="46">
        <f t="shared" si="14"/>
        <v>241.64992806583416</v>
      </c>
      <c r="P123" s="9"/>
    </row>
    <row r="124" spans="1:16">
      <c r="A124" s="12"/>
      <c r="B124" s="25">
        <v>381</v>
      </c>
      <c r="C124" s="20" t="s">
        <v>128</v>
      </c>
      <c r="D124" s="47">
        <v>9543668</v>
      </c>
      <c r="E124" s="47">
        <v>17480110</v>
      </c>
      <c r="F124" s="47">
        <v>9621316</v>
      </c>
      <c r="G124" s="47">
        <v>13701500</v>
      </c>
      <c r="H124" s="47">
        <v>0</v>
      </c>
      <c r="I124" s="47">
        <v>56991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50403585</v>
      </c>
      <c r="O124" s="48">
        <f t="shared" si="14"/>
        <v>116.02367497266502</v>
      </c>
      <c r="P124" s="9"/>
    </row>
    <row r="125" spans="1:16">
      <c r="A125" s="12"/>
      <c r="B125" s="25">
        <v>388.1</v>
      </c>
      <c r="C125" s="20" t="s">
        <v>244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273597</v>
      </c>
      <c r="K125" s="47">
        <v>0</v>
      </c>
      <c r="L125" s="47">
        <v>0</v>
      </c>
      <c r="M125" s="47">
        <v>0</v>
      </c>
      <c r="N125" s="47">
        <f t="shared" ref="N125:N130" si="18">SUM(D125:M125)</f>
        <v>273597</v>
      </c>
      <c r="O125" s="48">
        <f t="shared" si="14"/>
        <v>0.62979110318236753</v>
      </c>
      <c r="P125" s="9"/>
    </row>
    <row r="126" spans="1:16">
      <c r="A126" s="12"/>
      <c r="B126" s="25">
        <v>389.1</v>
      </c>
      <c r="C126" s="20" t="s">
        <v>245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11820895</v>
      </c>
      <c r="J126" s="47">
        <v>1095408</v>
      </c>
      <c r="K126" s="47">
        <v>0</v>
      </c>
      <c r="L126" s="47">
        <v>0</v>
      </c>
      <c r="M126" s="47">
        <v>0</v>
      </c>
      <c r="N126" s="47">
        <f t="shared" si="18"/>
        <v>12916303</v>
      </c>
      <c r="O126" s="48">
        <f t="shared" si="14"/>
        <v>29.731951430051218</v>
      </c>
      <c r="P126" s="9"/>
    </row>
    <row r="127" spans="1:16">
      <c r="A127" s="12"/>
      <c r="B127" s="25">
        <v>389.3</v>
      </c>
      <c r="C127" s="20" t="s">
        <v>246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2204511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2204511</v>
      </c>
      <c r="O127" s="48">
        <f t="shared" si="14"/>
        <v>5.0745491166484431</v>
      </c>
      <c r="P127" s="9"/>
    </row>
    <row r="128" spans="1:16">
      <c r="A128" s="12"/>
      <c r="B128" s="25">
        <v>389.7</v>
      </c>
      <c r="C128" s="20" t="s">
        <v>214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19424689</v>
      </c>
      <c r="J128" s="47">
        <v>2298071</v>
      </c>
      <c r="K128" s="47">
        <v>0</v>
      </c>
      <c r="L128" s="47">
        <v>0</v>
      </c>
      <c r="M128" s="47">
        <v>0</v>
      </c>
      <c r="N128" s="47">
        <f t="shared" si="18"/>
        <v>21722760</v>
      </c>
      <c r="O128" s="48">
        <f t="shared" si="14"/>
        <v>50.003475858893943</v>
      </c>
      <c r="P128" s="9"/>
    </row>
    <row r="129" spans="1:119">
      <c r="A129" s="12"/>
      <c r="B129" s="25">
        <v>389.8</v>
      </c>
      <c r="C129" s="20" t="s">
        <v>247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17226852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17226852</v>
      </c>
      <c r="O129" s="48">
        <f t="shared" si="14"/>
        <v>39.654375323703746</v>
      </c>
      <c r="P129" s="9"/>
    </row>
    <row r="130" spans="1:119" ht="15.75" thickBot="1">
      <c r="A130" s="12"/>
      <c r="B130" s="25">
        <v>389.9</v>
      </c>
      <c r="C130" s="20" t="s">
        <v>215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231162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231162</v>
      </c>
      <c r="O130" s="48">
        <f t="shared" si="14"/>
        <v>0.53211026068941703</v>
      </c>
      <c r="P130" s="9"/>
    </row>
    <row r="131" spans="1:119" ht="16.5" thickBot="1">
      <c r="A131" s="14" t="s">
        <v>96</v>
      </c>
      <c r="B131" s="23"/>
      <c r="C131" s="22"/>
      <c r="D131" s="15">
        <f t="shared" ref="D131:M131" si="19">SUM(D5,D12,D17,D54,D98,D106,D123)</f>
        <v>212380026</v>
      </c>
      <c r="E131" s="15">
        <f t="shared" si="19"/>
        <v>226040114</v>
      </c>
      <c r="F131" s="15">
        <f t="shared" si="19"/>
        <v>21661031</v>
      </c>
      <c r="G131" s="15">
        <f t="shared" si="19"/>
        <v>32705241</v>
      </c>
      <c r="H131" s="15">
        <f t="shared" si="19"/>
        <v>0</v>
      </c>
      <c r="I131" s="15">
        <f t="shared" si="19"/>
        <v>166100534</v>
      </c>
      <c r="J131" s="15">
        <f t="shared" si="19"/>
        <v>32432998</v>
      </c>
      <c r="K131" s="15">
        <f t="shared" si="19"/>
        <v>0</v>
      </c>
      <c r="L131" s="15">
        <f t="shared" si="19"/>
        <v>0</v>
      </c>
      <c r="M131" s="15">
        <f t="shared" si="19"/>
        <v>3387</v>
      </c>
      <c r="N131" s="15">
        <f>SUM(D131:M131)</f>
        <v>691323331</v>
      </c>
      <c r="O131" s="38">
        <f t="shared" si="14"/>
        <v>1591.3525487713644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248</v>
      </c>
      <c r="M133" s="49"/>
      <c r="N133" s="49"/>
      <c r="O133" s="44">
        <v>434425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144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130508404</v>
      </c>
      <c r="E5" s="27">
        <f t="shared" si="0"/>
        <v>38823174</v>
      </c>
      <c r="F5" s="27">
        <f t="shared" si="0"/>
        <v>0</v>
      </c>
      <c r="G5" s="27">
        <f t="shared" si="0"/>
        <v>16704191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186035769</v>
      </c>
      <c r="O5" s="33">
        <f t="shared" ref="O5:O36" si="1">(N5/O$134)</f>
        <v>438.39655241484132</v>
      </c>
      <c r="P5" s="6"/>
    </row>
    <row r="6" spans="1:133">
      <c r="A6" s="12"/>
      <c r="B6" s="25">
        <v>311</v>
      </c>
      <c r="C6" s="20" t="s">
        <v>3</v>
      </c>
      <c r="D6" s="47">
        <v>130508404</v>
      </c>
      <c r="E6" s="47">
        <v>20741141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151249545</v>
      </c>
      <c r="O6" s="48">
        <f t="shared" si="1"/>
        <v>356.42220546476415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786920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9" si="2">SUM(D7:M7)</f>
        <v>786920</v>
      </c>
      <c r="O7" s="48">
        <f t="shared" si="1"/>
        <v>1.8543907813033897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2229450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2229450</v>
      </c>
      <c r="O8" s="48">
        <f t="shared" si="1"/>
        <v>5.2537380259452577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10760330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10760330</v>
      </c>
      <c r="O9" s="48">
        <f t="shared" si="1"/>
        <v>25.356906363775611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16704191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16704191</v>
      </c>
      <c r="O10" s="48">
        <f t="shared" si="1"/>
        <v>39.363719055979075</v>
      </c>
      <c r="P10" s="9"/>
    </row>
    <row r="11" spans="1:133">
      <c r="A11" s="12"/>
      <c r="B11" s="25">
        <v>313.5</v>
      </c>
      <c r="C11" s="20" t="s">
        <v>250</v>
      </c>
      <c r="D11" s="47">
        <v>0</v>
      </c>
      <c r="E11" s="47">
        <v>7500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7500</v>
      </c>
      <c r="O11" s="48">
        <f t="shared" si="1"/>
        <v>1.7673881537863347E-2</v>
      </c>
      <c r="P11" s="9"/>
    </row>
    <row r="12" spans="1:133">
      <c r="A12" s="12"/>
      <c r="B12" s="25">
        <v>313.7</v>
      </c>
      <c r="C12" s="20" t="s">
        <v>19</v>
      </c>
      <c r="D12" s="47">
        <v>0</v>
      </c>
      <c r="E12" s="47">
        <v>22830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22830</v>
      </c>
      <c r="O12" s="48">
        <f t="shared" si="1"/>
        <v>5.3799295401256025E-2</v>
      </c>
      <c r="P12" s="9"/>
    </row>
    <row r="13" spans="1:133">
      <c r="A13" s="12"/>
      <c r="B13" s="25">
        <v>315</v>
      </c>
      <c r="C13" s="20" t="s">
        <v>172</v>
      </c>
      <c r="D13" s="47">
        <v>0</v>
      </c>
      <c r="E13" s="47">
        <v>4275003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4275003</v>
      </c>
      <c r="O13" s="48">
        <f t="shared" si="1"/>
        <v>10.074119546134723</v>
      </c>
      <c r="P13" s="9"/>
    </row>
    <row r="14" spans="1:133" ht="15.75">
      <c r="A14" s="29" t="s">
        <v>252</v>
      </c>
      <c r="B14" s="30"/>
      <c r="C14" s="31"/>
      <c r="D14" s="32">
        <f t="shared" ref="D14:M14" si="3">SUM(D15:D17)</f>
        <v>6594</v>
      </c>
      <c r="E14" s="32">
        <f t="shared" si="3"/>
        <v>9573283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78750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9658627</v>
      </c>
      <c r="O14" s="46">
        <f t="shared" si="1"/>
        <v>22.76072392218779</v>
      </c>
      <c r="P14" s="10"/>
    </row>
    <row r="15" spans="1:133">
      <c r="A15" s="12"/>
      <c r="B15" s="25">
        <v>321</v>
      </c>
      <c r="C15" s="20" t="s">
        <v>236</v>
      </c>
      <c r="D15" s="47">
        <v>0</v>
      </c>
      <c r="E15" s="47">
        <v>576259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576259</v>
      </c>
      <c r="O15" s="48">
        <f t="shared" si="1"/>
        <v>1.3579644401503459</v>
      </c>
      <c r="P15" s="9"/>
    </row>
    <row r="16" spans="1:133">
      <c r="A16" s="12"/>
      <c r="B16" s="25">
        <v>322</v>
      </c>
      <c r="C16" s="20" t="s">
        <v>0</v>
      </c>
      <c r="D16" s="47">
        <v>0</v>
      </c>
      <c r="E16" s="47">
        <v>7969649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7969649</v>
      </c>
      <c r="O16" s="48">
        <f t="shared" si="1"/>
        <v>18.78061764324681</v>
      </c>
      <c r="P16" s="9"/>
    </row>
    <row r="17" spans="1:16">
      <c r="A17" s="12"/>
      <c r="B17" s="25">
        <v>329</v>
      </c>
      <c r="C17" s="20" t="s">
        <v>237</v>
      </c>
      <c r="D17" s="47">
        <v>6594</v>
      </c>
      <c r="E17" s="47">
        <v>1027375</v>
      </c>
      <c r="F17" s="47">
        <v>0</v>
      </c>
      <c r="G17" s="47">
        <v>0</v>
      </c>
      <c r="H17" s="47">
        <v>0</v>
      </c>
      <c r="I17" s="47">
        <v>78750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1112719</v>
      </c>
      <c r="O17" s="48">
        <f t="shared" si="1"/>
        <v>2.6221418387906352</v>
      </c>
      <c r="P17" s="9"/>
    </row>
    <row r="18" spans="1:16" ht="15.75">
      <c r="A18" s="29" t="s">
        <v>27</v>
      </c>
      <c r="B18" s="30"/>
      <c r="C18" s="31"/>
      <c r="D18" s="32">
        <f t="shared" ref="D18:M18" si="4">SUM(D19:D52)</f>
        <v>10302640</v>
      </c>
      <c r="E18" s="32">
        <f t="shared" si="4"/>
        <v>50647721</v>
      </c>
      <c r="F18" s="32">
        <f t="shared" si="4"/>
        <v>11912725</v>
      </c>
      <c r="G18" s="32">
        <f t="shared" si="4"/>
        <v>275314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2"/>
        <v>73138400</v>
      </c>
      <c r="O18" s="46">
        <f t="shared" si="1"/>
        <v>172.35192232918195</v>
      </c>
      <c r="P18" s="10"/>
    </row>
    <row r="19" spans="1:16">
      <c r="A19" s="12"/>
      <c r="B19" s="25">
        <v>331.1</v>
      </c>
      <c r="C19" s="20" t="s">
        <v>25</v>
      </c>
      <c r="D19" s="47">
        <v>0</v>
      </c>
      <c r="E19" s="47">
        <v>321972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321972</v>
      </c>
      <c r="O19" s="48">
        <f t="shared" si="1"/>
        <v>0.75873266486785829</v>
      </c>
      <c r="P19" s="9"/>
    </row>
    <row r="20" spans="1:16">
      <c r="A20" s="12"/>
      <c r="B20" s="25">
        <v>331.2</v>
      </c>
      <c r="C20" s="20" t="s">
        <v>26</v>
      </c>
      <c r="D20" s="47">
        <v>51922</v>
      </c>
      <c r="E20" s="47">
        <v>2355268</v>
      </c>
      <c r="F20" s="47">
        <v>0</v>
      </c>
      <c r="G20" s="47">
        <v>275314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2682504</v>
      </c>
      <c r="O20" s="48">
        <f t="shared" si="1"/>
        <v>6.3213677227792768</v>
      </c>
      <c r="P20" s="9"/>
    </row>
    <row r="21" spans="1:16">
      <c r="A21" s="12"/>
      <c r="B21" s="25">
        <v>331.42</v>
      </c>
      <c r="C21" s="20" t="s">
        <v>32</v>
      </c>
      <c r="D21" s="47">
        <v>0</v>
      </c>
      <c r="E21" s="47">
        <v>298125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298125</v>
      </c>
      <c r="O21" s="48">
        <f t="shared" si="1"/>
        <v>0.70253679113006795</v>
      </c>
      <c r="P21" s="9"/>
    </row>
    <row r="22" spans="1:16">
      <c r="A22" s="12"/>
      <c r="B22" s="25">
        <v>331.49</v>
      </c>
      <c r="C22" s="20" t="s">
        <v>33</v>
      </c>
      <c r="D22" s="47">
        <v>0</v>
      </c>
      <c r="E22" s="47">
        <v>2115849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2115849</v>
      </c>
      <c r="O22" s="48">
        <f t="shared" si="1"/>
        <v>4.9860352770675496</v>
      </c>
      <c r="P22" s="9"/>
    </row>
    <row r="23" spans="1:16">
      <c r="A23" s="12"/>
      <c r="B23" s="25">
        <v>331.5</v>
      </c>
      <c r="C23" s="20" t="s">
        <v>28</v>
      </c>
      <c r="D23" s="47">
        <v>509039</v>
      </c>
      <c r="E23" s="47">
        <v>3283956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3792995</v>
      </c>
      <c r="O23" s="48">
        <f t="shared" si="1"/>
        <v>8.9382592404943981</v>
      </c>
      <c r="P23" s="9"/>
    </row>
    <row r="24" spans="1:16">
      <c r="A24" s="12"/>
      <c r="B24" s="25">
        <v>331.62</v>
      </c>
      <c r="C24" s="20" t="s">
        <v>34</v>
      </c>
      <c r="D24" s="47">
        <v>0</v>
      </c>
      <c r="E24" s="47">
        <v>817271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817271</v>
      </c>
      <c r="O24" s="48">
        <f t="shared" si="1"/>
        <v>1.9259134451108153</v>
      </c>
      <c r="P24" s="9"/>
    </row>
    <row r="25" spans="1:16">
      <c r="A25" s="12"/>
      <c r="B25" s="25">
        <v>331.65</v>
      </c>
      <c r="C25" s="20" t="s">
        <v>35</v>
      </c>
      <c r="D25" s="47">
        <v>282667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282667</v>
      </c>
      <c r="O25" s="48">
        <f t="shared" si="1"/>
        <v>0.6661097430217624</v>
      </c>
      <c r="P25" s="9"/>
    </row>
    <row r="26" spans="1:16">
      <c r="A26" s="12"/>
      <c r="B26" s="25">
        <v>331.69</v>
      </c>
      <c r="C26" s="20" t="s">
        <v>36</v>
      </c>
      <c r="D26" s="47">
        <v>0</v>
      </c>
      <c r="E26" s="47">
        <v>10264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10264</v>
      </c>
      <c r="O26" s="48">
        <f t="shared" si="1"/>
        <v>2.4187296013950584E-2</v>
      </c>
      <c r="P26" s="9"/>
    </row>
    <row r="27" spans="1:16">
      <c r="A27" s="12"/>
      <c r="B27" s="25">
        <v>331.9</v>
      </c>
      <c r="C27" s="20" t="s">
        <v>29</v>
      </c>
      <c r="D27" s="47">
        <v>0</v>
      </c>
      <c r="E27" s="47">
        <v>54980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54980</v>
      </c>
      <c r="O27" s="48">
        <f t="shared" si="1"/>
        <v>0.12956133426023023</v>
      </c>
      <c r="P27" s="9"/>
    </row>
    <row r="28" spans="1:16">
      <c r="A28" s="12"/>
      <c r="B28" s="25">
        <v>334.1</v>
      </c>
      <c r="C28" s="20" t="s">
        <v>30</v>
      </c>
      <c r="D28" s="47">
        <v>0</v>
      </c>
      <c r="E28" s="47">
        <v>172542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172542</v>
      </c>
      <c r="O28" s="48">
        <f t="shared" si="1"/>
        <v>0.406598249107469</v>
      </c>
      <c r="P28" s="9"/>
    </row>
    <row r="29" spans="1:16">
      <c r="A29" s="12"/>
      <c r="B29" s="25">
        <v>334.2</v>
      </c>
      <c r="C29" s="20" t="s">
        <v>31</v>
      </c>
      <c r="D29" s="47">
        <v>23250</v>
      </c>
      <c r="E29" s="47">
        <v>4898286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4921536</v>
      </c>
      <c r="O29" s="48">
        <f t="shared" si="1"/>
        <v>11.597685899777309</v>
      </c>
      <c r="P29" s="9"/>
    </row>
    <row r="30" spans="1:16">
      <c r="A30" s="12"/>
      <c r="B30" s="25">
        <v>334.36</v>
      </c>
      <c r="C30" s="20" t="s">
        <v>38</v>
      </c>
      <c r="D30" s="47">
        <v>0</v>
      </c>
      <c r="E30" s="47">
        <v>6806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8" si="5">SUM(D30:M30)</f>
        <v>6806</v>
      </c>
      <c r="O30" s="48">
        <f t="shared" si="1"/>
        <v>1.6038458366226391E-2</v>
      </c>
      <c r="P30" s="9"/>
    </row>
    <row r="31" spans="1:16">
      <c r="A31" s="12"/>
      <c r="B31" s="25">
        <v>334.42</v>
      </c>
      <c r="C31" s="20" t="s">
        <v>39</v>
      </c>
      <c r="D31" s="47">
        <v>0</v>
      </c>
      <c r="E31" s="47">
        <v>1972010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1972010</v>
      </c>
      <c r="O31" s="48">
        <f t="shared" si="1"/>
        <v>4.6470761508642529</v>
      </c>
      <c r="P31" s="9"/>
    </row>
    <row r="32" spans="1:16">
      <c r="A32" s="12"/>
      <c r="B32" s="25">
        <v>334.49</v>
      </c>
      <c r="C32" s="20" t="s">
        <v>40</v>
      </c>
      <c r="D32" s="47">
        <v>0</v>
      </c>
      <c r="E32" s="47">
        <v>4786223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4786223</v>
      </c>
      <c r="O32" s="48">
        <f t="shared" si="1"/>
        <v>11.278818442106255</v>
      </c>
      <c r="P32" s="9"/>
    </row>
    <row r="33" spans="1:16">
      <c r="A33" s="12"/>
      <c r="B33" s="25">
        <v>334.5</v>
      </c>
      <c r="C33" s="20" t="s">
        <v>41</v>
      </c>
      <c r="D33" s="47">
        <v>7251</v>
      </c>
      <c r="E33" s="47">
        <v>245073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252324</v>
      </c>
      <c r="O33" s="48">
        <f t="shared" si="1"/>
        <v>0.59460593135464412</v>
      </c>
      <c r="P33" s="9"/>
    </row>
    <row r="34" spans="1:16">
      <c r="A34" s="12"/>
      <c r="B34" s="25">
        <v>334.69</v>
      </c>
      <c r="C34" s="20" t="s">
        <v>42</v>
      </c>
      <c r="D34" s="47">
        <v>56447</v>
      </c>
      <c r="E34" s="47">
        <v>130993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187440</v>
      </c>
      <c r="O34" s="48">
        <f t="shared" si="1"/>
        <v>0.44170564739428075</v>
      </c>
      <c r="P34" s="9"/>
    </row>
    <row r="35" spans="1:16">
      <c r="A35" s="12"/>
      <c r="B35" s="25">
        <v>334.7</v>
      </c>
      <c r="C35" s="20" t="s">
        <v>43</v>
      </c>
      <c r="D35" s="47">
        <v>0</v>
      </c>
      <c r="E35" s="47">
        <v>157211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157211</v>
      </c>
      <c r="O35" s="48">
        <f t="shared" si="1"/>
        <v>0.37047047872653793</v>
      </c>
      <c r="P35" s="9"/>
    </row>
    <row r="36" spans="1:16">
      <c r="A36" s="12"/>
      <c r="B36" s="25">
        <v>334.82</v>
      </c>
      <c r="C36" s="20" t="s">
        <v>225</v>
      </c>
      <c r="D36" s="47">
        <v>0</v>
      </c>
      <c r="E36" s="47">
        <v>3109535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3109535</v>
      </c>
      <c r="O36" s="48">
        <f t="shared" si="1"/>
        <v>7.3276737637119869</v>
      </c>
      <c r="P36" s="9"/>
    </row>
    <row r="37" spans="1:16">
      <c r="A37" s="12"/>
      <c r="B37" s="25">
        <v>335.12</v>
      </c>
      <c r="C37" s="20" t="s">
        <v>45</v>
      </c>
      <c r="D37" s="47">
        <v>0</v>
      </c>
      <c r="E37" s="47">
        <v>0</v>
      </c>
      <c r="F37" s="47">
        <v>10111339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10111339</v>
      </c>
      <c r="O37" s="48">
        <f t="shared" ref="O37:O68" si="6">(N37/O$134)</f>
        <v>23.827547690023682</v>
      </c>
      <c r="P37" s="9"/>
    </row>
    <row r="38" spans="1:16">
      <c r="A38" s="12"/>
      <c r="B38" s="25">
        <v>335.13</v>
      </c>
      <c r="C38" s="20" t="s">
        <v>46</v>
      </c>
      <c r="D38" s="47">
        <v>68494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68494</v>
      </c>
      <c r="O38" s="48">
        <f t="shared" si="6"/>
        <v>0.1614073122739216</v>
      </c>
      <c r="P38" s="9"/>
    </row>
    <row r="39" spans="1:16">
      <c r="A39" s="12"/>
      <c r="B39" s="25">
        <v>335.14</v>
      </c>
      <c r="C39" s="20" t="s">
        <v>47</v>
      </c>
      <c r="D39" s="47">
        <v>0</v>
      </c>
      <c r="E39" s="47">
        <v>244888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244888</v>
      </c>
      <c r="O39" s="48">
        <f t="shared" si="6"/>
        <v>0.57708286693923716</v>
      </c>
      <c r="P39" s="9"/>
    </row>
    <row r="40" spans="1:16">
      <c r="A40" s="12"/>
      <c r="B40" s="25">
        <v>335.15</v>
      </c>
      <c r="C40" s="20" t="s">
        <v>48</v>
      </c>
      <c r="D40" s="47">
        <v>106202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106202</v>
      </c>
      <c r="O40" s="48">
        <f t="shared" si="6"/>
        <v>0.25026687561122174</v>
      </c>
      <c r="P40" s="9"/>
    </row>
    <row r="41" spans="1:16">
      <c r="A41" s="12"/>
      <c r="B41" s="25">
        <v>335.16</v>
      </c>
      <c r="C41" s="20" t="s">
        <v>49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223250</v>
      </c>
      <c r="O41" s="48">
        <f t="shared" si="6"/>
        <v>0.52609254044373222</v>
      </c>
      <c r="P41" s="9"/>
    </row>
    <row r="42" spans="1:16">
      <c r="A42" s="12"/>
      <c r="B42" s="25">
        <v>335.18</v>
      </c>
      <c r="C42" s="20" t="s">
        <v>50</v>
      </c>
      <c r="D42" s="47">
        <v>8529494</v>
      </c>
      <c r="E42" s="47">
        <v>15362646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23892140</v>
      </c>
      <c r="O42" s="48">
        <f t="shared" si="6"/>
        <v>56.302246939472845</v>
      </c>
      <c r="P42" s="9"/>
    </row>
    <row r="43" spans="1:16">
      <c r="A43" s="12"/>
      <c r="B43" s="25">
        <v>335.21</v>
      </c>
      <c r="C43" s="20" t="s">
        <v>51</v>
      </c>
      <c r="D43" s="47">
        <v>22727</v>
      </c>
      <c r="E43" s="47">
        <v>22727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45454</v>
      </c>
      <c r="O43" s="48">
        <f t="shared" si="6"/>
        <v>0.10711314818960541</v>
      </c>
      <c r="P43" s="9"/>
    </row>
    <row r="44" spans="1:16">
      <c r="A44" s="12"/>
      <c r="B44" s="25">
        <v>335.22</v>
      </c>
      <c r="C44" s="20" t="s">
        <v>52</v>
      </c>
      <c r="D44" s="47">
        <v>0</v>
      </c>
      <c r="E44" s="47">
        <v>889272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889272</v>
      </c>
      <c r="O44" s="48">
        <f t="shared" si="6"/>
        <v>2.0955850643918419</v>
      </c>
      <c r="P44" s="9"/>
    </row>
    <row r="45" spans="1:16">
      <c r="A45" s="12"/>
      <c r="B45" s="25">
        <v>335.49</v>
      </c>
      <c r="C45" s="20" t="s">
        <v>53</v>
      </c>
      <c r="D45" s="47">
        <v>0</v>
      </c>
      <c r="E45" s="47">
        <v>4299955</v>
      </c>
      <c r="F45" s="47">
        <v>1801386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6101341</v>
      </c>
      <c r="O45" s="48">
        <f t="shared" si="6"/>
        <v>14.377917074147824</v>
      </c>
      <c r="P45" s="9"/>
    </row>
    <row r="46" spans="1:16">
      <c r="A46" s="12"/>
      <c r="B46" s="25">
        <v>335.5</v>
      </c>
      <c r="C46" s="20" t="s">
        <v>54</v>
      </c>
      <c r="D46" s="47">
        <v>0</v>
      </c>
      <c r="E46" s="47">
        <v>3765231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3765231</v>
      </c>
      <c r="O46" s="48">
        <f t="shared" si="6"/>
        <v>8.872832887558765</v>
      </c>
      <c r="P46" s="9"/>
    </row>
    <row r="47" spans="1:16">
      <c r="A47" s="12"/>
      <c r="B47" s="25">
        <v>335.7</v>
      </c>
      <c r="C47" s="20" t="s">
        <v>55</v>
      </c>
      <c r="D47" s="47">
        <v>295067</v>
      </c>
      <c r="E47" s="47">
        <v>14693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309760</v>
      </c>
      <c r="O47" s="48">
        <f t="shared" si="6"/>
        <v>0.72995487268913994</v>
      </c>
      <c r="P47" s="9"/>
    </row>
    <row r="48" spans="1:16">
      <c r="A48" s="12"/>
      <c r="B48" s="25">
        <v>336</v>
      </c>
      <c r="C48" s="20" t="s">
        <v>4</v>
      </c>
      <c r="D48" s="47">
        <v>3532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3532</v>
      </c>
      <c r="O48" s="48">
        <f t="shared" si="6"/>
        <v>8.3232199455644442E-3</v>
      </c>
      <c r="P48" s="9"/>
    </row>
    <row r="49" spans="1:16">
      <c r="A49" s="12"/>
      <c r="B49" s="25">
        <v>337.2</v>
      </c>
      <c r="C49" s="20" t="s">
        <v>58</v>
      </c>
      <c r="D49" s="47">
        <v>3085</v>
      </c>
      <c r="E49" s="47">
        <v>1311945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7">SUM(D49:M49)</f>
        <v>1315030</v>
      </c>
      <c r="O49" s="48">
        <f t="shared" si="6"/>
        <v>3.0988912584981914</v>
      </c>
      <c r="P49" s="9"/>
    </row>
    <row r="50" spans="1:16">
      <c r="A50" s="12"/>
      <c r="B50" s="25">
        <v>337.3</v>
      </c>
      <c r="C50" s="20" t="s">
        <v>59</v>
      </c>
      <c r="D50" s="47">
        <v>58336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58336</v>
      </c>
      <c r="O50" s="48">
        <f t="shared" si="6"/>
        <v>0.13746980711903947</v>
      </c>
      <c r="P50" s="9"/>
    </row>
    <row r="51" spans="1:16">
      <c r="A51" s="12"/>
      <c r="B51" s="25">
        <v>337.9</v>
      </c>
      <c r="C51" s="20" t="s">
        <v>60</v>
      </c>
      <c r="D51" s="47">
        <v>52230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52230</v>
      </c>
      <c r="O51" s="48">
        <f t="shared" si="6"/>
        <v>0.12308091102968034</v>
      </c>
      <c r="P51" s="9"/>
    </row>
    <row r="52" spans="1:16">
      <c r="A52" s="12"/>
      <c r="B52" s="25">
        <v>339</v>
      </c>
      <c r="C52" s="20" t="s">
        <v>158</v>
      </c>
      <c r="D52" s="47">
        <v>9647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9647</v>
      </c>
      <c r="O52" s="48">
        <f t="shared" si="6"/>
        <v>2.2733324692769025E-2</v>
      </c>
      <c r="P52" s="9"/>
    </row>
    <row r="53" spans="1:16" ht="15.75">
      <c r="A53" s="29" t="s">
        <v>65</v>
      </c>
      <c r="B53" s="30"/>
      <c r="C53" s="31"/>
      <c r="D53" s="32">
        <f t="shared" ref="D53:M53" si="8">SUM(D54:D95)</f>
        <v>25083406</v>
      </c>
      <c r="E53" s="32">
        <f t="shared" si="8"/>
        <v>19743316</v>
      </c>
      <c r="F53" s="32">
        <f t="shared" si="8"/>
        <v>0</v>
      </c>
      <c r="G53" s="32">
        <f t="shared" si="8"/>
        <v>0</v>
      </c>
      <c r="H53" s="32">
        <f t="shared" si="8"/>
        <v>0</v>
      </c>
      <c r="I53" s="32">
        <f t="shared" si="8"/>
        <v>88066556</v>
      </c>
      <c r="J53" s="32">
        <f t="shared" si="8"/>
        <v>22826190</v>
      </c>
      <c r="K53" s="32">
        <f t="shared" si="8"/>
        <v>0</v>
      </c>
      <c r="L53" s="32">
        <f t="shared" si="8"/>
        <v>0</v>
      </c>
      <c r="M53" s="32">
        <f t="shared" si="8"/>
        <v>0</v>
      </c>
      <c r="N53" s="32">
        <f t="shared" si="7"/>
        <v>155719468</v>
      </c>
      <c r="O53" s="46">
        <f t="shared" si="6"/>
        <v>366.9556574094803</v>
      </c>
      <c r="P53" s="10"/>
    </row>
    <row r="54" spans="1:16">
      <c r="A54" s="12"/>
      <c r="B54" s="25">
        <v>341.1</v>
      </c>
      <c r="C54" s="20" t="s">
        <v>68</v>
      </c>
      <c r="D54" s="47">
        <v>4458643</v>
      </c>
      <c r="E54" s="47">
        <v>629553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5088196</v>
      </c>
      <c r="O54" s="48">
        <f t="shared" si="6"/>
        <v>11.990423112724017</v>
      </c>
      <c r="P54" s="9"/>
    </row>
    <row r="55" spans="1:16">
      <c r="A55" s="12"/>
      <c r="B55" s="25">
        <v>341.15</v>
      </c>
      <c r="C55" s="20" t="s">
        <v>69</v>
      </c>
      <c r="D55" s="47">
        <v>2082764</v>
      </c>
      <c r="E55" s="47">
        <v>1978618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95" si="9">SUM(D55:M55)</f>
        <v>4061382</v>
      </c>
      <c r="O55" s="48">
        <f t="shared" si="6"/>
        <v>9.5707179130680675</v>
      </c>
      <c r="P55" s="9"/>
    </row>
    <row r="56" spans="1:16">
      <c r="A56" s="12"/>
      <c r="B56" s="25">
        <v>341.2</v>
      </c>
      <c r="C56" s="20" t="s">
        <v>70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22826190</v>
      </c>
      <c r="K56" s="47">
        <v>0</v>
      </c>
      <c r="L56" s="47">
        <v>0</v>
      </c>
      <c r="M56" s="47">
        <v>0</v>
      </c>
      <c r="N56" s="47">
        <f t="shared" si="9"/>
        <v>22826190</v>
      </c>
      <c r="O56" s="48">
        <f t="shared" si="6"/>
        <v>53.790317069434792</v>
      </c>
      <c r="P56" s="9"/>
    </row>
    <row r="57" spans="1:16">
      <c r="A57" s="12"/>
      <c r="B57" s="25">
        <v>341.52</v>
      </c>
      <c r="C57" s="20" t="s">
        <v>71</v>
      </c>
      <c r="D57" s="47">
        <v>829841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829841</v>
      </c>
      <c r="O57" s="48">
        <f t="shared" si="6"/>
        <v>1.9555348705682742</v>
      </c>
      <c r="P57" s="9"/>
    </row>
    <row r="58" spans="1:16">
      <c r="A58" s="12"/>
      <c r="B58" s="25">
        <v>341.8</v>
      </c>
      <c r="C58" s="20" t="s">
        <v>238</v>
      </c>
      <c r="D58" s="47">
        <v>5074463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5074463</v>
      </c>
      <c r="O58" s="48">
        <f t="shared" si="6"/>
        <v>11.95806105736942</v>
      </c>
      <c r="P58" s="9"/>
    </row>
    <row r="59" spans="1:16">
      <c r="A59" s="12"/>
      <c r="B59" s="25">
        <v>341.9</v>
      </c>
      <c r="C59" s="20" t="s">
        <v>73</v>
      </c>
      <c r="D59" s="47">
        <v>1864058</v>
      </c>
      <c r="E59" s="47">
        <v>721449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2585507</v>
      </c>
      <c r="O59" s="48">
        <f t="shared" si="6"/>
        <v>6.092792591108859</v>
      </c>
      <c r="P59" s="9"/>
    </row>
    <row r="60" spans="1:16">
      <c r="A60" s="12"/>
      <c r="B60" s="25">
        <v>342.1</v>
      </c>
      <c r="C60" s="20" t="s">
        <v>74</v>
      </c>
      <c r="D60" s="47">
        <v>144072</v>
      </c>
      <c r="E60" s="47">
        <v>1197169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1341241</v>
      </c>
      <c r="O60" s="48">
        <f t="shared" si="6"/>
        <v>3.160657939696716</v>
      </c>
      <c r="P60" s="9"/>
    </row>
    <row r="61" spans="1:16">
      <c r="A61" s="12"/>
      <c r="B61" s="25">
        <v>342.4</v>
      </c>
      <c r="C61" s="20" t="s">
        <v>75</v>
      </c>
      <c r="D61" s="47">
        <v>0</v>
      </c>
      <c r="E61" s="47">
        <v>949370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949370</v>
      </c>
      <c r="O61" s="48">
        <f t="shared" si="6"/>
        <v>2.2372070554135099</v>
      </c>
      <c r="P61" s="9"/>
    </row>
    <row r="62" spans="1:16">
      <c r="A62" s="12"/>
      <c r="B62" s="25">
        <v>342.5</v>
      </c>
      <c r="C62" s="20" t="s">
        <v>76</v>
      </c>
      <c r="D62" s="47">
        <v>0</v>
      </c>
      <c r="E62" s="47">
        <v>673097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673097</v>
      </c>
      <c r="O62" s="48">
        <f t="shared" si="6"/>
        <v>1.5861648855321606</v>
      </c>
      <c r="P62" s="9"/>
    </row>
    <row r="63" spans="1:16">
      <c r="A63" s="12"/>
      <c r="B63" s="25">
        <v>342.6</v>
      </c>
      <c r="C63" s="20" t="s">
        <v>77</v>
      </c>
      <c r="D63" s="47">
        <v>8663580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8663580</v>
      </c>
      <c r="O63" s="48">
        <f t="shared" si="6"/>
        <v>20.415878215173617</v>
      </c>
      <c r="P63" s="9"/>
    </row>
    <row r="64" spans="1:16">
      <c r="A64" s="12"/>
      <c r="B64" s="25">
        <v>342.9</v>
      </c>
      <c r="C64" s="20" t="s">
        <v>78</v>
      </c>
      <c r="D64" s="47">
        <v>878948</v>
      </c>
      <c r="E64" s="47">
        <v>2724365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3603313</v>
      </c>
      <c r="O64" s="48">
        <f t="shared" si="6"/>
        <v>8.4912702807790641</v>
      </c>
      <c r="P64" s="9"/>
    </row>
    <row r="65" spans="1:16">
      <c r="A65" s="12"/>
      <c r="B65" s="25">
        <v>343.3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36426261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36426261</v>
      </c>
      <c r="O65" s="48">
        <f t="shared" si="6"/>
        <v>85.839122904172214</v>
      </c>
      <c r="P65" s="9"/>
    </row>
    <row r="66" spans="1:16">
      <c r="A66" s="12"/>
      <c r="B66" s="25">
        <v>343.4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17004468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17004468</v>
      </c>
      <c r="O66" s="48">
        <f t="shared" si="6"/>
        <v>40.071327072851737</v>
      </c>
      <c r="P66" s="9"/>
    </row>
    <row r="67" spans="1:16">
      <c r="A67" s="12"/>
      <c r="B67" s="25">
        <v>343.5</v>
      </c>
      <c r="C67" s="20" t="s">
        <v>81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34525018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34525018</v>
      </c>
      <c r="O67" s="48">
        <f t="shared" si="6"/>
        <v>81.358810429946629</v>
      </c>
      <c r="P67" s="9"/>
    </row>
    <row r="68" spans="1:16">
      <c r="A68" s="12"/>
      <c r="B68" s="25">
        <v>343.7</v>
      </c>
      <c r="C68" s="20" t="s">
        <v>82</v>
      </c>
      <c r="D68" s="47">
        <v>0</v>
      </c>
      <c r="E68" s="47">
        <v>150559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150559</v>
      </c>
      <c r="O68" s="48">
        <f t="shared" si="6"/>
        <v>0.35479492406122232</v>
      </c>
      <c r="P68" s="9"/>
    </row>
    <row r="69" spans="1:16">
      <c r="A69" s="12"/>
      <c r="B69" s="25">
        <v>343.9</v>
      </c>
      <c r="C69" s="20" t="s">
        <v>83</v>
      </c>
      <c r="D69" s="47">
        <v>0</v>
      </c>
      <c r="E69" s="47">
        <v>80577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80577</v>
      </c>
      <c r="O69" s="48">
        <f t="shared" ref="O69:O100" si="10">(N69/O$134)</f>
        <v>0.18988111369018865</v>
      </c>
      <c r="P69" s="9"/>
    </row>
    <row r="70" spans="1:16">
      <c r="A70" s="12"/>
      <c r="B70" s="25">
        <v>344.9</v>
      </c>
      <c r="C70" s="20" t="s">
        <v>140</v>
      </c>
      <c r="D70" s="47">
        <v>0</v>
      </c>
      <c r="E70" s="47">
        <v>1112147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1112147</v>
      </c>
      <c r="O70" s="48">
        <f t="shared" si="10"/>
        <v>2.6207939107586808</v>
      </c>
      <c r="P70" s="9"/>
    </row>
    <row r="71" spans="1:16">
      <c r="A71" s="12"/>
      <c r="B71" s="25">
        <v>346.4</v>
      </c>
      <c r="C71" s="20" t="s">
        <v>85</v>
      </c>
      <c r="D71" s="47">
        <v>0</v>
      </c>
      <c r="E71" s="47">
        <v>166379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166379</v>
      </c>
      <c r="O71" s="48">
        <f t="shared" si="10"/>
        <v>0.3920750315184221</v>
      </c>
      <c r="P71" s="9"/>
    </row>
    <row r="72" spans="1:16">
      <c r="A72" s="12"/>
      <c r="B72" s="25">
        <v>346.9</v>
      </c>
      <c r="C72" s="20" t="s">
        <v>86</v>
      </c>
      <c r="D72" s="47">
        <v>29649</v>
      </c>
      <c r="E72" s="47">
        <v>54505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84154</v>
      </c>
      <c r="O72" s="48">
        <f t="shared" si="10"/>
        <v>0.19831037692498027</v>
      </c>
      <c r="P72" s="9"/>
    </row>
    <row r="73" spans="1:16">
      <c r="A73" s="12"/>
      <c r="B73" s="25">
        <v>347.1</v>
      </c>
      <c r="C73" s="20" t="s">
        <v>87</v>
      </c>
      <c r="D73" s="47">
        <v>12628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12628</v>
      </c>
      <c r="O73" s="48">
        <f t="shared" si="10"/>
        <v>2.9758103474685112E-2</v>
      </c>
      <c r="P73" s="9"/>
    </row>
    <row r="74" spans="1:16">
      <c r="A74" s="12"/>
      <c r="B74" s="25">
        <v>347.2</v>
      </c>
      <c r="C74" s="20" t="s">
        <v>88</v>
      </c>
      <c r="D74" s="47">
        <v>697899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697899</v>
      </c>
      <c r="O74" s="48">
        <f t="shared" si="10"/>
        <v>1.6446112335191054</v>
      </c>
      <c r="P74" s="9"/>
    </row>
    <row r="75" spans="1:16">
      <c r="A75" s="12"/>
      <c r="B75" s="25">
        <v>347.5</v>
      </c>
      <c r="C75" s="20" t="s">
        <v>89</v>
      </c>
      <c r="D75" s="47">
        <v>31584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31584</v>
      </c>
      <c r="O75" s="48">
        <f t="shared" si="10"/>
        <v>7.4428249932250126E-2</v>
      </c>
      <c r="P75" s="9"/>
    </row>
    <row r="76" spans="1:16">
      <c r="A76" s="12"/>
      <c r="B76" s="25">
        <v>348.11</v>
      </c>
      <c r="C76" s="39" t="s">
        <v>97</v>
      </c>
      <c r="D76" s="47">
        <v>0</v>
      </c>
      <c r="E76" s="47">
        <v>13800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13800</v>
      </c>
      <c r="O76" s="48">
        <f t="shared" si="10"/>
        <v>3.2519942029668555E-2</v>
      </c>
      <c r="P76" s="9"/>
    </row>
    <row r="77" spans="1:16">
      <c r="A77" s="12"/>
      <c r="B77" s="25">
        <v>348.12</v>
      </c>
      <c r="C77" s="39" t="s">
        <v>98</v>
      </c>
      <c r="D77" s="47">
        <v>0</v>
      </c>
      <c r="E77" s="47">
        <v>19714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19714</v>
      </c>
      <c r="O77" s="48">
        <f t="shared" si="10"/>
        <v>4.6456386751658398E-2</v>
      </c>
      <c r="P77" s="9"/>
    </row>
    <row r="78" spans="1:16">
      <c r="A78" s="12"/>
      <c r="B78" s="25">
        <v>348.13</v>
      </c>
      <c r="C78" s="39" t="s">
        <v>99</v>
      </c>
      <c r="D78" s="47">
        <v>29804</v>
      </c>
      <c r="E78" s="47">
        <v>181006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210810</v>
      </c>
      <c r="O78" s="48">
        <f t="shared" si="10"/>
        <v>0.4967774622662629</v>
      </c>
      <c r="P78" s="9"/>
    </row>
    <row r="79" spans="1:16">
      <c r="A79" s="12"/>
      <c r="B79" s="25">
        <v>348.21</v>
      </c>
      <c r="C79" s="39" t="s">
        <v>240</v>
      </c>
      <c r="D79" s="47">
        <v>0</v>
      </c>
      <c r="E79" s="47">
        <v>984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984</v>
      </c>
      <c r="O79" s="48">
        <f t="shared" si="10"/>
        <v>2.3188132577676708E-3</v>
      </c>
      <c r="P79" s="9"/>
    </row>
    <row r="80" spans="1:16">
      <c r="A80" s="12"/>
      <c r="B80" s="25">
        <v>348.22</v>
      </c>
      <c r="C80" s="39" t="s">
        <v>100</v>
      </c>
      <c r="D80" s="47">
        <v>0</v>
      </c>
      <c r="E80" s="47">
        <v>30255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30255</v>
      </c>
      <c r="O80" s="48">
        <f t="shared" si="10"/>
        <v>7.129643812374073E-2</v>
      </c>
      <c r="P80" s="9"/>
    </row>
    <row r="81" spans="1:16">
      <c r="A81" s="12"/>
      <c r="B81" s="25">
        <v>348.23</v>
      </c>
      <c r="C81" s="39" t="s">
        <v>101</v>
      </c>
      <c r="D81" s="47">
        <v>4941</v>
      </c>
      <c r="E81" s="47">
        <v>250100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255041</v>
      </c>
      <c r="O81" s="48">
        <f t="shared" si="10"/>
        <v>0.60100858950642744</v>
      </c>
      <c r="P81" s="9"/>
    </row>
    <row r="82" spans="1:16">
      <c r="A82" s="12"/>
      <c r="B82" s="25">
        <v>348.31</v>
      </c>
      <c r="C82" s="39" t="s">
        <v>102</v>
      </c>
      <c r="D82" s="47">
        <v>0</v>
      </c>
      <c r="E82" s="47">
        <v>1263308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1263308</v>
      </c>
      <c r="O82" s="48">
        <f t="shared" si="10"/>
        <v>2.9770074583780088</v>
      </c>
      <c r="P82" s="9"/>
    </row>
    <row r="83" spans="1:16">
      <c r="A83" s="12"/>
      <c r="B83" s="25">
        <v>348.32</v>
      </c>
      <c r="C83" s="39" t="s">
        <v>103</v>
      </c>
      <c r="D83" s="47">
        <v>0</v>
      </c>
      <c r="E83" s="47">
        <v>30047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30047</v>
      </c>
      <c r="O83" s="48">
        <f t="shared" si="10"/>
        <v>7.0806282475757321E-2</v>
      </c>
      <c r="P83" s="9"/>
    </row>
    <row r="84" spans="1:16">
      <c r="A84" s="12"/>
      <c r="B84" s="25">
        <v>348.33</v>
      </c>
      <c r="C84" s="39" t="s">
        <v>104</v>
      </c>
      <c r="D84" s="47">
        <v>8112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8112</v>
      </c>
      <c r="O84" s="48">
        <f t="shared" si="10"/>
        <v>1.9116070271352995E-2</v>
      </c>
      <c r="P84" s="9"/>
    </row>
    <row r="85" spans="1:16">
      <c r="A85" s="12"/>
      <c r="B85" s="25">
        <v>348.41</v>
      </c>
      <c r="C85" s="39" t="s">
        <v>105</v>
      </c>
      <c r="D85" s="47">
        <v>0</v>
      </c>
      <c r="E85" s="47">
        <v>1150537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1150537</v>
      </c>
      <c r="O85" s="48">
        <f t="shared" si="10"/>
        <v>2.7112606190571573</v>
      </c>
      <c r="P85" s="9"/>
    </row>
    <row r="86" spans="1:16">
      <c r="A86" s="12"/>
      <c r="B86" s="25">
        <v>348.42</v>
      </c>
      <c r="C86" s="39" t="s">
        <v>106</v>
      </c>
      <c r="D86" s="47">
        <v>0</v>
      </c>
      <c r="E86" s="47">
        <v>394830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394830</v>
      </c>
      <c r="O86" s="48">
        <f t="shared" si="10"/>
        <v>0.93042381967927801</v>
      </c>
      <c r="P86" s="9"/>
    </row>
    <row r="87" spans="1:16">
      <c r="A87" s="12"/>
      <c r="B87" s="25">
        <v>348.48</v>
      </c>
      <c r="C87" s="39" t="s">
        <v>254</v>
      </c>
      <c r="D87" s="47">
        <v>0</v>
      </c>
      <c r="E87" s="47">
        <v>78741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78741</v>
      </c>
      <c r="O87" s="48">
        <f t="shared" si="10"/>
        <v>0.1855545474897197</v>
      </c>
      <c r="P87" s="9"/>
    </row>
    <row r="88" spans="1:16">
      <c r="A88" s="12"/>
      <c r="B88" s="25">
        <v>348.52</v>
      </c>
      <c r="C88" s="39" t="s">
        <v>107</v>
      </c>
      <c r="D88" s="47">
        <v>0</v>
      </c>
      <c r="E88" s="47">
        <v>358410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358410</v>
      </c>
      <c r="O88" s="48">
        <f t="shared" si="10"/>
        <v>0.84459945093141353</v>
      </c>
      <c r="P88" s="9"/>
    </row>
    <row r="89" spans="1:16">
      <c r="A89" s="12"/>
      <c r="B89" s="25">
        <v>348.53</v>
      </c>
      <c r="C89" s="39" t="s">
        <v>108</v>
      </c>
      <c r="D89" s="47">
        <v>0</v>
      </c>
      <c r="E89" s="47">
        <v>1907818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1907818</v>
      </c>
      <c r="O89" s="48">
        <f t="shared" si="10"/>
        <v>4.4958065770404501</v>
      </c>
      <c r="P89" s="9"/>
    </row>
    <row r="90" spans="1:16">
      <c r="A90" s="12"/>
      <c r="B90" s="25">
        <v>348.71</v>
      </c>
      <c r="C90" s="39" t="s">
        <v>109</v>
      </c>
      <c r="D90" s="47">
        <v>0</v>
      </c>
      <c r="E90" s="47">
        <v>396355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396355</v>
      </c>
      <c r="O90" s="48">
        <f t="shared" si="10"/>
        <v>0.93401750892531021</v>
      </c>
      <c r="P90" s="9"/>
    </row>
    <row r="91" spans="1:16">
      <c r="A91" s="12"/>
      <c r="B91" s="25">
        <v>348.72</v>
      </c>
      <c r="C91" s="39" t="s">
        <v>110</v>
      </c>
      <c r="D91" s="47">
        <v>7680</v>
      </c>
      <c r="E91" s="47">
        <v>72240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79920</v>
      </c>
      <c r="O91" s="48">
        <f t="shared" si="10"/>
        <v>0.18833288166747181</v>
      </c>
      <c r="P91" s="9"/>
    </row>
    <row r="92" spans="1:16">
      <c r="A92" s="12"/>
      <c r="B92" s="25">
        <v>348.923</v>
      </c>
      <c r="C92" s="20" t="s">
        <v>93</v>
      </c>
      <c r="D92" s="47">
        <v>128058</v>
      </c>
      <c r="E92" s="47">
        <v>128290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256348</v>
      </c>
      <c r="O92" s="48">
        <f t="shared" si="10"/>
        <v>0.60408855792909244</v>
      </c>
      <c r="P92" s="9"/>
    </row>
    <row r="93" spans="1:16">
      <c r="A93" s="12"/>
      <c r="B93" s="25">
        <v>348.92399999999998</v>
      </c>
      <c r="C93" s="20" t="s">
        <v>94</v>
      </c>
      <c r="D93" s="47">
        <v>128049</v>
      </c>
      <c r="E93" s="47">
        <v>262165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390214</v>
      </c>
      <c r="O93" s="48">
        <f t="shared" si="10"/>
        <v>0.91954613472210767</v>
      </c>
      <c r="P93" s="9"/>
    </row>
    <row r="94" spans="1:16">
      <c r="A94" s="12"/>
      <c r="B94" s="25">
        <v>348.93</v>
      </c>
      <c r="C94" s="20" t="s">
        <v>95</v>
      </c>
      <c r="D94" s="47">
        <v>0</v>
      </c>
      <c r="E94" s="47">
        <v>763274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763274</v>
      </c>
      <c r="O94" s="48">
        <f t="shared" si="10"/>
        <v>1.7986685675908143</v>
      </c>
      <c r="P94" s="9"/>
    </row>
    <row r="95" spans="1:16">
      <c r="A95" s="12"/>
      <c r="B95" s="25">
        <v>349</v>
      </c>
      <c r="C95" s="20" t="s">
        <v>1</v>
      </c>
      <c r="D95" s="47">
        <v>8633</v>
      </c>
      <c r="E95" s="47">
        <v>2003654</v>
      </c>
      <c r="F95" s="47">
        <v>0</v>
      </c>
      <c r="G95" s="47">
        <v>0</v>
      </c>
      <c r="H95" s="47">
        <v>0</v>
      </c>
      <c r="I95" s="47">
        <v>110809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2123096</v>
      </c>
      <c r="O95" s="48">
        <f t="shared" si="10"/>
        <v>5.0031129596682025</v>
      </c>
      <c r="P95" s="9"/>
    </row>
    <row r="96" spans="1:16" ht="15.75">
      <c r="A96" s="29" t="s">
        <v>66</v>
      </c>
      <c r="B96" s="30"/>
      <c r="C96" s="31"/>
      <c r="D96" s="32">
        <f t="shared" ref="D96:M96" si="11">SUM(D97:D103)</f>
        <v>441719</v>
      </c>
      <c r="E96" s="32">
        <f t="shared" si="11"/>
        <v>3331015</v>
      </c>
      <c r="F96" s="32">
        <f t="shared" si="11"/>
        <v>0</v>
      </c>
      <c r="G96" s="32">
        <f t="shared" si="11"/>
        <v>0</v>
      </c>
      <c r="H96" s="32">
        <f t="shared" si="11"/>
        <v>0</v>
      </c>
      <c r="I96" s="32">
        <f t="shared" si="11"/>
        <v>0</v>
      </c>
      <c r="J96" s="32">
        <f t="shared" si="11"/>
        <v>0</v>
      </c>
      <c r="K96" s="32">
        <f t="shared" si="11"/>
        <v>0</v>
      </c>
      <c r="L96" s="32">
        <f t="shared" si="11"/>
        <v>0</v>
      </c>
      <c r="M96" s="32">
        <f t="shared" si="11"/>
        <v>0</v>
      </c>
      <c r="N96" s="32">
        <f>SUM(D96:M96)</f>
        <v>3772734</v>
      </c>
      <c r="O96" s="46">
        <f t="shared" si="10"/>
        <v>8.8905138386492446</v>
      </c>
      <c r="P96" s="10"/>
    </row>
    <row r="97" spans="1:16">
      <c r="A97" s="13"/>
      <c r="B97" s="40">
        <v>351.1</v>
      </c>
      <c r="C97" s="21" t="s">
        <v>112</v>
      </c>
      <c r="D97" s="47">
        <v>0</v>
      </c>
      <c r="E97" s="47">
        <v>317245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317245</v>
      </c>
      <c r="O97" s="48">
        <f t="shared" si="10"/>
        <v>0.74759340646392758</v>
      </c>
      <c r="P97" s="9"/>
    </row>
    <row r="98" spans="1:16">
      <c r="A98" s="13"/>
      <c r="B98" s="40">
        <v>351.2</v>
      </c>
      <c r="C98" s="21" t="s">
        <v>113</v>
      </c>
      <c r="D98" s="47">
        <v>0</v>
      </c>
      <c r="E98" s="47">
        <v>113566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3" si="12">SUM(D98:M98)</f>
        <v>113566</v>
      </c>
      <c r="O98" s="48">
        <f t="shared" si="10"/>
        <v>0.26762027076386519</v>
      </c>
      <c r="P98" s="9"/>
    </row>
    <row r="99" spans="1:16">
      <c r="A99" s="13"/>
      <c r="B99" s="40">
        <v>351.4</v>
      </c>
      <c r="C99" s="21" t="s">
        <v>114</v>
      </c>
      <c r="D99" s="47">
        <v>0</v>
      </c>
      <c r="E99" s="47">
        <v>9869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9869</v>
      </c>
      <c r="O99" s="48">
        <f t="shared" si="10"/>
        <v>2.3256471586289781E-2</v>
      </c>
      <c r="P99" s="9"/>
    </row>
    <row r="100" spans="1:16">
      <c r="A100" s="13"/>
      <c r="B100" s="40">
        <v>351.5</v>
      </c>
      <c r="C100" s="21" t="s">
        <v>115</v>
      </c>
      <c r="D100" s="47">
        <v>31214</v>
      </c>
      <c r="E100" s="47">
        <v>2075633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2106847</v>
      </c>
      <c r="O100" s="48">
        <f t="shared" si="10"/>
        <v>4.9648219061870371</v>
      </c>
      <c r="P100" s="9"/>
    </row>
    <row r="101" spans="1:16">
      <c r="A101" s="13"/>
      <c r="B101" s="40">
        <v>352</v>
      </c>
      <c r="C101" s="21" t="s">
        <v>116</v>
      </c>
      <c r="D101" s="47">
        <v>135298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135298</v>
      </c>
      <c r="O101" s="48">
        <f t="shared" ref="O101:O132" si="13">(N101/O$134)</f>
        <v>0.318832109907978</v>
      </c>
      <c r="P101" s="9"/>
    </row>
    <row r="102" spans="1:16">
      <c r="A102" s="13"/>
      <c r="B102" s="40">
        <v>354</v>
      </c>
      <c r="C102" s="21" t="s">
        <v>117</v>
      </c>
      <c r="D102" s="47">
        <v>26243</v>
      </c>
      <c r="E102" s="47">
        <v>50379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76622</v>
      </c>
      <c r="O102" s="48">
        <f t="shared" si="13"/>
        <v>0.1805610868258887</v>
      </c>
      <c r="P102" s="9"/>
    </row>
    <row r="103" spans="1:16">
      <c r="A103" s="13"/>
      <c r="B103" s="40">
        <v>359</v>
      </c>
      <c r="C103" s="21" t="s">
        <v>118</v>
      </c>
      <c r="D103" s="47">
        <v>248964</v>
      </c>
      <c r="E103" s="47">
        <v>764323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1013287</v>
      </c>
      <c r="O103" s="48">
        <f t="shared" si="13"/>
        <v>2.3878285869142579</v>
      </c>
      <c r="P103" s="9"/>
    </row>
    <row r="104" spans="1:16" ht="15.75">
      <c r="A104" s="29" t="s">
        <v>5</v>
      </c>
      <c r="B104" s="30"/>
      <c r="C104" s="31"/>
      <c r="D104" s="32">
        <f t="shared" ref="D104:M104" si="14">SUM(D105:D119)</f>
        <v>16014672</v>
      </c>
      <c r="E104" s="32">
        <f t="shared" si="14"/>
        <v>113641227</v>
      </c>
      <c r="F104" s="32">
        <f t="shared" si="14"/>
        <v>133806</v>
      </c>
      <c r="G104" s="32">
        <f t="shared" si="14"/>
        <v>2885009</v>
      </c>
      <c r="H104" s="32">
        <f t="shared" si="14"/>
        <v>0</v>
      </c>
      <c r="I104" s="32">
        <f t="shared" si="14"/>
        <v>18816352</v>
      </c>
      <c r="J104" s="32">
        <f t="shared" si="14"/>
        <v>106237</v>
      </c>
      <c r="K104" s="32">
        <f t="shared" si="14"/>
        <v>0</v>
      </c>
      <c r="L104" s="32">
        <f t="shared" si="14"/>
        <v>0</v>
      </c>
      <c r="M104" s="32">
        <f t="shared" si="14"/>
        <v>29353</v>
      </c>
      <c r="N104" s="32">
        <f>SUM(D104:M104)</f>
        <v>151626656</v>
      </c>
      <c r="O104" s="46">
        <f t="shared" si="13"/>
        <v>357.31087415018084</v>
      </c>
      <c r="P104" s="10"/>
    </row>
    <row r="105" spans="1:16">
      <c r="A105" s="12"/>
      <c r="B105" s="25">
        <v>361.1</v>
      </c>
      <c r="C105" s="20" t="s">
        <v>119</v>
      </c>
      <c r="D105" s="47">
        <v>4379729</v>
      </c>
      <c r="E105" s="47">
        <v>12915223</v>
      </c>
      <c r="F105" s="47">
        <v>130156</v>
      </c>
      <c r="G105" s="47">
        <v>2332811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5349</v>
      </c>
      <c r="N105" s="47">
        <f>SUM(D105:M105)</f>
        <v>19763268</v>
      </c>
      <c r="O105" s="48">
        <f t="shared" si="13"/>
        <v>46.572487657739394</v>
      </c>
      <c r="P105" s="9"/>
    </row>
    <row r="106" spans="1:16">
      <c r="A106" s="12"/>
      <c r="B106" s="25">
        <v>361.2</v>
      </c>
      <c r="C106" s="20" t="s">
        <v>120</v>
      </c>
      <c r="D106" s="47">
        <v>0</v>
      </c>
      <c r="E106" s="47">
        <v>0</v>
      </c>
      <c r="F106" s="47">
        <v>0</v>
      </c>
      <c r="G106" s="47">
        <v>26731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8" si="15">SUM(D106:M106)</f>
        <v>26731</v>
      </c>
      <c r="O106" s="48">
        <f t="shared" si="13"/>
        <v>6.2992070318483348E-2</v>
      </c>
      <c r="P106" s="9"/>
    </row>
    <row r="107" spans="1:16">
      <c r="A107" s="12"/>
      <c r="B107" s="25">
        <v>361.3</v>
      </c>
      <c r="C107" s="20" t="s">
        <v>121</v>
      </c>
      <c r="D107" s="47">
        <v>96732</v>
      </c>
      <c r="E107" s="47">
        <v>546117</v>
      </c>
      <c r="F107" s="47">
        <v>3650</v>
      </c>
      <c r="G107" s="47">
        <v>48611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76</v>
      </c>
      <c r="N107" s="47">
        <f t="shared" si="15"/>
        <v>695186</v>
      </c>
      <c r="O107" s="48">
        <f t="shared" si="13"/>
        <v>1.6382180014374756</v>
      </c>
      <c r="P107" s="9"/>
    </row>
    <row r="108" spans="1:16">
      <c r="A108" s="12"/>
      <c r="B108" s="25">
        <v>362</v>
      </c>
      <c r="C108" s="20" t="s">
        <v>122</v>
      </c>
      <c r="D108" s="47">
        <v>291429</v>
      </c>
      <c r="E108" s="47">
        <v>0</v>
      </c>
      <c r="F108" s="47">
        <v>0</v>
      </c>
      <c r="G108" s="47">
        <v>0</v>
      </c>
      <c r="H108" s="47">
        <v>0</v>
      </c>
      <c r="I108" s="47">
        <v>26201</v>
      </c>
      <c r="J108" s="47">
        <v>12000</v>
      </c>
      <c r="K108" s="47">
        <v>0</v>
      </c>
      <c r="L108" s="47">
        <v>0</v>
      </c>
      <c r="M108" s="47">
        <v>0</v>
      </c>
      <c r="N108" s="47">
        <f t="shared" si="15"/>
        <v>329630</v>
      </c>
      <c r="O108" s="48">
        <f t="shared" si="13"/>
        <v>0.77677887617678598</v>
      </c>
      <c r="P108" s="9"/>
    </row>
    <row r="109" spans="1:16">
      <c r="A109" s="12"/>
      <c r="B109" s="25">
        <v>363.11</v>
      </c>
      <c r="C109" s="20" t="s">
        <v>23</v>
      </c>
      <c r="D109" s="47">
        <v>0</v>
      </c>
      <c r="E109" s="47">
        <v>4251871</v>
      </c>
      <c r="F109" s="47">
        <v>0</v>
      </c>
      <c r="G109" s="47">
        <v>0</v>
      </c>
      <c r="H109" s="47">
        <v>0</v>
      </c>
      <c r="I109" s="47">
        <v>18149312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22401183</v>
      </c>
      <c r="O109" s="48">
        <f t="shared" si="13"/>
        <v>52.788780619999763</v>
      </c>
      <c r="P109" s="9"/>
    </row>
    <row r="110" spans="1:16">
      <c r="A110" s="12"/>
      <c r="B110" s="25">
        <v>363.12</v>
      </c>
      <c r="C110" s="20" t="s">
        <v>243</v>
      </c>
      <c r="D110" s="47">
        <v>0</v>
      </c>
      <c r="E110" s="47">
        <v>2015141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2015141</v>
      </c>
      <c r="O110" s="48">
        <f t="shared" si="13"/>
        <v>4.7487151088121973</v>
      </c>
      <c r="P110" s="9"/>
    </row>
    <row r="111" spans="1:16">
      <c r="A111" s="12"/>
      <c r="B111" s="25">
        <v>363.22</v>
      </c>
      <c r="C111" s="20" t="s">
        <v>160</v>
      </c>
      <c r="D111" s="47">
        <v>0</v>
      </c>
      <c r="E111" s="47">
        <v>4709796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4709796</v>
      </c>
      <c r="O111" s="48">
        <f t="shared" si="13"/>
        <v>11.098716876200351</v>
      </c>
      <c r="P111" s="9"/>
    </row>
    <row r="112" spans="1:16">
      <c r="A112" s="12"/>
      <c r="B112" s="25">
        <v>363.24</v>
      </c>
      <c r="C112" s="20" t="s">
        <v>161</v>
      </c>
      <c r="D112" s="47">
        <v>0</v>
      </c>
      <c r="E112" s="47">
        <v>42880352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42880352</v>
      </c>
      <c r="O112" s="48">
        <f t="shared" si="13"/>
        <v>101.04830153998421</v>
      </c>
      <c r="P112" s="9"/>
    </row>
    <row r="113" spans="1:16">
      <c r="A113" s="12"/>
      <c r="B113" s="25">
        <v>363.25</v>
      </c>
      <c r="C113" s="20" t="s">
        <v>162</v>
      </c>
      <c r="D113" s="47">
        <v>0</v>
      </c>
      <c r="E113" s="47">
        <v>95108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95108</v>
      </c>
      <c r="O113" s="48">
        <f t="shared" si="13"/>
        <v>0.22412367004041428</v>
      </c>
      <c r="P113" s="9"/>
    </row>
    <row r="114" spans="1:16">
      <c r="A114" s="12"/>
      <c r="B114" s="25">
        <v>363.27</v>
      </c>
      <c r="C114" s="20" t="s">
        <v>163</v>
      </c>
      <c r="D114" s="47">
        <v>0</v>
      </c>
      <c r="E114" s="47">
        <v>8533379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8533379</v>
      </c>
      <c r="O114" s="48">
        <f t="shared" si="13"/>
        <v>20.109057275158769</v>
      </c>
      <c r="P114" s="9"/>
    </row>
    <row r="115" spans="1:16">
      <c r="A115" s="12"/>
      <c r="B115" s="25">
        <v>363.29</v>
      </c>
      <c r="C115" s="20" t="s">
        <v>164</v>
      </c>
      <c r="D115" s="47">
        <v>0</v>
      </c>
      <c r="E115" s="47">
        <v>26528113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26528113</v>
      </c>
      <c r="O115" s="48">
        <f t="shared" si="13"/>
        <v>62.513963544673679</v>
      </c>
      <c r="P115" s="9"/>
    </row>
    <row r="116" spans="1:16">
      <c r="A116" s="12"/>
      <c r="B116" s="25">
        <v>364</v>
      </c>
      <c r="C116" s="20" t="s">
        <v>208</v>
      </c>
      <c r="D116" s="47">
        <v>3495</v>
      </c>
      <c r="E116" s="47">
        <v>7100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10595</v>
      </c>
      <c r="O116" s="48">
        <f t="shared" si="13"/>
        <v>2.4967303319154952E-2</v>
      </c>
      <c r="P116" s="9"/>
    </row>
    <row r="117" spans="1:16">
      <c r="A117" s="12"/>
      <c r="B117" s="25">
        <v>365</v>
      </c>
      <c r="C117" s="20" t="s">
        <v>209</v>
      </c>
      <c r="D117" s="47">
        <v>410</v>
      </c>
      <c r="E117" s="47">
        <v>5748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6158</v>
      </c>
      <c r="O117" s="48">
        <f t="shared" si="13"/>
        <v>1.4511435001354997E-2</v>
      </c>
      <c r="P117" s="9"/>
    </row>
    <row r="118" spans="1:16">
      <c r="A118" s="12"/>
      <c r="B118" s="25">
        <v>366</v>
      </c>
      <c r="C118" s="20" t="s">
        <v>125</v>
      </c>
      <c r="D118" s="47">
        <v>300206</v>
      </c>
      <c r="E118" s="47">
        <v>6113521</v>
      </c>
      <c r="F118" s="47">
        <v>0</v>
      </c>
      <c r="G118" s="47">
        <v>45022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6458749</v>
      </c>
      <c r="O118" s="48">
        <f t="shared" si="13"/>
        <v>15.22015529450578</v>
      </c>
      <c r="P118" s="9"/>
    </row>
    <row r="119" spans="1:16">
      <c r="A119" s="12"/>
      <c r="B119" s="25">
        <v>369</v>
      </c>
      <c r="C119" s="20" t="s">
        <v>255</v>
      </c>
      <c r="D119" s="47">
        <v>10942671</v>
      </c>
      <c r="E119" s="47">
        <v>5039758</v>
      </c>
      <c r="F119" s="47">
        <v>0</v>
      </c>
      <c r="G119" s="47">
        <v>431834</v>
      </c>
      <c r="H119" s="47">
        <v>0</v>
      </c>
      <c r="I119" s="47">
        <v>640839</v>
      </c>
      <c r="J119" s="47">
        <v>94237</v>
      </c>
      <c r="K119" s="47">
        <v>0</v>
      </c>
      <c r="L119" s="47">
        <v>0</v>
      </c>
      <c r="M119" s="47">
        <v>23928</v>
      </c>
      <c r="N119" s="47">
        <f>SUM(D119:M119)</f>
        <v>17173267</v>
      </c>
      <c r="O119" s="48">
        <f t="shared" si="13"/>
        <v>40.469104876813049</v>
      </c>
      <c r="P119" s="9"/>
    </row>
    <row r="120" spans="1:16" ht="15.75">
      <c r="A120" s="29" t="s">
        <v>67</v>
      </c>
      <c r="B120" s="30"/>
      <c r="C120" s="31"/>
      <c r="D120" s="32">
        <f t="shared" ref="D120:M120" si="16">SUM(D121:D131)</f>
        <v>15192815</v>
      </c>
      <c r="E120" s="32">
        <f t="shared" si="16"/>
        <v>13368393</v>
      </c>
      <c r="F120" s="32">
        <f t="shared" si="16"/>
        <v>20487050</v>
      </c>
      <c r="G120" s="32">
        <f t="shared" si="16"/>
        <v>17940572</v>
      </c>
      <c r="H120" s="32">
        <f t="shared" si="16"/>
        <v>0</v>
      </c>
      <c r="I120" s="32">
        <f t="shared" si="16"/>
        <v>35557985</v>
      </c>
      <c r="J120" s="32">
        <f t="shared" si="16"/>
        <v>4152476</v>
      </c>
      <c r="K120" s="32">
        <f t="shared" si="16"/>
        <v>0</v>
      </c>
      <c r="L120" s="32">
        <f t="shared" si="16"/>
        <v>0</v>
      </c>
      <c r="M120" s="32">
        <f t="shared" si="16"/>
        <v>0</v>
      </c>
      <c r="N120" s="32">
        <f>SUM(D120:M120)</f>
        <v>106699291</v>
      </c>
      <c r="O120" s="46">
        <f t="shared" si="13"/>
        <v>251.43875057440115</v>
      </c>
      <c r="P120" s="9"/>
    </row>
    <row r="121" spans="1:16">
      <c r="A121" s="12"/>
      <c r="B121" s="25">
        <v>381</v>
      </c>
      <c r="C121" s="20" t="s">
        <v>128</v>
      </c>
      <c r="D121" s="47">
        <v>15192815</v>
      </c>
      <c r="E121" s="47">
        <v>13368393</v>
      </c>
      <c r="F121" s="47">
        <v>7487050</v>
      </c>
      <c r="G121" s="47">
        <v>17940572</v>
      </c>
      <c r="H121" s="47">
        <v>0</v>
      </c>
      <c r="I121" s="47">
        <v>56991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54045821</v>
      </c>
      <c r="O121" s="48">
        <f t="shared" si="13"/>
        <v>127.35992506274228</v>
      </c>
      <c r="P121" s="9"/>
    </row>
    <row r="122" spans="1:16">
      <c r="A122" s="12"/>
      <c r="B122" s="25">
        <v>384</v>
      </c>
      <c r="C122" s="20" t="s">
        <v>256</v>
      </c>
      <c r="D122" s="47">
        <v>0</v>
      </c>
      <c r="E122" s="47">
        <v>0</v>
      </c>
      <c r="F122" s="47">
        <v>13000000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ref="N122:N130" si="17">SUM(D122:M122)</f>
        <v>13000000</v>
      </c>
      <c r="O122" s="48">
        <f t="shared" si="13"/>
        <v>30.634727998963132</v>
      </c>
      <c r="P122" s="9"/>
    </row>
    <row r="123" spans="1:16">
      <c r="A123" s="12"/>
      <c r="B123" s="25">
        <v>388.1</v>
      </c>
      <c r="C123" s="20" t="s">
        <v>244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212010</v>
      </c>
      <c r="K123" s="47">
        <v>0</v>
      </c>
      <c r="L123" s="47">
        <v>0</v>
      </c>
      <c r="M123" s="47">
        <v>0</v>
      </c>
      <c r="N123" s="47">
        <f t="shared" si="17"/>
        <v>212010</v>
      </c>
      <c r="O123" s="48">
        <f t="shared" si="13"/>
        <v>0.49960528331232107</v>
      </c>
      <c r="P123" s="9"/>
    </row>
    <row r="124" spans="1:16">
      <c r="A124" s="12"/>
      <c r="B124" s="25">
        <v>389.1</v>
      </c>
      <c r="C124" s="20" t="s">
        <v>245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8626413</v>
      </c>
      <c r="J124" s="47">
        <v>773500</v>
      </c>
      <c r="K124" s="47">
        <v>0</v>
      </c>
      <c r="L124" s="47">
        <v>0</v>
      </c>
      <c r="M124" s="47">
        <v>0</v>
      </c>
      <c r="N124" s="47">
        <f t="shared" si="17"/>
        <v>9399913</v>
      </c>
      <c r="O124" s="48">
        <f t="shared" si="13"/>
        <v>22.151059843762887</v>
      </c>
      <c r="P124" s="9"/>
    </row>
    <row r="125" spans="1:16">
      <c r="A125" s="12"/>
      <c r="B125" s="25">
        <v>389.2</v>
      </c>
      <c r="C125" s="20" t="s">
        <v>257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115295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115295</v>
      </c>
      <c r="O125" s="48">
        <f t="shared" si="13"/>
        <v>0.27169468958772724</v>
      </c>
      <c r="P125" s="9"/>
    </row>
    <row r="126" spans="1:16">
      <c r="A126" s="12"/>
      <c r="B126" s="25">
        <v>389.3</v>
      </c>
      <c r="C126" s="20" t="s">
        <v>246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6405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6405</v>
      </c>
      <c r="O126" s="48">
        <f t="shared" si="13"/>
        <v>1.5093494833335297E-2</v>
      </c>
      <c r="P126" s="9"/>
    </row>
    <row r="127" spans="1:16">
      <c r="A127" s="12"/>
      <c r="B127" s="25">
        <v>389.4</v>
      </c>
      <c r="C127" s="20" t="s">
        <v>211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819718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819718</v>
      </c>
      <c r="O127" s="48">
        <f t="shared" si="13"/>
        <v>1.9316798435272355</v>
      </c>
      <c r="P127" s="9"/>
    </row>
    <row r="128" spans="1:16">
      <c r="A128" s="12"/>
      <c r="B128" s="25">
        <v>389.7</v>
      </c>
      <c r="C128" s="20" t="s">
        <v>214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18821580</v>
      </c>
      <c r="J128" s="47">
        <v>3166966</v>
      </c>
      <c r="K128" s="47">
        <v>0</v>
      </c>
      <c r="L128" s="47">
        <v>0</v>
      </c>
      <c r="M128" s="47">
        <v>0</v>
      </c>
      <c r="N128" s="47">
        <f t="shared" si="17"/>
        <v>21988546</v>
      </c>
      <c r="O128" s="48">
        <f t="shared" si="13"/>
        <v>51.816394292514524</v>
      </c>
      <c r="P128" s="9"/>
    </row>
    <row r="129" spans="1:119">
      <c r="A129" s="12"/>
      <c r="B129" s="25">
        <v>389.8</v>
      </c>
      <c r="C129" s="20" t="s">
        <v>247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6831752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6831752</v>
      </c>
      <c r="O129" s="48">
        <f t="shared" si="13"/>
        <v>16.099143405874798</v>
      </c>
      <c r="P129" s="9"/>
    </row>
    <row r="130" spans="1:119">
      <c r="A130" s="12"/>
      <c r="B130" s="25">
        <v>389.9</v>
      </c>
      <c r="C130" s="20" t="s">
        <v>215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279831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279831</v>
      </c>
      <c r="O130" s="48">
        <f t="shared" si="13"/>
        <v>0.65942665928291166</v>
      </c>
      <c r="P130" s="9"/>
    </row>
    <row r="131" spans="1:119" ht="15.75" thickBot="1">
      <c r="A131" s="12"/>
      <c r="B131" s="25">
        <v>390</v>
      </c>
      <c r="C131" s="20" t="s">
        <v>258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0</v>
      </c>
      <c r="O131" s="48">
        <f t="shared" si="13"/>
        <v>0</v>
      </c>
      <c r="P131" s="9"/>
    </row>
    <row r="132" spans="1:119" ht="16.5" thickBot="1">
      <c r="A132" s="14" t="s">
        <v>96</v>
      </c>
      <c r="B132" s="23"/>
      <c r="C132" s="22"/>
      <c r="D132" s="15">
        <f t="shared" ref="D132:M132" si="18">SUM(D5,D14,D18,D53,D96,D104,D120)</f>
        <v>197550250</v>
      </c>
      <c r="E132" s="15">
        <f t="shared" si="18"/>
        <v>249128129</v>
      </c>
      <c r="F132" s="15">
        <f t="shared" si="18"/>
        <v>32533581</v>
      </c>
      <c r="G132" s="15">
        <f t="shared" si="18"/>
        <v>37805086</v>
      </c>
      <c r="H132" s="15">
        <f t="shared" si="18"/>
        <v>0</v>
      </c>
      <c r="I132" s="15">
        <f t="shared" si="18"/>
        <v>142519643</v>
      </c>
      <c r="J132" s="15">
        <f t="shared" si="18"/>
        <v>27084903</v>
      </c>
      <c r="K132" s="15">
        <f t="shared" si="18"/>
        <v>0</v>
      </c>
      <c r="L132" s="15">
        <f t="shared" si="18"/>
        <v>0</v>
      </c>
      <c r="M132" s="15">
        <f t="shared" si="18"/>
        <v>29353</v>
      </c>
      <c r="N132" s="15">
        <f>SUM(D132:M132)</f>
        <v>686650945</v>
      </c>
      <c r="O132" s="38">
        <f t="shared" si="13"/>
        <v>1618.1049946389226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259</v>
      </c>
      <c r="M134" s="49"/>
      <c r="N134" s="49"/>
      <c r="O134" s="44">
        <v>424355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144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299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300</v>
      </c>
      <c r="N4" s="35" t="s">
        <v>11</v>
      </c>
      <c r="O4" s="35" t="s">
        <v>301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302</v>
      </c>
      <c r="B5" s="26"/>
      <c r="C5" s="26"/>
      <c r="D5" s="27">
        <f t="shared" ref="D5:N5" si="0">SUM(D6:D13)</f>
        <v>232889612</v>
      </c>
      <c r="E5" s="27">
        <f t="shared" si="0"/>
        <v>77506329</v>
      </c>
      <c r="F5" s="27">
        <f t="shared" si="0"/>
        <v>3064543</v>
      </c>
      <c r="G5" s="27">
        <f t="shared" si="0"/>
        <v>45953105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359413589</v>
      </c>
      <c r="P5" s="33">
        <f t="shared" ref="P5:P36" si="1">(O5/P$125)</f>
        <v>624.1000276093913</v>
      </c>
      <c r="Q5" s="6"/>
    </row>
    <row r="6" spans="1:134">
      <c r="A6" s="12"/>
      <c r="B6" s="25">
        <v>311</v>
      </c>
      <c r="C6" s="20" t="s">
        <v>3</v>
      </c>
      <c r="D6" s="47">
        <v>232889612</v>
      </c>
      <c r="E6" s="47">
        <v>53962245</v>
      </c>
      <c r="F6" s="47">
        <v>3064543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289916400</v>
      </c>
      <c r="P6" s="48">
        <f t="shared" si="1"/>
        <v>503.42234902090848</v>
      </c>
      <c r="Q6" s="9"/>
    </row>
    <row r="7" spans="1:134">
      <c r="A7" s="12"/>
      <c r="B7" s="25">
        <v>312.13</v>
      </c>
      <c r="C7" s="20" t="s">
        <v>303</v>
      </c>
      <c r="D7" s="47">
        <v>0</v>
      </c>
      <c r="E7" s="47">
        <v>3479805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3479805</v>
      </c>
      <c r="P7" s="48">
        <f t="shared" si="1"/>
        <v>6.0424715788230756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2578947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2578947</v>
      </c>
      <c r="P8" s="48">
        <f t="shared" si="1"/>
        <v>4.4781859761656282</v>
      </c>
      <c r="Q8" s="9"/>
    </row>
    <row r="9" spans="1:134">
      <c r="A9" s="12"/>
      <c r="B9" s="25">
        <v>312.41000000000003</v>
      </c>
      <c r="C9" s="20" t="s">
        <v>304</v>
      </c>
      <c r="D9" s="47">
        <v>0</v>
      </c>
      <c r="E9" s="47">
        <v>13010957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13010957</v>
      </c>
      <c r="P9" s="48">
        <f t="shared" si="1"/>
        <v>22.59274237659557</v>
      </c>
      <c r="Q9" s="9"/>
    </row>
    <row r="10" spans="1:134">
      <c r="A10" s="12"/>
      <c r="B10" s="25">
        <v>312.42</v>
      </c>
      <c r="C10" s="20" t="s">
        <v>305</v>
      </c>
      <c r="D10" s="47">
        <v>0</v>
      </c>
      <c r="E10" s="47">
        <v>0</v>
      </c>
      <c r="F10" s="47">
        <v>0</v>
      </c>
      <c r="G10" s="47">
        <v>9422775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9422775</v>
      </c>
      <c r="P10" s="48">
        <f t="shared" si="1"/>
        <v>16.362080671515965</v>
      </c>
      <c r="Q10" s="9"/>
    </row>
    <row r="11" spans="1:134">
      <c r="A11" s="12"/>
      <c r="B11" s="25">
        <v>312.63</v>
      </c>
      <c r="C11" s="20" t="s">
        <v>306</v>
      </c>
      <c r="D11" s="47">
        <v>0</v>
      </c>
      <c r="E11" s="47">
        <v>0</v>
      </c>
      <c r="F11" s="47">
        <v>0</v>
      </c>
      <c r="G11" s="47">
        <v>36530330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36530330</v>
      </c>
      <c r="P11" s="48">
        <f t="shared" si="1"/>
        <v>63.432715565966475</v>
      </c>
      <c r="Q11" s="9"/>
    </row>
    <row r="12" spans="1:134">
      <c r="A12" s="12"/>
      <c r="B12" s="25">
        <v>315.2</v>
      </c>
      <c r="C12" s="20" t="s">
        <v>307</v>
      </c>
      <c r="D12" s="47">
        <v>0</v>
      </c>
      <c r="E12" s="47">
        <v>4076264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4076264</v>
      </c>
      <c r="P12" s="48">
        <f t="shared" si="1"/>
        <v>7.0781866707415118</v>
      </c>
      <c r="Q12" s="9"/>
    </row>
    <row r="13" spans="1:134">
      <c r="A13" s="12"/>
      <c r="B13" s="25">
        <v>316</v>
      </c>
      <c r="C13" s="20" t="s">
        <v>218</v>
      </c>
      <c r="D13" s="47">
        <v>0</v>
      </c>
      <c r="E13" s="47">
        <v>398111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398111</v>
      </c>
      <c r="P13" s="48">
        <f t="shared" si="1"/>
        <v>0.69129574867466237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SUM(D15:D29)</f>
        <v>8616</v>
      </c>
      <c r="E14" s="32">
        <f t="shared" si="3"/>
        <v>94022355</v>
      </c>
      <c r="F14" s="32">
        <f t="shared" si="3"/>
        <v>0</v>
      </c>
      <c r="G14" s="32">
        <f t="shared" si="3"/>
        <v>36992120</v>
      </c>
      <c r="H14" s="32">
        <f t="shared" si="3"/>
        <v>0</v>
      </c>
      <c r="I14" s="32">
        <f t="shared" si="3"/>
        <v>48433428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179456519</v>
      </c>
      <c r="P14" s="46">
        <f t="shared" si="1"/>
        <v>311.61542548850389</v>
      </c>
      <c r="Q14" s="10"/>
    </row>
    <row r="15" spans="1:134">
      <c r="A15" s="12"/>
      <c r="B15" s="25">
        <v>322</v>
      </c>
      <c r="C15" s="20" t="s">
        <v>308</v>
      </c>
      <c r="D15" s="47">
        <v>0</v>
      </c>
      <c r="E15" s="47">
        <v>12794825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12794825</v>
      </c>
      <c r="P15" s="48">
        <f t="shared" si="1"/>
        <v>22.217442189581014</v>
      </c>
      <c r="Q15" s="9"/>
    </row>
    <row r="16" spans="1:134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516805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9" si="4">SUM(D16:N16)</f>
        <v>516805</v>
      </c>
      <c r="P16" s="48">
        <f t="shared" si="1"/>
        <v>0.89740072340078247</v>
      </c>
      <c r="Q16" s="9"/>
    </row>
    <row r="17" spans="1:17">
      <c r="A17" s="12"/>
      <c r="B17" s="25">
        <v>324.11</v>
      </c>
      <c r="C17" s="20" t="s">
        <v>266</v>
      </c>
      <c r="D17" s="47">
        <v>0</v>
      </c>
      <c r="E17" s="47">
        <v>2692936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2692936</v>
      </c>
      <c r="P17" s="48">
        <f t="shared" si="1"/>
        <v>4.6761210020646269</v>
      </c>
      <c r="Q17" s="9"/>
    </row>
    <row r="18" spans="1:17">
      <c r="A18" s="12"/>
      <c r="B18" s="25">
        <v>324.12</v>
      </c>
      <c r="C18" s="20" t="s">
        <v>267</v>
      </c>
      <c r="D18" s="47">
        <v>0</v>
      </c>
      <c r="E18" s="47">
        <v>1237632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1237632</v>
      </c>
      <c r="P18" s="48">
        <f t="shared" si="1"/>
        <v>2.1490733489497145</v>
      </c>
      <c r="Q18" s="9"/>
    </row>
    <row r="19" spans="1:17">
      <c r="A19" s="12"/>
      <c r="B19" s="25">
        <v>324.20999999999998</v>
      </c>
      <c r="C19" s="20" t="s">
        <v>289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19692396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19692396</v>
      </c>
      <c r="P19" s="48">
        <f t="shared" si="1"/>
        <v>34.194658364169605</v>
      </c>
      <c r="Q19" s="9"/>
    </row>
    <row r="20" spans="1:17">
      <c r="A20" s="12"/>
      <c r="B20" s="25">
        <v>324.31</v>
      </c>
      <c r="C20" s="20" t="s">
        <v>173</v>
      </c>
      <c r="D20" s="47">
        <v>0</v>
      </c>
      <c r="E20" s="47">
        <v>0</v>
      </c>
      <c r="F20" s="47">
        <v>0</v>
      </c>
      <c r="G20" s="47">
        <v>20550519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20550519</v>
      </c>
      <c r="P20" s="48">
        <f t="shared" si="1"/>
        <v>35.68473721589676</v>
      </c>
      <c r="Q20" s="9"/>
    </row>
    <row r="21" spans="1:17">
      <c r="A21" s="12"/>
      <c r="B21" s="25">
        <v>324.32</v>
      </c>
      <c r="C21" s="20" t="s">
        <v>167</v>
      </c>
      <c r="D21" s="47">
        <v>0</v>
      </c>
      <c r="E21" s="47">
        <v>3928</v>
      </c>
      <c r="F21" s="47">
        <v>0</v>
      </c>
      <c r="G21" s="47">
        <v>5458192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5462120</v>
      </c>
      <c r="P21" s="48">
        <f t="shared" si="1"/>
        <v>9.4846420590007483</v>
      </c>
      <c r="Q21" s="9"/>
    </row>
    <row r="22" spans="1:17">
      <c r="A22" s="12"/>
      <c r="B22" s="25">
        <v>324.61</v>
      </c>
      <c r="C22" s="20" t="s">
        <v>22</v>
      </c>
      <c r="D22" s="47">
        <v>0</v>
      </c>
      <c r="E22" s="47">
        <v>912559</v>
      </c>
      <c r="F22" s="47">
        <v>0</v>
      </c>
      <c r="G22" s="47">
        <v>4938409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5850968</v>
      </c>
      <c r="P22" s="48">
        <f t="shared" si="1"/>
        <v>10.159853166658275</v>
      </c>
      <c r="Q22" s="9"/>
    </row>
    <row r="23" spans="1:17">
      <c r="A23" s="12"/>
      <c r="B23" s="25">
        <v>324.81</v>
      </c>
      <c r="C23" s="20" t="s">
        <v>309</v>
      </c>
      <c r="D23" s="47">
        <v>0</v>
      </c>
      <c r="E23" s="47">
        <v>44800113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44800113</v>
      </c>
      <c r="P23" s="48">
        <f t="shared" si="1"/>
        <v>77.792695145435502</v>
      </c>
      <c r="Q23" s="9"/>
    </row>
    <row r="24" spans="1:17">
      <c r="A24" s="12"/>
      <c r="B24" s="25">
        <v>325.10000000000002</v>
      </c>
      <c r="C24" s="20" t="s">
        <v>23</v>
      </c>
      <c r="D24" s="47">
        <v>0</v>
      </c>
      <c r="E24" s="47">
        <v>2339671</v>
      </c>
      <c r="F24" s="47">
        <v>0</v>
      </c>
      <c r="G24" s="47">
        <v>6045000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8384671</v>
      </c>
      <c r="P24" s="48">
        <f t="shared" si="1"/>
        <v>14.55947566466571</v>
      </c>
      <c r="Q24" s="9"/>
    </row>
    <row r="25" spans="1:17">
      <c r="A25" s="12"/>
      <c r="B25" s="25">
        <v>325.2</v>
      </c>
      <c r="C25" s="20" t="s">
        <v>24</v>
      </c>
      <c r="D25" s="47">
        <v>0</v>
      </c>
      <c r="E25" s="47">
        <v>493826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493826</v>
      </c>
      <c r="P25" s="48">
        <f t="shared" si="1"/>
        <v>0.85749907534585534</v>
      </c>
      <c r="Q25" s="9"/>
    </row>
    <row r="26" spans="1:17">
      <c r="A26" s="12"/>
      <c r="B26" s="25">
        <v>329.1</v>
      </c>
      <c r="C26" s="20" t="s">
        <v>310</v>
      </c>
      <c r="D26" s="47">
        <v>0</v>
      </c>
      <c r="E26" s="47">
        <v>26280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26280</v>
      </c>
      <c r="P26" s="48">
        <f t="shared" si="1"/>
        <v>4.5633635531723886E-2</v>
      </c>
      <c r="Q26" s="9"/>
    </row>
    <row r="27" spans="1:17">
      <c r="A27" s="12"/>
      <c r="B27" s="25">
        <v>329.2</v>
      </c>
      <c r="C27" s="20" t="s">
        <v>311</v>
      </c>
      <c r="D27" s="47">
        <v>0</v>
      </c>
      <c r="E27" s="47">
        <v>24963596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24963596</v>
      </c>
      <c r="P27" s="48">
        <f t="shared" si="1"/>
        <v>43.347779354079158</v>
      </c>
      <c r="Q27" s="9"/>
    </row>
    <row r="28" spans="1:17">
      <c r="A28" s="12"/>
      <c r="B28" s="25">
        <v>329.4</v>
      </c>
      <c r="C28" s="20" t="s">
        <v>312</v>
      </c>
      <c r="D28" s="47">
        <v>0</v>
      </c>
      <c r="E28" s="47">
        <v>122340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122340</v>
      </c>
      <c r="P28" s="48">
        <f t="shared" si="1"/>
        <v>0.21243603390224886</v>
      </c>
      <c r="Q28" s="9"/>
    </row>
    <row r="29" spans="1:17">
      <c r="A29" s="12"/>
      <c r="B29" s="25">
        <v>329.5</v>
      </c>
      <c r="C29" s="20" t="s">
        <v>313</v>
      </c>
      <c r="D29" s="47">
        <v>8616</v>
      </c>
      <c r="E29" s="47">
        <v>3634649</v>
      </c>
      <c r="F29" s="47">
        <v>0</v>
      </c>
      <c r="G29" s="47">
        <v>0</v>
      </c>
      <c r="H29" s="47">
        <v>0</v>
      </c>
      <c r="I29" s="47">
        <v>28224227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31867492</v>
      </c>
      <c r="P29" s="48">
        <f t="shared" si="1"/>
        <v>55.335978509822169</v>
      </c>
      <c r="Q29" s="9"/>
    </row>
    <row r="30" spans="1:17" ht="15.75">
      <c r="A30" s="29" t="s">
        <v>314</v>
      </c>
      <c r="B30" s="30"/>
      <c r="C30" s="31"/>
      <c r="D30" s="32">
        <f t="shared" ref="D30:N30" si="5">SUM(D31:D57)</f>
        <v>64875479</v>
      </c>
      <c r="E30" s="32">
        <f t="shared" si="5"/>
        <v>82006713</v>
      </c>
      <c r="F30" s="32">
        <f t="shared" si="5"/>
        <v>0</v>
      </c>
      <c r="G30" s="32">
        <f t="shared" si="5"/>
        <v>109778</v>
      </c>
      <c r="H30" s="32">
        <f t="shared" si="5"/>
        <v>0</v>
      </c>
      <c r="I30" s="32">
        <f t="shared" si="5"/>
        <v>1330239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5">
        <f>SUM(D30:N30)</f>
        <v>148322209</v>
      </c>
      <c r="P30" s="46">
        <f t="shared" si="1"/>
        <v>257.5525733168256</v>
      </c>
      <c r="Q30" s="10"/>
    </row>
    <row r="31" spans="1:17">
      <c r="A31" s="12"/>
      <c r="B31" s="25">
        <v>331.1</v>
      </c>
      <c r="C31" s="20" t="s">
        <v>25</v>
      </c>
      <c r="D31" s="47">
        <v>471560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471560</v>
      </c>
      <c r="P31" s="48">
        <f t="shared" si="1"/>
        <v>0.81883550880288114</v>
      </c>
      <c r="Q31" s="9"/>
    </row>
    <row r="32" spans="1:17">
      <c r="A32" s="12"/>
      <c r="B32" s="25">
        <v>331.2</v>
      </c>
      <c r="C32" s="20" t="s">
        <v>26</v>
      </c>
      <c r="D32" s="47">
        <v>0</v>
      </c>
      <c r="E32" s="47">
        <v>1873129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1873129</v>
      </c>
      <c r="P32" s="48">
        <f t="shared" si="1"/>
        <v>3.2525755741972007</v>
      </c>
      <c r="Q32" s="9"/>
    </row>
    <row r="33" spans="1:17">
      <c r="A33" s="12"/>
      <c r="B33" s="25">
        <v>331.42</v>
      </c>
      <c r="C33" s="20" t="s">
        <v>32</v>
      </c>
      <c r="D33" s="47">
        <v>0</v>
      </c>
      <c r="E33" s="47">
        <v>7025819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4" si="6">SUM(D33:N33)</f>
        <v>7025819</v>
      </c>
      <c r="P33" s="48">
        <f t="shared" si="1"/>
        <v>12.199911094286939</v>
      </c>
      <c r="Q33" s="9"/>
    </row>
    <row r="34" spans="1:17">
      <c r="A34" s="12"/>
      <c r="B34" s="25">
        <v>331.49</v>
      </c>
      <c r="C34" s="20" t="s">
        <v>33</v>
      </c>
      <c r="D34" s="47">
        <v>0</v>
      </c>
      <c r="E34" s="47">
        <v>1097721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1097721</v>
      </c>
      <c r="P34" s="48">
        <f t="shared" si="1"/>
        <v>1.906126332934531</v>
      </c>
      <c r="Q34" s="9"/>
    </row>
    <row r="35" spans="1:17">
      <c r="A35" s="12"/>
      <c r="B35" s="25">
        <v>331.5</v>
      </c>
      <c r="C35" s="20" t="s">
        <v>28</v>
      </c>
      <c r="D35" s="47">
        <v>13413</v>
      </c>
      <c r="E35" s="47">
        <v>3486528</v>
      </c>
      <c r="F35" s="47">
        <v>0</v>
      </c>
      <c r="G35" s="47">
        <v>0</v>
      </c>
      <c r="H35" s="47">
        <v>0</v>
      </c>
      <c r="I35" s="47">
        <v>142177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3642118</v>
      </c>
      <c r="P35" s="48">
        <f t="shared" si="1"/>
        <v>6.3243183171815502</v>
      </c>
      <c r="Q35" s="9"/>
    </row>
    <row r="36" spans="1:17">
      <c r="A36" s="12"/>
      <c r="B36" s="25">
        <v>331.62</v>
      </c>
      <c r="C36" s="20" t="s">
        <v>34</v>
      </c>
      <c r="D36" s="47">
        <v>0</v>
      </c>
      <c r="E36" s="47">
        <v>23394634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23394634</v>
      </c>
      <c r="P36" s="48">
        <f t="shared" si="1"/>
        <v>40.623371436608664</v>
      </c>
      <c r="Q36" s="9"/>
    </row>
    <row r="37" spans="1:17">
      <c r="A37" s="12"/>
      <c r="B37" s="25">
        <v>331.69</v>
      </c>
      <c r="C37" s="20" t="s">
        <v>36</v>
      </c>
      <c r="D37" s="47">
        <v>0</v>
      </c>
      <c r="E37" s="47">
        <v>283389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283389</v>
      </c>
      <c r="P37" s="48">
        <f t="shared" ref="P37:P68" si="7">(O37/P$125)</f>
        <v>0.4920879124695472</v>
      </c>
      <c r="Q37" s="9"/>
    </row>
    <row r="38" spans="1:17">
      <c r="A38" s="12"/>
      <c r="B38" s="25">
        <v>331.7</v>
      </c>
      <c r="C38" s="20" t="s">
        <v>169</v>
      </c>
      <c r="D38" s="47">
        <v>0</v>
      </c>
      <c r="E38" s="47">
        <v>68207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68207</v>
      </c>
      <c r="P38" s="48">
        <f t="shared" si="7"/>
        <v>0.11843734317778885</v>
      </c>
      <c r="Q38" s="9"/>
    </row>
    <row r="39" spans="1:17">
      <c r="A39" s="12"/>
      <c r="B39" s="25">
        <v>331.82</v>
      </c>
      <c r="C39" s="20" t="s">
        <v>176</v>
      </c>
      <c r="D39" s="47">
        <v>0</v>
      </c>
      <c r="E39" s="47">
        <v>638567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638567</v>
      </c>
      <c r="P39" s="48">
        <f t="shared" si="7"/>
        <v>1.1088330951516867</v>
      </c>
      <c r="Q39" s="9"/>
    </row>
    <row r="40" spans="1:17">
      <c r="A40" s="12"/>
      <c r="B40" s="25">
        <v>332</v>
      </c>
      <c r="C40" s="20" t="s">
        <v>290</v>
      </c>
      <c r="D40" s="47">
        <v>0</v>
      </c>
      <c r="E40" s="47">
        <v>6603567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6603567</v>
      </c>
      <c r="P40" s="48">
        <f t="shared" si="7"/>
        <v>11.466695954616412</v>
      </c>
      <c r="Q40" s="9"/>
    </row>
    <row r="41" spans="1:17">
      <c r="A41" s="12"/>
      <c r="B41" s="25">
        <v>334.1</v>
      </c>
      <c r="C41" s="20" t="s">
        <v>30</v>
      </c>
      <c r="D41" s="47">
        <v>0</v>
      </c>
      <c r="E41" s="47">
        <v>10730832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10730832</v>
      </c>
      <c r="P41" s="48">
        <f t="shared" si="7"/>
        <v>18.633442786916273</v>
      </c>
      <c r="Q41" s="9"/>
    </row>
    <row r="42" spans="1:17">
      <c r="A42" s="12"/>
      <c r="B42" s="25">
        <v>334.2</v>
      </c>
      <c r="C42" s="20" t="s">
        <v>31</v>
      </c>
      <c r="D42" s="47">
        <v>0</v>
      </c>
      <c r="E42" s="47">
        <v>13001514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13001514</v>
      </c>
      <c r="P42" s="48">
        <f t="shared" si="7"/>
        <v>22.576345176430955</v>
      </c>
      <c r="Q42" s="9"/>
    </row>
    <row r="43" spans="1:17">
      <c r="A43" s="12"/>
      <c r="B43" s="25">
        <v>334.42</v>
      </c>
      <c r="C43" s="20" t="s">
        <v>39</v>
      </c>
      <c r="D43" s="47">
        <v>0</v>
      </c>
      <c r="E43" s="47">
        <v>943713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943713</v>
      </c>
      <c r="P43" s="48">
        <f t="shared" si="7"/>
        <v>1.63870072635273</v>
      </c>
      <c r="Q43" s="9"/>
    </row>
    <row r="44" spans="1:17">
      <c r="A44" s="12"/>
      <c r="B44" s="25">
        <v>334.49</v>
      </c>
      <c r="C44" s="20" t="s">
        <v>40</v>
      </c>
      <c r="D44" s="47">
        <v>0</v>
      </c>
      <c r="E44" s="47">
        <v>3039785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3039785</v>
      </c>
      <c r="P44" s="48">
        <f t="shared" si="7"/>
        <v>5.2784033784170967</v>
      </c>
      <c r="Q44" s="9"/>
    </row>
    <row r="45" spans="1:17">
      <c r="A45" s="12"/>
      <c r="B45" s="25">
        <v>334.5</v>
      </c>
      <c r="C45" s="20" t="s">
        <v>41</v>
      </c>
      <c r="D45" s="47">
        <v>2236</v>
      </c>
      <c r="E45" s="47">
        <v>43537</v>
      </c>
      <c r="F45" s="47">
        <v>0</v>
      </c>
      <c r="G45" s="47">
        <v>0</v>
      </c>
      <c r="H45" s="47">
        <v>0</v>
      </c>
      <c r="I45" s="47">
        <v>23696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69469</v>
      </c>
      <c r="P45" s="48">
        <f t="shared" si="7"/>
        <v>0.12062873008954819</v>
      </c>
      <c r="Q45" s="9"/>
    </row>
    <row r="46" spans="1:17">
      <c r="A46" s="12"/>
      <c r="B46" s="25">
        <v>334.62</v>
      </c>
      <c r="C46" s="20" t="s">
        <v>295</v>
      </c>
      <c r="D46" s="47">
        <v>0</v>
      </c>
      <c r="E46" s="47">
        <v>121238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121238</v>
      </c>
      <c r="P46" s="48">
        <f t="shared" si="7"/>
        <v>0.21052247734380292</v>
      </c>
      <c r="Q46" s="9"/>
    </row>
    <row r="47" spans="1:17">
      <c r="A47" s="12"/>
      <c r="B47" s="25">
        <v>334.7</v>
      </c>
      <c r="C47" s="20" t="s">
        <v>43</v>
      </c>
      <c r="D47" s="47">
        <v>0</v>
      </c>
      <c r="E47" s="47">
        <v>121819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121819</v>
      </c>
      <c r="P47" s="48">
        <f t="shared" si="7"/>
        <v>0.21153134881427216</v>
      </c>
      <c r="Q47" s="9"/>
    </row>
    <row r="48" spans="1:17">
      <c r="A48" s="12"/>
      <c r="B48" s="25">
        <v>335.12099999999998</v>
      </c>
      <c r="C48" s="20" t="s">
        <v>315</v>
      </c>
      <c r="D48" s="47">
        <v>16324690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16324690</v>
      </c>
      <c r="P48" s="48">
        <f t="shared" si="7"/>
        <v>28.346839940197018</v>
      </c>
      <c r="Q48" s="9"/>
    </row>
    <row r="49" spans="1:17">
      <c r="A49" s="12"/>
      <c r="B49" s="25">
        <v>335.13</v>
      </c>
      <c r="C49" s="20" t="s">
        <v>179</v>
      </c>
      <c r="D49" s="47">
        <v>106274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106274</v>
      </c>
      <c r="P49" s="48">
        <f t="shared" si="7"/>
        <v>0.18453839355016835</v>
      </c>
      <c r="Q49" s="9"/>
    </row>
    <row r="50" spans="1:17">
      <c r="A50" s="12"/>
      <c r="B50" s="25">
        <v>335.14</v>
      </c>
      <c r="C50" s="20" t="s">
        <v>180</v>
      </c>
      <c r="D50" s="47">
        <v>0</v>
      </c>
      <c r="E50" s="47">
        <v>209423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209423</v>
      </c>
      <c r="P50" s="48">
        <f t="shared" si="7"/>
        <v>0.36365041301218459</v>
      </c>
      <c r="Q50" s="9"/>
    </row>
    <row r="51" spans="1:17">
      <c r="A51" s="12"/>
      <c r="B51" s="25">
        <v>335.15</v>
      </c>
      <c r="C51" s="20" t="s">
        <v>181</v>
      </c>
      <c r="D51" s="47">
        <v>145182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145182</v>
      </c>
      <c r="P51" s="48">
        <f t="shared" si="7"/>
        <v>0.25209978971715136</v>
      </c>
      <c r="Q51" s="9"/>
    </row>
    <row r="52" spans="1:17">
      <c r="A52" s="12"/>
      <c r="B52" s="25">
        <v>335.16</v>
      </c>
      <c r="C52" s="20" t="s">
        <v>316</v>
      </c>
      <c r="D52" s="47">
        <v>223250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223250</v>
      </c>
      <c r="P52" s="48">
        <f t="shared" si="7"/>
        <v>0.38766016485758592</v>
      </c>
      <c r="Q52" s="9"/>
    </row>
    <row r="53" spans="1:17">
      <c r="A53" s="12"/>
      <c r="B53" s="25">
        <v>335.18</v>
      </c>
      <c r="C53" s="20" t="s">
        <v>317</v>
      </c>
      <c r="D53" s="47">
        <v>43062574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43062574</v>
      </c>
      <c r="P53" s="48">
        <f t="shared" si="7"/>
        <v>74.775563431274321</v>
      </c>
      <c r="Q53" s="9"/>
    </row>
    <row r="54" spans="1:17">
      <c r="A54" s="12"/>
      <c r="B54" s="25">
        <v>335.22</v>
      </c>
      <c r="C54" s="20" t="s">
        <v>52</v>
      </c>
      <c r="D54" s="47">
        <v>0</v>
      </c>
      <c r="E54" s="47">
        <v>2656689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2656689</v>
      </c>
      <c r="P54" s="48">
        <f t="shared" si="7"/>
        <v>4.6131802719611867</v>
      </c>
      <c r="Q54" s="9"/>
    </row>
    <row r="55" spans="1:17">
      <c r="A55" s="12"/>
      <c r="B55" s="25">
        <v>335.43</v>
      </c>
      <c r="C55" s="20" t="s">
        <v>318</v>
      </c>
      <c r="D55" s="47">
        <v>0</v>
      </c>
      <c r="E55" s="47">
        <v>4590851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>SUM(D55:N55)</f>
        <v>4590851</v>
      </c>
      <c r="P55" s="48">
        <f t="shared" si="7"/>
        <v>7.9717359708694877</v>
      </c>
      <c r="Q55" s="9"/>
    </row>
    <row r="56" spans="1:17">
      <c r="A56" s="12"/>
      <c r="B56" s="25">
        <v>335.44</v>
      </c>
      <c r="C56" s="20" t="s">
        <v>319</v>
      </c>
      <c r="D56" s="47">
        <v>0</v>
      </c>
      <c r="E56" s="47">
        <v>2075751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2075751</v>
      </c>
      <c r="P56" s="48">
        <f t="shared" si="7"/>
        <v>3.6044164607538578</v>
      </c>
      <c r="Q56" s="9"/>
    </row>
    <row r="57" spans="1:17">
      <c r="A57" s="12"/>
      <c r="B57" s="25">
        <v>337.3</v>
      </c>
      <c r="C57" s="20" t="s">
        <v>59</v>
      </c>
      <c r="D57" s="47">
        <v>4526300</v>
      </c>
      <c r="E57" s="47">
        <v>0</v>
      </c>
      <c r="F57" s="47">
        <v>0</v>
      </c>
      <c r="G57" s="47">
        <v>109778</v>
      </c>
      <c r="H57" s="47">
        <v>0</v>
      </c>
      <c r="I57" s="47">
        <v>1164366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5800444</v>
      </c>
      <c r="P57" s="48">
        <f t="shared" si="7"/>
        <v>10.072121286840739</v>
      </c>
      <c r="Q57" s="9"/>
    </row>
    <row r="58" spans="1:17" ht="15.75">
      <c r="A58" s="29" t="s">
        <v>65</v>
      </c>
      <c r="B58" s="30"/>
      <c r="C58" s="31"/>
      <c r="D58" s="32">
        <f t="shared" ref="D58:N58" si="8">SUM(D59:D92)</f>
        <v>57147502</v>
      </c>
      <c r="E58" s="32">
        <f t="shared" si="8"/>
        <v>43577250</v>
      </c>
      <c r="F58" s="32">
        <f t="shared" si="8"/>
        <v>0</v>
      </c>
      <c r="G58" s="32">
        <f t="shared" si="8"/>
        <v>1122432</v>
      </c>
      <c r="H58" s="32">
        <f t="shared" si="8"/>
        <v>0</v>
      </c>
      <c r="I58" s="32">
        <f t="shared" si="8"/>
        <v>237350718</v>
      </c>
      <c r="J58" s="32">
        <f t="shared" si="8"/>
        <v>91340671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>SUM(D58:N58)</f>
        <v>430538573</v>
      </c>
      <c r="P58" s="46">
        <f t="shared" si="7"/>
        <v>747.60427407269776</v>
      </c>
      <c r="Q58" s="10"/>
    </row>
    <row r="59" spans="1:17">
      <c r="A59" s="12"/>
      <c r="B59" s="25">
        <v>341.15</v>
      </c>
      <c r="C59" s="20" t="s">
        <v>185</v>
      </c>
      <c r="D59" s="47">
        <v>0</v>
      </c>
      <c r="E59" s="47">
        <v>1685759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92" si="9">SUM(D59:N59)</f>
        <v>1685759</v>
      </c>
      <c r="P59" s="48">
        <f t="shared" si="7"/>
        <v>2.9272188660701417</v>
      </c>
      <c r="Q59" s="9"/>
    </row>
    <row r="60" spans="1:17">
      <c r="A60" s="12"/>
      <c r="B60" s="25">
        <v>341.16</v>
      </c>
      <c r="C60" s="20" t="s">
        <v>269</v>
      </c>
      <c r="D60" s="47">
        <v>1774450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1774450</v>
      </c>
      <c r="P60" s="48">
        <f t="shared" si="7"/>
        <v>3.081225440230877</v>
      </c>
      <c r="Q60" s="9"/>
    </row>
    <row r="61" spans="1:17">
      <c r="A61" s="12"/>
      <c r="B61" s="25">
        <v>341.2</v>
      </c>
      <c r="C61" s="20" t="s">
        <v>186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91340671</v>
      </c>
      <c r="K61" s="47">
        <v>0</v>
      </c>
      <c r="L61" s="47">
        <v>0</v>
      </c>
      <c r="M61" s="47">
        <v>0</v>
      </c>
      <c r="N61" s="47">
        <v>0</v>
      </c>
      <c r="O61" s="47">
        <f t="shared" si="9"/>
        <v>91340671</v>
      </c>
      <c r="P61" s="48">
        <f t="shared" si="7"/>
        <v>158.60756809882426</v>
      </c>
      <c r="Q61" s="9"/>
    </row>
    <row r="62" spans="1:17">
      <c r="A62" s="12"/>
      <c r="B62" s="25">
        <v>341.3</v>
      </c>
      <c r="C62" s="20" t="s">
        <v>220</v>
      </c>
      <c r="D62" s="47">
        <v>173305</v>
      </c>
      <c r="E62" s="47">
        <v>757443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9"/>
        <v>930748</v>
      </c>
      <c r="P62" s="48">
        <f t="shared" si="7"/>
        <v>1.6161877855358044</v>
      </c>
      <c r="Q62" s="9"/>
    </row>
    <row r="63" spans="1:17">
      <c r="A63" s="12"/>
      <c r="B63" s="25">
        <v>341.52</v>
      </c>
      <c r="C63" s="20" t="s">
        <v>187</v>
      </c>
      <c r="D63" s="47">
        <v>625323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9"/>
        <v>625323</v>
      </c>
      <c r="P63" s="48">
        <f t="shared" si="7"/>
        <v>1.085835687656171</v>
      </c>
      <c r="Q63" s="9"/>
    </row>
    <row r="64" spans="1:17">
      <c r="A64" s="12"/>
      <c r="B64" s="25">
        <v>341.9</v>
      </c>
      <c r="C64" s="20" t="s">
        <v>189</v>
      </c>
      <c r="D64" s="47">
        <v>43</v>
      </c>
      <c r="E64" s="47">
        <v>10032881</v>
      </c>
      <c r="F64" s="47">
        <v>0</v>
      </c>
      <c r="G64" s="47">
        <v>1122432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9"/>
        <v>11155356</v>
      </c>
      <c r="P64" s="48">
        <f t="shared" si="7"/>
        <v>19.370603117603853</v>
      </c>
      <c r="Q64" s="9"/>
    </row>
    <row r="65" spans="1:17">
      <c r="A65" s="12"/>
      <c r="B65" s="25">
        <v>342.1</v>
      </c>
      <c r="C65" s="20" t="s">
        <v>74</v>
      </c>
      <c r="D65" s="47">
        <v>208402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9"/>
        <v>208402</v>
      </c>
      <c r="P65" s="48">
        <f t="shared" si="7"/>
        <v>0.36187750807010355</v>
      </c>
      <c r="Q65" s="9"/>
    </row>
    <row r="66" spans="1:17">
      <c r="A66" s="12"/>
      <c r="B66" s="25">
        <v>342.2</v>
      </c>
      <c r="C66" s="20" t="s">
        <v>286</v>
      </c>
      <c r="D66" s="47">
        <v>0</v>
      </c>
      <c r="E66" s="47">
        <v>2774852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9"/>
        <v>2774852</v>
      </c>
      <c r="P66" s="48">
        <f t="shared" si="7"/>
        <v>4.818363197202248</v>
      </c>
      <c r="Q66" s="9"/>
    </row>
    <row r="67" spans="1:17">
      <c r="A67" s="12"/>
      <c r="B67" s="25">
        <v>342.4</v>
      </c>
      <c r="C67" s="20" t="s">
        <v>75</v>
      </c>
      <c r="D67" s="47">
        <v>66201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9"/>
        <v>66201</v>
      </c>
      <c r="P67" s="48">
        <f t="shared" si="7"/>
        <v>0.11495404512312225</v>
      </c>
      <c r="Q67" s="9"/>
    </row>
    <row r="68" spans="1:17">
      <c r="A68" s="12"/>
      <c r="B68" s="25">
        <v>342.5</v>
      </c>
      <c r="C68" s="20" t="s">
        <v>76</v>
      </c>
      <c r="D68" s="47">
        <v>0</v>
      </c>
      <c r="E68" s="47">
        <v>2935713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9"/>
        <v>2935713</v>
      </c>
      <c r="P68" s="48">
        <f t="shared" si="7"/>
        <v>5.0976886251044036</v>
      </c>
      <c r="Q68" s="9"/>
    </row>
    <row r="69" spans="1:17">
      <c r="A69" s="12"/>
      <c r="B69" s="25">
        <v>342.6</v>
      </c>
      <c r="C69" s="20" t="s">
        <v>77</v>
      </c>
      <c r="D69" s="47">
        <v>16416338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9"/>
        <v>16416338</v>
      </c>
      <c r="P69" s="48">
        <f t="shared" ref="P69:P100" si="10">(O69/P$125)</f>
        <v>28.505981166574927</v>
      </c>
      <c r="Q69" s="9"/>
    </row>
    <row r="70" spans="1:17">
      <c r="A70" s="12"/>
      <c r="B70" s="25">
        <v>342.9</v>
      </c>
      <c r="C70" s="20" t="s">
        <v>78</v>
      </c>
      <c r="D70" s="47">
        <v>0</v>
      </c>
      <c r="E70" s="47">
        <v>91266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9"/>
        <v>91266</v>
      </c>
      <c r="P70" s="48">
        <f t="shared" si="10"/>
        <v>0.15847790640937259</v>
      </c>
      <c r="Q70" s="9"/>
    </row>
    <row r="71" spans="1:17">
      <c r="A71" s="12"/>
      <c r="B71" s="25">
        <v>343.3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72923288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9"/>
        <v>72923288</v>
      </c>
      <c r="P71" s="48">
        <f t="shared" si="10"/>
        <v>126.62689293633692</v>
      </c>
      <c r="Q71" s="9"/>
    </row>
    <row r="72" spans="1:17">
      <c r="A72" s="12"/>
      <c r="B72" s="25">
        <v>343.4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36276197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9"/>
        <v>36276197</v>
      </c>
      <c r="P72" s="48">
        <f t="shared" si="10"/>
        <v>62.991428933600282</v>
      </c>
      <c r="Q72" s="9"/>
    </row>
    <row r="73" spans="1:17">
      <c r="A73" s="12"/>
      <c r="B73" s="25">
        <v>343.5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127737694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9"/>
        <v>127737694</v>
      </c>
      <c r="P73" s="48">
        <f t="shared" si="10"/>
        <v>221.80880409660855</v>
      </c>
      <c r="Q73" s="9"/>
    </row>
    <row r="74" spans="1:17">
      <c r="A74" s="12"/>
      <c r="B74" s="25">
        <v>343.6</v>
      </c>
      <c r="C74" s="20" t="s">
        <v>274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366757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9"/>
        <v>366757</v>
      </c>
      <c r="P74" s="48">
        <f t="shared" si="10"/>
        <v>0.63685141806348766</v>
      </c>
      <c r="Q74" s="9"/>
    </row>
    <row r="75" spans="1:17">
      <c r="A75" s="12"/>
      <c r="B75" s="25">
        <v>343.7</v>
      </c>
      <c r="C75" s="20" t="s">
        <v>82</v>
      </c>
      <c r="D75" s="47">
        <v>0</v>
      </c>
      <c r="E75" s="47">
        <v>1260307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9"/>
        <v>1260307</v>
      </c>
      <c r="P75" s="48">
        <f t="shared" si="10"/>
        <v>2.1884471193333459</v>
      </c>
      <c r="Q75" s="9"/>
    </row>
    <row r="76" spans="1:17">
      <c r="A76" s="12"/>
      <c r="B76" s="25">
        <v>344.3</v>
      </c>
      <c r="C76" s="20" t="s">
        <v>261</v>
      </c>
      <c r="D76" s="47">
        <v>0</v>
      </c>
      <c r="E76" s="47">
        <v>742753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9"/>
        <v>742753</v>
      </c>
      <c r="P76" s="48">
        <f t="shared" si="10"/>
        <v>1.2897458025911153</v>
      </c>
      <c r="Q76" s="9"/>
    </row>
    <row r="77" spans="1:17">
      <c r="A77" s="12"/>
      <c r="B77" s="25">
        <v>344.9</v>
      </c>
      <c r="C77" s="20" t="s">
        <v>190</v>
      </c>
      <c r="D77" s="47">
        <v>0</v>
      </c>
      <c r="E77" s="47">
        <v>2295271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9"/>
        <v>2295271</v>
      </c>
      <c r="P77" s="48">
        <f t="shared" si="10"/>
        <v>3.9855997054998253</v>
      </c>
      <c r="Q77" s="9"/>
    </row>
    <row r="78" spans="1:17">
      <c r="A78" s="12"/>
      <c r="B78" s="25">
        <v>346.4</v>
      </c>
      <c r="C78" s="20" t="s">
        <v>85</v>
      </c>
      <c r="D78" s="47">
        <v>0</v>
      </c>
      <c r="E78" s="47">
        <v>1429354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9"/>
        <v>1429354</v>
      </c>
      <c r="P78" s="48">
        <f t="shared" si="10"/>
        <v>2.4819870426868973</v>
      </c>
      <c r="Q78" s="9"/>
    </row>
    <row r="79" spans="1:17">
      <c r="A79" s="12"/>
      <c r="B79" s="25">
        <v>346.9</v>
      </c>
      <c r="C79" s="20" t="s">
        <v>86</v>
      </c>
      <c r="D79" s="47">
        <v>332791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9"/>
        <v>332791</v>
      </c>
      <c r="P79" s="48">
        <f t="shared" si="10"/>
        <v>0.57787150693447198</v>
      </c>
      <c r="Q79" s="9"/>
    </row>
    <row r="80" spans="1:17">
      <c r="A80" s="12"/>
      <c r="B80" s="25">
        <v>347.1</v>
      </c>
      <c r="C80" s="20" t="s">
        <v>87</v>
      </c>
      <c r="D80" s="47">
        <v>6927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9"/>
        <v>6927</v>
      </c>
      <c r="P80" s="48">
        <f t="shared" si="10"/>
        <v>1.2028317858761467E-2</v>
      </c>
      <c r="Q80" s="9"/>
    </row>
    <row r="81" spans="1:17">
      <c r="A81" s="12"/>
      <c r="B81" s="25">
        <v>347.2</v>
      </c>
      <c r="C81" s="20" t="s">
        <v>88</v>
      </c>
      <c r="D81" s="47">
        <v>1258970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9"/>
        <v>1258970</v>
      </c>
      <c r="P81" s="48">
        <f t="shared" si="10"/>
        <v>2.1861254994434711</v>
      </c>
      <c r="Q81" s="9"/>
    </row>
    <row r="82" spans="1:17">
      <c r="A82" s="12"/>
      <c r="B82" s="25">
        <v>347.5</v>
      </c>
      <c r="C82" s="20" t="s">
        <v>89</v>
      </c>
      <c r="D82" s="47">
        <v>280226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9"/>
        <v>280226</v>
      </c>
      <c r="P82" s="48">
        <f t="shared" si="10"/>
        <v>0.48659555367248314</v>
      </c>
      <c r="Q82" s="9"/>
    </row>
    <row r="83" spans="1:17">
      <c r="A83" s="12"/>
      <c r="B83" s="25">
        <v>348.88</v>
      </c>
      <c r="C83" s="20" t="s">
        <v>276</v>
      </c>
      <c r="D83" s="47">
        <v>534266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9"/>
        <v>534266</v>
      </c>
      <c r="P83" s="48">
        <f t="shared" si="10"/>
        <v>0.92772069714581407</v>
      </c>
      <c r="Q83" s="9"/>
    </row>
    <row r="84" spans="1:17">
      <c r="A84" s="12"/>
      <c r="B84" s="25">
        <v>348.92099999999999</v>
      </c>
      <c r="C84" s="20" t="s">
        <v>262</v>
      </c>
      <c r="D84" s="47">
        <v>100894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91" si="11">SUM(D84:N84)</f>
        <v>100894</v>
      </c>
      <c r="P84" s="48">
        <f t="shared" si="10"/>
        <v>0.17519634792000569</v>
      </c>
      <c r="Q84" s="9"/>
    </row>
    <row r="85" spans="1:17">
      <c r="A85" s="12"/>
      <c r="B85" s="25">
        <v>348.92200000000003</v>
      </c>
      <c r="C85" s="20" t="s">
        <v>206</v>
      </c>
      <c r="D85" s="47">
        <v>100910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1"/>
        <v>100910</v>
      </c>
      <c r="P85" s="48">
        <f t="shared" si="10"/>
        <v>0.17522413095533704</v>
      </c>
      <c r="Q85" s="9"/>
    </row>
    <row r="86" spans="1:17">
      <c r="A86" s="12"/>
      <c r="B86" s="25">
        <v>348.923</v>
      </c>
      <c r="C86" s="20" t="s">
        <v>277</v>
      </c>
      <c r="D86" s="47">
        <v>0</v>
      </c>
      <c r="E86" s="47">
        <v>100910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1"/>
        <v>100910</v>
      </c>
      <c r="P86" s="48">
        <f t="shared" si="10"/>
        <v>0.17522413095533704</v>
      </c>
      <c r="Q86" s="9"/>
    </row>
    <row r="87" spans="1:17">
      <c r="A87" s="12"/>
      <c r="B87" s="25">
        <v>348.92399999999998</v>
      </c>
      <c r="C87" s="20" t="s">
        <v>278</v>
      </c>
      <c r="D87" s="47">
        <v>0</v>
      </c>
      <c r="E87" s="47">
        <v>100898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1"/>
        <v>100898</v>
      </c>
      <c r="P87" s="48">
        <f t="shared" si="10"/>
        <v>0.17520329367883852</v>
      </c>
      <c r="Q87" s="9"/>
    </row>
    <row r="88" spans="1:17">
      <c r="A88" s="12"/>
      <c r="B88" s="25">
        <v>348.93</v>
      </c>
      <c r="C88" s="20" t="s">
        <v>207</v>
      </c>
      <c r="D88" s="47">
        <v>0</v>
      </c>
      <c r="E88" s="47">
        <v>718625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1"/>
        <v>718625</v>
      </c>
      <c r="P88" s="48">
        <f t="shared" si="10"/>
        <v>1.2478489853114565</v>
      </c>
      <c r="Q88" s="9"/>
    </row>
    <row r="89" spans="1:17">
      <c r="A89" s="12"/>
      <c r="B89" s="25">
        <v>348.93099999999998</v>
      </c>
      <c r="C89" s="20" t="s">
        <v>296</v>
      </c>
      <c r="D89" s="47">
        <v>7541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1"/>
        <v>7541</v>
      </c>
      <c r="P89" s="48">
        <f t="shared" si="10"/>
        <v>1.3094491839601591E-2</v>
      </c>
      <c r="Q89" s="9"/>
    </row>
    <row r="90" spans="1:17">
      <c r="A90" s="12"/>
      <c r="B90" s="25">
        <v>348.93200000000002</v>
      </c>
      <c r="C90" s="20" t="s">
        <v>279</v>
      </c>
      <c r="D90" s="47">
        <v>65474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1"/>
        <v>65474</v>
      </c>
      <c r="P90" s="48">
        <f t="shared" si="10"/>
        <v>0.11369165345525456</v>
      </c>
      <c r="Q90" s="9"/>
    </row>
    <row r="91" spans="1:17">
      <c r="A91" s="12"/>
      <c r="B91" s="25">
        <v>348.99</v>
      </c>
      <c r="C91" s="20" t="s">
        <v>280</v>
      </c>
      <c r="D91" s="47">
        <v>8235</v>
      </c>
      <c r="E91" s="47">
        <v>89582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1"/>
        <v>97817</v>
      </c>
      <c r="P91" s="48">
        <f t="shared" si="10"/>
        <v>0.16985332293784761</v>
      </c>
      <c r="Q91" s="9"/>
    </row>
    <row r="92" spans="1:17">
      <c r="A92" s="12"/>
      <c r="B92" s="25">
        <v>349</v>
      </c>
      <c r="C92" s="20" t="s">
        <v>320</v>
      </c>
      <c r="D92" s="47">
        <v>35187206</v>
      </c>
      <c r="E92" s="47">
        <v>18561636</v>
      </c>
      <c r="F92" s="47">
        <v>0</v>
      </c>
      <c r="G92" s="47">
        <v>0</v>
      </c>
      <c r="H92" s="47">
        <v>0</v>
      </c>
      <c r="I92" s="47">
        <v>46782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9"/>
        <v>53795624</v>
      </c>
      <c r="P92" s="48">
        <f t="shared" si="10"/>
        <v>93.412857641463404</v>
      </c>
      <c r="Q92" s="9"/>
    </row>
    <row r="93" spans="1:17" ht="15.75">
      <c r="A93" s="29" t="s">
        <v>66</v>
      </c>
      <c r="B93" s="30"/>
      <c r="C93" s="31"/>
      <c r="D93" s="32">
        <f t="shared" ref="D93:N93" si="12">SUM(D94:D104)</f>
        <v>81307</v>
      </c>
      <c r="E93" s="32">
        <f t="shared" si="12"/>
        <v>3554718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0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 t="shared" si="12"/>
        <v>0</v>
      </c>
      <c r="O93" s="32">
        <f>SUM(D93:N93)</f>
        <v>3636025</v>
      </c>
      <c r="P93" s="46">
        <f t="shared" si="10"/>
        <v>6.3137381900394347</v>
      </c>
      <c r="Q93" s="10"/>
    </row>
    <row r="94" spans="1:17">
      <c r="A94" s="13"/>
      <c r="B94" s="40">
        <v>351.1</v>
      </c>
      <c r="C94" s="21" t="s">
        <v>112</v>
      </c>
      <c r="D94" s="47">
        <v>0</v>
      </c>
      <c r="E94" s="47">
        <v>218119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218119</v>
      </c>
      <c r="P94" s="48">
        <f t="shared" si="10"/>
        <v>0.37875049271476718</v>
      </c>
      <c r="Q94" s="9"/>
    </row>
    <row r="95" spans="1:17">
      <c r="A95" s="13"/>
      <c r="B95" s="40">
        <v>351.2</v>
      </c>
      <c r="C95" s="21" t="s">
        <v>113</v>
      </c>
      <c r="D95" s="47">
        <v>0</v>
      </c>
      <c r="E95" s="47">
        <v>187629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:O104" si="13">SUM(D95:N95)</f>
        <v>187629</v>
      </c>
      <c r="P95" s="48">
        <f t="shared" si="10"/>
        <v>0.32580644601148478</v>
      </c>
      <c r="Q95" s="9"/>
    </row>
    <row r="96" spans="1:17">
      <c r="A96" s="13"/>
      <c r="B96" s="40">
        <v>351.3</v>
      </c>
      <c r="C96" s="21" t="s">
        <v>221</v>
      </c>
      <c r="D96" s="47">
        <v>0</v>
      </c>
      <c r="E96" s="47">
        <v>176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176</v>
      </c>
      <c r="P96" s="48">
        <f t="shared" si="10"/>
        <v>3.0561338864472615E-4</v>
      </c>
      <c r="Q96" s="9"/>
    </row>
    <row r="97" spans="1:17">
      <c r="A97" s="13"/>
      <c r="B97" s="40">
        <v>351.5</v>
      </c>
      <c r="C97" s="21" t="s">
        <v>115</v>
      </c>
      <c r="D97" s="47">
        <v>67983</v>
      </c>
      <c r="E97" s="47">
        <v>935119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1003102</v>
      </c>
      <c r="P97" s="48">
        <f t="shared" si="10"/>
        <v>1.7418261441835348</v>
      </c>
      <c r="Q97" s="9"/>
    </row>
    <row r="98" spans="1:17">
      <c r="A98" s="13"/>
      <c r="B98" s="40">
        <v>351.6</v>
      </c>
      <c r="C98" s="21" t="s">
        <v>232</v>
      </c>
      <c r="D98" s="47">
        <v>0</v>
      </c>
      <c r="E98" s="47">
        <v>2700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3"/>
        <v>2700</v>
      </c>
      <c r="P98" s="48">
        <f t="shared" si="10"/>
        <v>4.6883872121634132E-3</v>
      </c>
      <c r="Q98" s="9"/>
    </row>
    <row r="99" spans="1:17">
      <c r="A99" s="13"/>
      <c r="B99" s="40">
        <v>351.7</v>
      </c>
      <c r="C99" s="21" t="s">
        <v>281</v>
      </c>
      <c r="D99" s="47">
        <v>0</v>
      </c>
      <c r="E99" s="47">
        <v>171619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171619</v>
      </c>
      <c r="P99" s="48">
        <f t="shared" si="10"/>
        <v>0.29800604628306399</v>
      </c>
      <c r="Q99" s="9"/>
    </row>
    <row r="100" spans="1:17">
      <c r="A100" s="13"/>
      <c r="B100" s="40">
        <v>351.8</v>
      </c>
      <c r="C100" s="21" t="s">
        <v>263</v>
      </c>
      <c r="D100" s="47">
        <v>0</v>
      </c>
      <c r="E100" s="47">
        <v>315409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3"/>
        <v>315409</v>
      </c>
      <c r="P100" s="48">
        <f t="shared" si="10"/>
        <v>0.54768871192638879</v>
      </c>
      <c r="Q100" s="9"/>
    </row>
    <row r="101" spans="1:17">
      <c r="A101" s="13"/>
      <c r="B101" s="40">
        <v>352</v>
      </c>
      <c r="C101" s="21" t="s">
        <v>116</v>
      </c>
      <c r="D101" s="47">
        <v>682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3"/>
        <v>682</v>
      </c>
      <c r="P101" s="48">
        <f t="shared" ref="P101:P123" si="14">(O101/P$125)</f>
        <v>1.1842518809983139E-3</v>
      </c>
      <c r="Q101" s="9"/>
    </row>
    <row r="102" spans="1:17">
      <c r="A102" s="13"/>
      <c r="B102" s="40">
        <v>354</v>
      </c>
      <c r="C102" s="21" t="s">
        <v>117</v>
      </c>
      <c r="D102" s="47">
        <v>12642</v>
      </c>
      <c r="E102" s="47">
        <v>82725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95367</v>
      </c>
      <c r="P102" s="48">
        <f t="shared" si="14"/>
        <v>0.16559904565273637</v>
      </c>
      <c r="Q102" s="9"/>
    </row>
    <row r="103" spans="1:17">
      <c r="A103" s="13"/>
      <c r="B103" s="40">
        <v>355</v>
      </c>
      <c r="C103" s="21" t="s">
        <v>297</v>
      </c>
      <c r="D103" s="47">
        <v>0</v>
      </c>
      <c r="E103" s="47">
        <v>641876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3"/>
        <v>641876</v>
      </c>
      <c r="P103" s="48">
        <f t="shared" si="14"/>
        <v>1.1145789741461491</v>
      </c>
      <c r="Q103" s="9"/>
    </row>
    <row r="104" spans="1:17">
      <c r="A104" s="13"/>
      <c r="B104" s="40">
        <v>359</v>
      </c>
      <c r="C104" s="21" t="s">
        <v>118</v>
      </c>
      <c r="D104" s="47">
        <v>0</v>
      </c>
      <c r="E104" s="47">
        <v>999346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3"/>
        <v>999346</v>
      </c>
      <c r="P104" s="48">
        <f t="shared" si="14"/>
        <v>1.7353040766395029</v>
      </c>
      <c r="Q104" s="9"/>
    </row>
    <row r="105" spans="1:17" ht="15.75">
      <c r="A105" s="29" t="s">
        <v>5</v>
      </c>
      <c r="B105" s="30"/>
      <c r="C105" s="31"/>
      <c r="D105" s="32">
        <f t="shared" ref="D105:N105" si="15">SUM(D106:D115)</f>
        <v>13648055</v>
      </c>
      <c r="E105" s="32">
        <f t="shared" si="15"/>
        <v>12721863</v>
      </c>
      <c r="F105" s="32">
        <f t="shared" si="15"/>
        <v>8240</v>
      </c>
      <c r="G105" s="32">
        <f t="shared" si="15"/>
        <v>4677410</v>
      </c>
      <c r="H105" s="32">
        <f t="shared" si="15"/>
        <v>0</v>
      </c>
      <c r="I105" s="32">
        <f t="shared" si="15"/>
        <v>2566446</v>
      </c>
      <c r="J105" s="32">
        <f t="shared" si="15"/>
        <v>2029911</v>
      </c>
      <c r="K105" s="32">
        <f t="shared" si="15"/>
        <v>0</v>
      </c>
      <c r="L105" s="32">
        <f t="shared" si="15"/>
        <v>0</v>
      </c>
      <c r="M105" s="32">
        <f t="shared" si="15"/>
        <v>1030</v>
      </c>
      <c r="N105" s="32">
        <f t="shared" si="15"/>
        <v>79454</v>
      </c>
      <c r="O105" s="32">
        <f>SUM(D105:N105)</f>
        <v>35732409</v>
      </c>
      <c r="P105" s="46">
        <f t="shared" si="14"/>
        <v>62.047173857552906</v>
      </c>
      <c r="Q105" s="10"/>
    </row>
    <row r="106" spans="1:17">
      <c r="A106" s="12"/>
      <c r="B106" s="25">
        <v>361.1</v>
      </c>
      <c r="C106" s="20" t="s">
        <v>119</v>
      </c>
      <c r="D106" s="47">
        <v>318004</v>
      </c>
      <c r="E106" s="47">
        <v>585120</v>
      </c>
      <c r="F106" s="47">
        <v>5031</v>
      </c>
      <c r="G106" s="47">
        <v>247234</v>
      </c>
      <c r="H106" s="47">
        <v>0</v>
      </c>
      <c r="I106" s="47">
        <v>994494</v>
      </c>
      <c r="J106" s="47">
        <v>4386</v>
      </c>
      <c r="K106" s="47">
        <v>0</v>
      </c>
      <c r="L106" s="47">
        <v>0</v>
      </c>
      <c r="M106" s="47">
        <v>552</v>
      </c>
      <c r="N106" s="47">
        <v>0</v>
      </c>
      <c r="O106" s="47">
        <f>SUM(D106:N106)</f>
        <v>2154821</v>
      </c>
      <c r="P106" s="48">
        <f t="shared" si="14"/>
        <v>3.7417167484819176</v>
      </c>
      <c r="Q106" s="9"/>
    </row>
    <row r="107" spans="1:17">
      <c r="A107" s="12"/>
      <c r="B107" s="25">
        <v>361.2</v>
      </c>
      <c r="C107" s="20" t="s">
        <v>120</v>
      </c>
      <c r="D107" s="47">
        <v>38696</v>
      </c>
      <c r="E107" s="47">
        <v>51812</v>
      </c>
      <c r="F107" s="47">
        <v>3209</v>
      </c>
      <c r="G107" s="47">
        <v>186071</v>
      </c>
      <c r="H107" s="47">
        <v>0</v>
      </c>
      <c r="I107" s="47">
        <v>126126</v>
      </c>
      <c r="J107" s="47">
        <v>0</v>
      </c>
      <c r="K107" s="47">
        <v>0</v>
      </c>
      <c r="L107" s="47">
        <v>0</v>
      </c>
      <c r="M107" s="47">
        <v>478</v>
      </c>
      <c r="N107" s="47">
        <v>0</v>
      </c>
      <c r="O107" s="47">
        <f t="shared" ref="O107:O115" si="16">SUM(D107:N107)</f>
        <v>406392</v>
      </c>
      <c r="P107" s="48">
        <f t="shared" si="14"/>
        <v>0.70567520589833843</v>
      </c>
      <c r="Q107" s="9"/>
    </row>
    <row r="108" spans="1:17">
      <c r="A108" s="12"/>
      <c r="B108" s="25">
        <v>361.3</v>
      </c>
      <c r="C108" s="20" t="s">
        <v>121</v>
      </c>
      <c r="D108" s="47">
        <v>0</v>
      </c>
      <c r="E108" s="47">
        <v>0</v>
      </c>
      <c r="F108" s="47">
        <v>0</v>
      </c>
      <c r="G108" s="47">
        <v>4172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6"/>
        <v>4172</v>
      </c>
      <c r="P108" s="48">
        <f t="shared" si="14"/>
        <v>7.2444264626465773E-3</v>
      </c>
      <c r="Q108" s="9"/>
    </row>
    <row r="109" spans="1:17">
      <c r="A109" s="12"/>
      <c r="B109" s="25">
        <v>362</v>
      </c>
      <c r="C109" s="20" t="s">
        <v>122</v>
      </c>
      <c r="D109" s="47">
        <v>173229</v>
      </c>
      <c r="E109" s="47">
        <v>9533</v>
      </c>
      <c r="F109" s="47">
        <v>0</v>
      </c>
      <c r="G109" s="47">
        <v>0</v>
      </c>
      <c r="H109" s="47">
        <v>0</v>
      </c>
      <c r="I109" s="47">
        <v>16500</v>
      </c>
      <c r="J109" s="47">
        <v>107333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6"/>
        <v>306595</v>
      </c>
      <c r="P109" s="48">
        <f t="shared" si="14"/>
        <v>0.53238373233823766</v>
      </c>
      <c r="Q109" s="9"/>
    </row>
    <row r="110" spans="1:17">
      <c r="A110" s="12"/>
      <c r="B110" s="25">
        <v>364</v>
      </c>
      <c r="C110" s="20" t="s">
        <v>208</v>
      </c>
      <c r="D110" s="47">
        <v>39666</v>
      </c>
      <c r="E110" s="47">
        <v>17200</v>
      </c>
      <c r="F110" s="47">
        <v>0</v>
      </c>
      <c r="G110" s="47">
        <v>579500</v>
      </c>
      <c r="H110" s="47">
        <v>0</v>
      </c>
      <c r="I110" s="47">
        <v>26200</v>
      </c>
      <c r="J110" s="47">
        <v>1709390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2371956</v>
      </c>
      <c r="P110" s="48">
        <f t="shared" si="14"/>
        <v>4.1187585845238077</v>
      </c>
      <c r="Q110" s="9"/>
    </row>
    <row r="111" spans="1:17">
      <c r="A111" s="12"/>
      <c r="B111" s="25">
        <v>365</v>
      </c>
      <c r="C111" s="20" t="s">
        <v>209</v>
      </c>
      <c r="D111" s="47">
        <v>389</v>
      </c>
      <c r="E111" s="47">
        <v>0</v>
      </c>
      <c r="F111" s="47">
        <v>0</v>
      </c>
      <c r="G111" s="47">
        <v>0</v>
      </c>
      <c r="H111" s="47">
        <v>0</v>
      </c>
      <c r="I111" s="47">
        <v>15881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16270</v>
      </c>
      <c r="P111" s="48">
        <f t="shared" si="14"/>
        <v>2.8251874052555085E-2</v>
      </c>
      <c r="Q111" s="9"/>
    </row>
    <row r="112" spans="1:17">
      <c r="A112" s="12"/>
      <c r="B112" s="25">
        <v>366</v>
      </c>
      <c r="C112" s="20" t="s">
        <v>125</v>
      </c>
      <c r="D112" s="47">
        <v>19797</v>
      </c>
      <c r="E112" s="47">
        <v>109172</v>
      </c>
      <c r="F112" s="47">
        <v>0</v>
      </c>
      <c r="G112" s="47">
        <v>2812761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2941730</v>
      </c>
      <c r="P112" s="48">
        <f t="shared" si="14"/>
        <v>5.1081367828286952</v>
      </c>
      <c r="Q112" s="9"/>
    </row>
    <row r="113" spans="1:120">
      <c r="A113" s="12"/>
      <c r="B113" s="25">
        <v>367</v>
      </c>
      <c r="C113" s="20" t="s">
        <v>126</v>
      </c>
      <c r="D113" s="47">
        <v>0</v>
      </c>
      <c r="E113" s="47">
        <v>61965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6"/>
        <v>61965</v>
      </c>
      <c r="P113" s="48">
        <f t="shared" si="14"/>
        <v>0.10759848651915033</v>
      </c>
      <c r="Q113" s="9"/>
    </row>
    <row r="114" spans="1:120">
      <c r="A114" s="12"/>
      <c r="B114" s="25">
        <v>369.3</v>
      </c>
      <c r="C114" s="20" t="s">
        <v>141</v>
      </c>
      <c r="D114" s="47">
        <v>0</v>
      </c>
      <c r="E114" s="47">
        <v>20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6"/>
        <v>20</v>
      </c>
      <c r="P114" s="48">
        <f t="shared" si="14"/>
        <v>3.4728794164173426E-5</v>
      </c>
      <c r="Q114" s="9"/>
    </row>
    <row r="115" spans="1:120">
      <c r="A115" s="12"/>
      <c r="B115" s="25">
        <v>369.9</v>
      </c>
      <c r="C115" s="20" t="s">
        <v>127</v>
      </c>
      <c r="D115" s="47">
        <v>13058274</v>
      </c>
      <c r="E115" s="47">
        <v>11887041</v>
      </c>
      <c r="F115" s="47">
        <v>0</v>
      </c>
      <c r="G115" s="47">
        <v>847672</v>
      </c>
      <c r="H115" s="47">
        <v>0</v>
      </c>
      <c r="I115" s="47">
        <v>1387245</v>
      </c>
      <c r="J115" s="47">
        <v>208802</v>
      </c>
      <c r="K115" s="47">
        <v>0</v>
      </c>
      <c r="L115" s="47">
        <v>0</v>
      </c>
      <c r="M115" s="47">
        <v>0</v>
      </c>
      <c r="N115" s="47">
        <v>79454</v>
      </c>
      <c r="O115" s="47">
        <f t="shared" si="16"/>
        <v>27468488</v>
      </c>
      <c r="P115" s="48">
        <f t="shared" si="14"/>
        <v>47.697373287653392</v>
      </c>
      <c r="Q115" s="9"/>
    </row>
    <row r="116" spans="1:120" ht="15.75">
      <c r="A116" s="29" t="s">
        <v>67</v>
      </c>
      <c r="B116" s="30"/>
      <c r="C116" s="31"/>
      <c r="D116" s="32">
        <f t="shared" ref="D116:N116" si="17">SUM(D117:D122)</f>
        <v>2060971</v>
      </c>
      <c r="E116" s="32">
        <f t="shared" si="17"/>
        <v>59165393</v>
      </c>
      <c r="F116" s="32">
        <f t="shared" si="17"/>
        <v>49065489</v>
      </c>
      <c r="G116" s="32">
        <f t="shared" si="17"/>
        <v>309446119</v>
      </c>
      <c r="H116" s="32">
        <f t="shared" si="17"/>
        <v>0</v>
      </c>
      <c r="I116" s="32">
        <f t="shared" si="17"/>
        <v>32922867</v>
      </c>
      <c r="J116" s="32">
        <f t="shared" si="17"/>
        <v>8560753</v>
      </c>
      <c r="K116" s="32">
        <f t="shared" si="17"/>
        <v>0</v>
      </c>
      <c r="L116" s="32">
        <f t="shared" si="17"/>
        <v>0</v>
      </c>
      <c r="M116" s="32">
        <f t="shared" si="17"/>
        <v>0</v>
      </c>
      <c r="N116" s="32">
        <f t="shared" si="17"/>
        <v>0</v>
      </c>
      <c r="O116" s="32">
        <f t="shared" ref="O116:O123" si="18">SUM(D116:N116)</f>
        <v>461221592</v>
      </c>
      <c r="P116" s="46">
        <f t="shared" si="14"/>
        <v>800.88348663201896</v>
      </c>
      <c r="Q116" s="9"/>
    </row>
    <row r="117" spans="1:120">
      <c r="A117" s="12"/>
      <c r="B117" s="25">
        <v>381</v>
      </c>
      <c r="C117" s="20" t="s">
        <v>128</v>
      </c>
      <c r="D117" s="47">
        <v>2060971</v>
      </c>
      <c r="E117" s="47">
        <v>59165393</v>
      </c>
      <c r="F117" s="47">
        <v>8809359</v>
      </c>
      <c r="G117" s="47">
        <v>76454936</v>
      </c>
      <c r="H117" s="47">
        <v>0</v>
      </c>
      <c r="I117" s="47">
        <v>0</v>
      </c>
      <c r="J117" s="47">
        <v>8560753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8"/>
        <v>155051412</v>
      </c>
      <c r="P117" s="48">
        <f t="shared" si="14"/>
        <v>269.23742861062249</v>
      </c>
      <c r="Q117" s="9"/>
    </row>
    <row r="118" spans="1:120">
      <c r="A118" s="12"/>
      <c r="B118" s="25">
        <v>384</v>
      </c>
      <c r="C118" s="20" t="s">
        <v>256</v>
      </c>
      <c r="D118" s="47">
        <v>0</v>
      </c>
      <c r="E118" s="47">
        <v>0</v>
      </c>
      <c r="F118" s="47">
        <v>18622394</v>
      </c>
      <c r="G118" s="47">
        <v>232991183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8"/>
        <v>251613577</v>
      </c>
      <c r="P118" s="48">
        <f t="shared" si="14"/>
        <v>436.9118062272201</v>
      </c>
      <c r="Q118" s="9"/>
    </row>
    <row r="119" spans="1:120">
      <c r="A119" s="12"/>
      <c r="B119" s="25">
        <v>385</v>
      </c>
      <c r="C119" s="20" t="s">
        <v>210</v>
      </c>
      <c r="D119" s="47">
        <v>0</v>
      </c>
      <c r="E119" s="47">
        <v>0</v>
      </c>
      <c r="F119" s="47">
        <v>21633736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8"/>
        <v>21633736</v>
      </c>
      <c r="P119" s="48">
        <f t="shared" si="14"/>
        <v>37.56567822730343</v>
      </c>
      <c r="Q119" s="9"/>
    </row>
    <row r="120" spans="1:120">
      <c r="A120" s="12"/>
      <c r="B120" s="25">
        <v>389.1</v>
      </c>
      <c r="C120" s="20" t="s">
        <v>321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2298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8"/>
        <v>2298</v>
      </c>
      <c r="P120" s="48">
        <f t="shared" si="14"/>
        <v>3.9903384494635267E-3</v>
      </c>
      <c r="Q120" s="9"/>
    </row>
    <row r="121" spans="1:120">
      <c r="A121" s="12"/>
      <c r="B121" s="25">
        <v>389.3</v>
      </c>
      <c r="C121" s="20" t="s">
        <v>322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191680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8"/>
        <v>191680</v>
      </c>
      <c r="P121" s="48">
        <f t="shared" si="14"/>
        <v>0.33284076326943812</v>
      </c>
      <c r="Q121" s="9"/>
    </row>
    <row r="122" spans="1:120" ht="15.75" thickBot="1">
      <c r="A122" s="12"/>
      <c r="B122" s="25">
        <v>389.9</v>
      </c>
      <c r="C122" s="20" t="s">
        <v>152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32728889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8"/>
        <v>32728889</v>
      </c>
      <c r="P122" s="48">
        <f t="shared" si="14"/>
        <v>56.831742465153994</v>
      </c>
      <c r="Q122" s="9"/>
    </row>
    <row r="123" spans="1:120" ht="16.5" thickBot="1">
      <c r="A123" s="14" t="s">
        <v>96</v>
      </c>
      <c r="B123" s="23"/>
      <c r="C123" s="22"/>
      <c r="D123" s="15">
        <f t="shared" ref="D123:N123" si="19">SUM(D5,D14,D30,D58,D93,D105,D116)</f>
        <v>370711542</v>
      </c>
      <c r="E123" s="15">
        <f t="shared" si="19"/>
        <v>372554621</v>
      </c>
      <c r="F123" s="15">
        <f t="shared" si="19"/>
        <v>52138272</v>
      </c>
      <c r="G123" s="15">
        <f t="shared" si="19"/>
        <v>398300964</v>
      </c>
      <c r="H123" s="15">
        <f t="shared" si="19"/>
        <v>0</v>
      </c>
      <c r="I123" s="15">
        <f t="shared" si="19"/>
        <v>322603698</v>
      </c>
      <c r="J123" s="15">
        <f t="shared" si="19"/>
        <v>101931335</v>
      </c>
      <c r="K123" s="15">
        <f t="shared" si="19"/>
        <v>0</v>
      </c>
      <c r="L123" s="15">
        <f t="shared" si="19"/>
        <v>0</v>
      </c>
      <c r="M123" s="15">
        <f t="shared" si="19"/>
        <v>1030</v>
      </c>
      <c r="N123" s="15">
        <f t="shared" si="19"/>
        <v>79454</v>
      </c>
      <c r="O123" s="15">
        <f t="shared" si="18"/>
        <v>1618320916</v>
      </c>
      <c r="P123" s="38">
        <f t="shared" si="14"/>
        <v>2810.1166991670298</v>
      </c>
      <c r="Q123" s="6"/>
      <c r="R123" s="2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</row>
    <row r="124" spans="1:120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9"/>
    </row>
    <row r="125" spans="1:120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9" t="s">
        <v>298</v>
      </c>
      <c r="N125" s="49"/>
      <c r="O125" s="49"/>
      <c r="P125" s="44">
        <v>575891</v>
      </c>
    </row>
    <row r="126" spans="1:120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2"/>
    </row>
    <row r="127" spans="1:120" ht="15.75" customHeight="1" thickBot="1">
      <c r="A127" s="53" t="s">
        <v>144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</row>
  </sheetData>
  <mergeCells count="10">
    <mergeCell ref="M125:O125"/>
    <mergeCell ref="A126:P126"/>
    <mergeCell ref="A127:P1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215735380</v>
      </c>
      <c r="E5" s="27">
        <f t="shared" si="0"/>
        <v>70672172</v>
      </c>
      <c r="F5" s="27">
        <f t="shared" si="0"/>
        <v>1968807</v>
      </c>
      <c r="G5" s="27">
        <f t="shared" si="0"/>
        <v>41344828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329721187</v>
      </c>
      <c r="O5" s="33">
        <f t="shared" ref="O5:O36" si="1">(N5/O$116)</f>
        <v>607.62642314028869</v>
      </c>
      <c r="P5" s="6"/>
    </row>
    <row r="6" spans="1:133">
      <c r="A6" s="12"/>
      <c r="B6" s="25">
        <v>311</v>
      </c>
      <c r="C6" s="20" t="s">
        <v>3</v>
      </c>
      <c r="D6" s="47">
        <v>215735380</v>
      </c>
      <c r="E6" s="47">
        <v>48952104</v>
      </c>
      <c r="F6" s="47">
        <v>1968807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266656291</v>
      </c>
      <c r="O6" s="48">
        <f t="shared" si="1"/>
        <v>491.40733048551704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2622135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2622135</v>
      </c>
      <c r="O7" s="48">
        <f t="shared" si="1"/>
        <v>4.8321993667970178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2374372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2374372</v>
      </c>
      <c r="O8" s="48">
        <f t="shared" si="1"/>
        <v>4.3756095223703459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12080841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12080841</v>
      </c>
      <c r="O9" s="48">
        <f t="shared" si="1"/>
        <v>22.26316807890343</v>
      </c>
      <c r="P9" s="9"/>
    </row>
    <row r="10" spans="1:133">
      <c r="A10" s="12"/>
      <c r="B10" s="25">
        <v>312.42</v>
      </c>
      <c r="C10" s="20" t="s">
        <v>224</v>
      </c>
      <c r="D10" s="47">
        <v>0</v>
      </c>
      <c r="E10" s="47">
        <v>0</v>
      </c>
      <c r="F10" s="47">
        <v>0</v>
      </c>
      <c r="G10" s="47">
        <v>8794009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8794009</v>
      </c>
      <c r="O10" s="48">
        <f t="shared" si="1"/>
        <v>16.206032382546006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32550819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32550819</v>
      </c>
      <c r="O11" s="48">
        <f t="shared" si="1"/>
        <v>59.986250502176404</v>
      </c>
      <c r="P11" s="9"/>
    </row>
    <row r="12" spans="1:133">
      <c r="A12" s="12"/>
      <c r="B12" s="25">
        <v>315</v>
      </c>
      <c r="C12" s="20" t="s">
        <v>172</v>
      </c>
      <c r="D12" s="47">
        <v>0</v>
      </c>
      <c r="E12" s="47">
        <v>4182160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4182160</v>
      </c>
      <c r="O12" s="48">
        <f t="shared" si="1"/>
        <v>7.7070901779823746</v>
      </c>
      <c r="P12" s="9"/>
    </row>
    <row r="13" spans="1:133">
      <c r="A13" s="12"/>
      <c r="B13" s="25">
        <v>316</v>
      </c>
      <c r="C13" s="20" t="s">
        <v>218</v>
      </c>
      <c r="D13" s="47">
        <v>0</v>
      </c>
      <c r="E13" s="47">
        <v>460560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460560</v>
      </c>
      <c r="O13" s="48">
        <f t="shared" si="1"/>
        <v>0.84874262399610789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6164</v>
      </c>
      <c r="E14" s="32">
        <f t="shared" si="3"/>
        <v>69166131</v>
      </c>
      <c r="F14" s="32">
        <f t="shared" si="3"/>
        <v>0</v>
      </c>
      <c r="G14" s="32">
        <f t="shared" si="3"/>
        <v>31851534</v>
      </c>
      <c r="H14" s="32">
        <f t="shared" si="3"/>
        <v>0</v>
      </c>
      <c r="I14" s="32">
        <f t="shared" si="3"/>
        <v>29595542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2907379</v>
      </c>
      <c r="N14" s="45">
        <f>SUM(D14:M14)</f>
        <v>133526750</v>
      </c>
      <c r="O14" s="46">
        <f t="shared" si="1"/>
        <v>246.06966338516654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8403083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8403083</v>
      </c>
      <c r="O15" s="48">
        <f t="shared" si="1"/>
        <v>15.485614719205069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63602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63602</v>
      </c>
      <c r="O16" s="48">
        <f t="shared" si="1"/>
        <v>0.11720889432734162</v>
      </c>
      <c r="P16" s="9"/>
    </row>
    <row r="17" spans="1:16">
      <c r="A17" s="12"/>
      <c r="B17" s="25">
        <v>324.11</v>
      </c>
      <c r="C17" s="20" t="s">
        <v>266</v>
      </c>
      <c r="D17" s="47">
        <v>0</v>
      </c>
      <c r="E17" s="47">
        <v>124002</v>
      </c>
      <c r="F17" s="47">
        <v>0</v>
      </c>
      <c r="G17" s="47">
        <v>1712386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1836388</v>
      </c>
      <c r="O17" s="48">
        <f t="shared" si="1"/>
        <v>3.3841861425112136</v>
      </c>
      <c r="P17" s="9"/>
    </row>
    <row r="18" spans="1:16">
      <c r="A18" s="12"/>
      <c r="B18" s="25">
        <v>324.12</v>
      </c>
      <c r="C18" s="20" t="s">
        <v>267</v>
      </c>
      <c r="D18" s="47">
        <v>0</v>
      </c>
      <c r="E18" s="47">
        <v>0</v>
      </c>
      <c r="F18" s="47">
        <v>0</v>
      </c>
      <c r="G18" s="47">
        <v>924443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924443</v>
      </c>
      <c r="O18" s="48">
        <f t="shared" si="1"/>
        <v>1.7036090358581595</v>
      </c>
      <c r="P18" s="9"/>
    </row>
    <row r="19" spans="1:16">
      <c r="A19" s="12"/>
      <c r="B19" s="25">
        <v>324.20999999999998</v>
      </c>
      <c r="C19" s="20" t="s">
        <v>289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5564126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5564126</v>
      </c>
      <c r="O19" s="48">
        <f t="shared" si="1"/>
        <v>10.253845104839691</v>
      </c>
      <c r="P19" s="9"/>
    </row>
    <row r="20" spans="1:16">
      <c r="A20" s="12"/>
      <c r="B20" s="25">
        <v>324.31</v>
      </c>
      <c r="C20" s="20" t="s">
        <v>173</v>
      </c>
      <c r="D20" s="47">
        <v>0</v>
      </c>
      <c r="E20" s="47">
        <v>0</v>
      </c>
      <c r="F20" s="47">
        <v>0</v>
      </c>
      <c r="G20" s="47">
        <v>14735205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2525125</v>
      </c>
      <c r="N20" s="47">
        <f t="shared" si="4"/>
        <v>17260330</v>
      </c>
      <c r="O20" s="48">
        <f t="shared" si="1"/>
        <v>31.808185198972428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0</v>
      </c>
      <c r="F21" s="47">
        <v>0</v>
      </c>
      <c r="G21" s="47">
        <v>3843580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3843580</v>
      </c>
      <c r="O21" s="48">
        <f t="shared" si="1"/>
        <v>7.0831382984604838</v>
      </c>
      <c r="P21" s="9"/>
    </row>
    <row r="22" spans="1:16">
      <c r="A22" s="12"/>
      <c r="B22" s="25">
        <v>324.61</v>
      </c>
      <c r="C22" s="20" t="s">
        <v>22</v>
      </c>
      <c r="D22" s="47">
        <v>0</v>
      </c>
      <c r="E22" s="47">
        <v>29900086</v>
      </c>
      <c r="F22" s="47">
        <v>0</v>
      </c>
      <c r="G22" s="47">
        <v>3555726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382254</v>
      </c>
      <c r="N22" s="47">
        <f t="shared" si="4"/>
        <v>33838066</v>
      </c>
      <c r="O22" s="48">
        <f t="shared" si="1"/>
        <v>62.358452596390229</v>
      </c>
      <c r="P22" s="9"/>
    </row>
    <row r="23" spans="1:16">
      <c r="A23" s="12"/>
      <c r="B23" s="25">
        <v>325.10000000000002</v>
      </c>
      <c r="C23" s="20" t="s">
        <v>23</v>
      </c>
      <c r="D23" s="47">
        <v>0</v>
      </c>
      <c r="E23" s="47">
        <v>2278374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2278374</v>
      </c>
      <c r="O23" s="48">
        <f t="shared" si="1"/>
        <v>4.1986996856099275</v>
      </c>
      <c r="P23" s="9"/>
    </row>
    <row r="24" spans="1:16">
      <c r="A24" s="12"/>
      <c r="B24" s="25">
        <v>325.2</v>
      </c>
      <c r="C24" s="20" t="s">
        <v>24</v>
      </c>
      <c r="D24" s="47">
        <v>0</v>
      </c>
      <c r="E24" s="47">
        <v>331395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331395</v>
      </c>
      <c r="O24" s="48">
        <f t="shared" si="1"/>
        <v>0.61071100807536516</v>
      </c>
      <c r="P24" s="9"/>
    </row>
    <row r="25" spans="1:16">
      <c r="A25" s="12"/>
      <c r="B25" s="25">
        <v>329</v>
      </c>
      <c r="C25" s="20" t="s">
        <v>168</v>
      </c>
      <c r="D25" s="47">
        <v>6164</v>
      </c>
      <c r="E25" s="47">
        <v>28129191</v>
      </c>
      <c r="F25" s="47">
        <v>0</v>
      </c>
      <c r="G25" s="47">
        <v>7080194</v>
      </c>
      <c r="H25" s="47">
        <v>0</v>
      </c>
      <c r="I25" s="47">
        <v>23967814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59183363</v>
      </c>
      <c r="O25" s="48">
        <f t="shared" si="1"/>
        <v>109.06601270091663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SUM(D27:D54)</f>
        <v>66864747</v>
      </c>
      <c r="E26" s="32">
        <f t="shared" si="5"/>
        <v>143695280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5956550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216516577</v>
      </c>
      <c r="O26" s="46">
        <f t="shared" si="1"/>
        <v>399.00739903950699</v>
      </c>
      <c r="P26" s="10"/>
    </row>
    <row r="27" spans="1:16">
      <c r="A27" s="12"/>
      <c r="B27" s="25">
        <v>331.2</v>
      </c>
      <c r="C27" s="20" t="s">
        <v>26</v>
      </c>
      <c r="D27" s="47">
        <v>0</v>
      </c>
      <c r="E27" s="47">
        <v>521361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521361</v>
      </c>
      <c r="O27" s="48">
        <f t="shared" si="1"/>
        <v>0.96078969773587553</v>
      </c>
      <c r="P27" s="9"/>
    </row>
    <row r="28" spans="1:16">
      <c r="A28" s="12"/>
      <c r="B28" s="25">
        <v>331.42</v>
      </c>
      <c r="C28" s="20" t="s">
        <v>32</v>
      </c>
      <c r="D28" s="47">
        <v>0</v>
      </c>
      <c r="E28" s="47">
        <v>6499793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6" si="6">SUM(D28:M28)</f>
        <v>6499793</v>
      </c>
      <c r="O28" s="48">
        <f t="shared" si="1"/>
        <v>11.978138280031992</v>
      </c>
      <c r="P28" s="9"/>
    </row>
    <row r="29" spans="1:16">
      <c r="A29" s="12"/>
      <c r="B29" s="25">
        <v>331.49</v>
      </c>
      <c r="C29" s="20" t="s">
        <v>33</v>
      </c>
      <c r="D29" s="47">
        <v>0</v>
      </c>
      <c r="E29" s="47">
        <v>533055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533055</v>
      </c>
      <c r="O29" s="48">
        <f t="shared" si="1"/>
        <v>0.98233997619038849</v>
      </c>
      <c r="P29" s="9"/>
    </row>
    <row r="30" spans="1:16">
      <c r="A30" s="12"/>
      <c r="B30" s="25">
        <v>331.5</v>
      </c>
      <c r="C30" s="20" t="s">
        <v>28</v>
      </c>
      <c r="D30" s="47">
        <v>3263011</v>
      </c>
      <c r="E30" s="47">
        <v>8676065</v>
      </c>
      <c r="F30" s="47">
        <v>0</v>
      </c>
      <c r="G30" s="47">
        <v>0</v>
      </c>
      <c r="H30" s="47">
        <v>0</v>
      </c>
      <c r="I30" s="47">
        <v>4796628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16735704</v>
      </c>
      <c r="O30" s="48">
        <f t="shared" si="1"/>
        <v>30.841378598623759</v>
      </c>
      <c r="P30" s="9"/>
    </row>
    <row r="31" spans="1:16">
      <c r="A31" s="12"/>
      <c r="B31" s="25">
        <v>331.62</v>
      </c>
      <c r="C31" s="20" t="s">
        <v>34</v>
      </c>
      <c r="D31" s="47">
        <v>0</v>
      </c>
      <c r="E31" s="47">
        <v>1351508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1351508</v>
      </c>
      <c r="O31" s="48">
        <f t="shared" si="1"/>
        <v>2.4906254261588758</v>
      </c>
      <c r="P31" s="9"/>
    </row>
    <row r="32" spans="1:16">
      <c r="A32" s="12"/>
      <c r="B32" s="25">
        <v>331.7</v>
      </c>
      <c r="C32" s="20" t="s">
        <v>169</v>
      </c>
      <c r="D32" s="47">
        <v>0</v>
      </c>
      <c r="E32" s="47">
        <v>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500</v>
      </c>
      <c r="O32" s="48">
        <f t="shared" si="1"/>
        <v>9.214245961395995E-4</v>
      </c>
      <c r="P32" s="9"/>
    </row>
    <row r="33" spans="1:16">
      <c r="A33" s="12"/>
      <c r="B33" s="25">
        <v>331.82</v>
      </c>
      <c r="C33" s="20" t="s">
        <v>176</v>
      </c>
      <c r="D33" s="47">
        <v>0</v>
      </c>
      <c r="E33" s="47">
        <v>309866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309866</v>
      </c>
      <c r="O33" s="48">
        <f t="shared" si="1"/>
        <v>0.57103630781478631</v>
      </c>
      <c r="P33" s="9"/>
    </row>
    <row r="34" spans="1:16">
      <c r="A34" s="12"/>
      <c r="B34" s="25">
        <v>332</v>
      </c>
      <c r="C34" s="20" t="s">
        <v>290</v>
      </c>
      <c r="D34" s="47">
        <v>0</v>
      </c>
      <c r="E34" s="47">
        <v>97131040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97131040</v>
      </c>
      <c r="O34" s="48">
        <f t="shared" si="1"/>
        <v>178.99785860923856</v>
      </c>
      <c r="P34" s="9"/>
    </row>
    <row r="35" spans="1:16">
      <c r="A35" s="12"/>
      <c r="B35" s="25">
        <v>334.1</v>
      </c>
      <c r="C35" s="20" t="s">
        <v>30</v>
      </c>
      <c r="D35" s="47">
        <v>0</v>
      </c>
      <c r="E35" s="47">
        <v>16049763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16049763</v>
      </c>
      <c r="O35" s="48">
        <f t="shared" si="1"/>
        <v>29.577292780822575</v>
      </c>
      <c r="P35" s="9"/>
    </row>
    <row r="36" spans="1:16">
      <c r="A36" s="12"/>
      <c r="B36" s="25">
        <v>334.2</v>
      </c>
      <c r="C36" s="20" t="s">
        <v>31</v>
      </c>
      <c r="D36" s="47">
        <v>0</v>
      </c>
      <c r="E36" s="47">
        <v>405587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405587</v>
      </c>
      <c r="O36" s="48">
        <f t="shared" si="1"/>
        <v>0.74743567534894351</v>
      </c>
      <c r="P36" s="9"/>
    </row>
    <row r="37" spans="1:16">
      <c r="A37" s="12"/>
      <c r="B37" s="25">
        <v>334.41</v>
      </c>
      <c r="C37" s="20" t="s">
        <v>291</v>
      </c>
      <c r="D37" s="47">
        <v>0</v>
      </c>
      <c r="E37" s="47">
        <v>114632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2" si="7">SUM(D37:M37)</f>
        <v>114632</v>
      </c>
      <c r="O37" s="48">
        <f t="shared" ref="O37:O68" si="8">(N37/O$116)</f>
        <v>0.21124948860934914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2657618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2657618</v>
      </c>
      <c r="O38" s="48">
        <f t="shared" si="8"/>
        <v>4.8975891846866606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31637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31637</v>
      </c>
      <c r="O39" s="48">
        <f t="shared" si="8"/>
        <v>5.8302219896137021E-2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11385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11385</v>
      </c>
      <c r="O40" s="48">
        <f t="shared" si="8"/>
        <v>2.0980838054098682E-2</v>
      </c>
      <c r="P40" s="9"/>
    </row>
    <row r="41" spans="1:16">
      <c r="A41" s="12"/>
      <c r="B41" s="25">
        <v>334.69</v>
      </c>
      <c r="C41" s="20" t="s">
        <v>42</v>
      </c>
      <c r="D41" s="47">
        <v>0</v>
      </c>
      <c r="E41" s="47">
        <v>146238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146238</v>
      </c>
      <c r="O41" s="48">
        <f t="shared" si="8"/>
        <v>0.26949458018052552</v>
      </c>
      <c r="P41" s="9"/>
    </row>
    <row r="42" spans="1:16">
      <c r="A42" s="12"/>
      <c r="B42" s="25">
        <v>334.7</v>
      </c>
      <c r="C42" s="20" t="s">
        <v>43</v>
      </c>
      <c r="D42" s="47">
        <v>0</v>
      </c>
      <c r="E42" s="47">
        <v>161774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161774</v>
      </c>
      <c r="O42" s="48">
        <f t="shared" si="8"/>
        <v>0.29812508523177517</v>
      </c>
      <c r="P42" s="9"/>
    </row>
    <row r="43" spans="1:16">
      <c r="A43" s="12"/>
      <c r="B43" s="25">
        <v>335.12</v>
      </c>
      <c r="C43" s="20" t="s">
        <v>178</v>
      </c>
      <c r="D43" s="47">
        <v>13873052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13873052</v>
      </c>
      <c r="O43" s="48">
        <f t="shared" si="8"/>
        <v>25.565942672647328</v>
      </c>
      <c r="P43" s="9"/>
    </row>
    <row r="44" spans="1:16">
      <c r="A44" s="12"/>
      <c r="B44" s="25">
        <v>335.13</v>
      </c>
      <c r="C44" s="20" t="s">
        <v>179</v>
      </c>
      <c r="D44" s="47">
        <v>131572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131572</v>
      </c>
      <c r="O44" s="48">
        <f t="shared" si="8"/>
        <v>0.24246735392655877</v>
      </c>
      <c r="P44" s="9"/>
    </row>
    <row r="45" spans="1:16">
      <c r="A45" s="12"/>
      <c r="B45" s="25">
        <v>335.14</v>
      </c>
      <c r="C45" s="20" t="s">
        <v>180</v>
      </c>
      <c r="D45" s="47">
        <v>0</v>
      </c>
      <c r="E45" s="47">
        <v>195704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195704</v>
      </c>
      <c r="O45" s="48">
        <f t="shared" si="8"/>
        <v>0.36065295832580835</v>
      </c>
      <c r="P45" s="9"/>
    </row>
    <row r="46" spans="1:16">
      <c r="A46" s="12"/>
      <c r="B46" s="25">
        <v>335.15</v>
      </c>
      <c r="C46" s="20" t="s">
        <v>181</v>
      </c>
      <c r="D46" s="47">
        <v>47748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47748</v>
      </c>
      <c r="O46" s="48">
        <f t="shared" si="8"/>
        <v>8.7992363232947193E-2</v>
      </c>
      <c r="P46" s="9"/>
    </row>
    <row r="47" spans="1:16">
      <c r="A47" s="12"/>
      <c r="B47" s="25">
        <v>335.16</v>
      </c>
      <c r="C47" s="20" t="s">
        <v>182</v>
      </c>
      <c r="D47" s="47">
        <v>223250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223250</v>
      </c>
      <c r="O47" s="48">
        <f t="shared" si="8"/>
        <v>0.41141608217633119</v>
      </c>
      <c r="P47" s="9"/>
    </row>
    <row r="48" spans="1:16">
      <c r="A48" s="12"/>
      <c r="B48" s="25">
        <v>335.18</v>
      </c>
      <c r="C48" s="20" t="s">
        <v>183</v>
      </c>
      <c r="D48" s="47">
        <v>34071679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34071679</v>
      </c>
      <c r="O48" s="48">
        <f t="shared" si="8"/>
        <v>62.788966124746146</v>
      </c>
      <c r="P48" s="9"/>
    </row>
    <row r="49" spans="1:16">
      <c r="A49" s="12"/>
      <c r="B49" s="25">
        <v>335.22</v>
      </c>
      <c r="C49" s="20" t="s">
        <v>52</v>
      </c>
      <c r="D49" s="47">
        <v>0</v>
      </c>
      <c r="E49" s="47">
        <v>2549001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2549001</v>
      </c>
      <c r="O49" s="48">
        <f t="shared" si="8"/>
        <v>4.6974244339688704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6348753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6348753</v>
      </c>
      <c r="O50" s="48">
        <f t="shared" si="8"/>
        <v>11.699794338030141</v>
      </c>
      <c r="P50" s="9"/>
    </row>
    <row r="51" spans="1:16">
      <c r="A51" s="12"/>
      <c r="B51" s="25">
        <v>335.5</v>
      </c>
      <c r="C51" s="20" t="s">
        <v>54</v>
      </c>
      <c r="D51" s="47">
        <v>948955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948955</v>
      </c>
      <c r="O51" s="48">
        <f t="shared" si="8"/>
        <v>1.7487809552593072</v>
      </c>
      <c r="P51" s="9"/>
    </row>
    <row r="52" spans="1:16">
      <c r="A52" s="12"/>
      <c r="B52" s="25">
        <v>335.9</v>
      </c>
      <c r="C52" s="20" t="s">
        <v>57</v>
      </c>
      <c r="D52" s="47">
        <v>2224518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2224518</v>
      </c>
      <c r="O52" s="48">
        <f t="shared" si="8"/>
        <v>4.0994511995105389</v>
      </c>
      <c r="P52" s="9"/>
    </row>
    <row r="53" spans="1:16">
      <c r="A53" s="12"/>
      <c r="B53" s="25">
        <v>337.1</v>
      </c>
      <c r="C53" s="20" t="s">
        <v>292</v>
      </c>
      <c r="D53" s="47">
        <v>10919820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10919820</v>
      </c>
      <c r="O53" s="48">
        <f t="shared" si="8"/>
        <v>20.123581466834242</v>
      </c>
      <c r="P53" s="9"/>
    </row>
    <row r="54" spans="1:16">
      <c r="A54" s="12"/>
      <c r="B54" s="25">
        <v>337.3</v>
      </c>
      <c r="C54" s="20" t="s">
        <v>59</v>
      </c>
      <c r="D54" s="47">
        <v>1161142</v>
      </c>
      <c r="E54" s="47">
        <v>0</v>
      </c>
      <c r="F54" s="47">
        <v>0</v>
      </c>
      <c r="G54" s="47">
        <v>0</v>
      </c>
      <c r="H54" s="47">
        <v>0</v>
      </c>
      <c r="I54" s="47">
        <v>1159922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2321064</v>
      </c>
      <c r="O54" s="48">
        <f t="shared" si="8"/>
        <v>4.2773709176283266</v>
      </c>
      <c r="P54" s="9"/>
    </row>
    <row r="55" spans="1:16" ht="15.75">
      <c r="A55" s="29" t="s">
        <v>65</v>
      </c>
      <c r="B55" s="30"/>
      <c r="C55" s="31"/>
      <c r="D55" s="32">
        <f t="shared" ref="D55:M55" si="9">SUM(D56:D88)</f>
        <v>22409531</v>
      </c>
      <c r="E55" s="32">
        <f t="shared" si="9"/>
        <v>28405393</v>
      </c>
      <c r="F55" s="32">
        <f t="shared" si="9"/>
        <v>0</v>
      </c>
      <c r="G55" s="32">
        <f t="shared" si="9"/>
        <v>225829</v>
      </c>
      <c r="H55" s="32">
        <f t="shared" si="9"/>
        <v>0</v>
      </c>
      <c r="I55" s="32">
        <f t="shared" si="9"/>
        <v>178678686</v>
      </c>
      <c r="J55" s="32">
        <f t="shared" si="9"/>
        <v>87878271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317597710</v>
      </c>
      <c r="O55" s="46">
        <f t="shared" si="8"/>
        <v>585.28468334322326</v>
      </c>
      <c r="P55" s="10"/>
    </row>
    <row r="56" spans="1:16">
      <c r="A56" s="12"/>
      <c r="B56" s="25">
        <v>341.16</v>
      </c>
      <c r="C56" s="20" t="s">
        <v>269</v>
      </c>
      <c r="D56" s="47">
        <v>1342989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88" si="10">SUM(D56:M56)</f>
        <v>1342989</v>
      </c>
      <c r="O56" s="48">
        <f t="shared" si="8"/>
        <v>2.474926193889849</v>
      </c>
      <c r="P56" s="9"/>
    </row>
    <row r="57" spans="1:16">
      <c r="A57" s="12"/>
      <c r="B57" s="25">
        <v>341.2</v>
      </c>
      <c r="C57" s="20" t="s">
        <v>186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87847905</v>
      </c>
      <c r="K57" s="47">
        <v>0</v>
      </c>
      <c r="L57" s="47">
        <v>0</v>
      </c>
      <c r="M57" s="47">
        <v>0</v>
      </c>
      <c r="N57" s="47">
        <f t="shared" si="10"/>
        <v>87847905</v>
      </c>
      <c r="O57" s="48">
        <f t="shared" si="8"/>
        <v>161.89044077266982</v>
      </c>
      <c r="P57" s="9"/>
    </row>
    <row r="58" spans="1:16">
      <c r="A58" s="12"/>
      <c r="B58" s="25">
        <v>341.3</v>
      </c>
      <c r="C58" s="20" t="s">
        <v>220</v>
      </c>
      <c r="D58" s="47">
        <v>132506</v>
      </c>
      <c r="E58" s="47">
        <v>561800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694306</v>
      </c>
      <c r="O58" s="48">
        <f t="shared" si="8"/>
        <v>1.2795012512946016</v>
      </c>
      <c r="P58" s="9"/>
    </row>
    <row r="59" spans="1:16">
      <c r="A59" s="12"/>
      <c r="B59" s="25">
        <v>341.52</v>
      </c>
      <c r="C59" s="20" t="s">
        <v>187</v>
      </c>
      <c r="D59" s="47">
        <v>477171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905</v>
      </c>
      <c r="K59" s="47">
        <v>0</v>
      </c>
      <c r="L59" s="47">
        <v>0</v>
      </c>
      <c r="M59" s="47">
        <v>0</v>
      </c>
      <c r="N59" s="47">
        <f t="shared" si="10"/>
        <v>478076</v>
      </c>
      <c r="O59" s="48">
        <f t="shared" si="8"/>
        <v>0.8810219704480704</v>
      </c>
      <c r="P59" s="9"/>
    </row>
    <row r="60" spans="1:16">
      <c r="A60" s="12"/>
      <c r="B60" s="25">
        <v>341.54</v>
      </c>
      <c r="C60" s="20" t="s">
        <v>271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9148</v>
      </c>
      <c r="K60" s="47">
        <v>0</v>
      </c>
      <c r="L60" s="47">
        <v>0</v>
      </c>
      <c r="M60" s="47">
        <v>0</v>
      </c>
      <c r="N60" s="47">
        <f t="shared" si="10"/>
        <v>9148</v>
      </c>
      <c r="O60" s="48">
        <f t="shared" si="8"/>
        <v>1.6858384410970113E-2</v>
      </c>
      <c r="P60" s="9"/>
    </row>
    <row r="61" spans="1:16">
      <c r="A61" s="12"/>
      <c r="B61" s="25">
        <v>341.55</v>
      </c>
      <c r="C61" s="20" t="s">
        <v>272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20313</v>
      </c>
      <c r="K61" s="47">
        <v>0</v>
      </c>
      <c r="L61" s="47">
        <v>0</v>
      </c>
      <c r="M61" s="47">
        <v>0</v>
      </c>
      <c r="N61" s="47">
        <f t="shared" si="10"/>
        <v>20313</v>
      </c>
      <c r="O61" s="48">
        <f t="shared" si="8"/>
        <v>3.7433795642767373E-2</v>
      </c>
      <c r="P61" s="9"/>
    </row>
    <row r="62" spans="1:16">
      <c r="A62" s="12"/>
      <c r="B62" s="25">
        <v>341.9</v>
      </c>
      <c r="C62" s="20" t="s">
        <v>189</v>
      </c>
      <c r="D62" s="47">
        <v>6236663</v>
      </c>
      <c r="E62" s="47">
        <v>9309664</v>
      </c>
      <c r="F62" s="47">
        <v>0</v>
      </c>
      <c r="G62" s="47">
        <v>225829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15772156</v>
      </c>
      <c r="O62" s="48">
        <f t="shared" si="8"/>
        <v>29.065704945101523</v>
      </c>
      <c r="P62" s="9"/>
    </row>
    <row r="63" spans="1:16">
      <c r="A63" s="12"/>
      <c r="B63" s="25">
        <v>342.1</v>
      </c>
      <c r="C63" s="20" t="s">
        <v>74</v>
      </c>
      <c r="D63" s="47">
        <v>207256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207256</v>
      </c>
      <c r="O63" s="48">
        <f t="shared" si="8"/>
        <v>0.38194155219501769</v>
      </c>
      <c r="P63" s="9"/>
    </row>
    <row r="64" spans="1:16">
      <c r="A64" s="12"/>
      <c r="B64" s="25">
        <v>342.2</v>
      </c>
      <c r="C64" s="20" t="s">
        <v>286</v>
      </c>
      <c r="D64" s="47">
        <v>60708</v>
      </c>
      <c r="E64" s="47">
        <v>11839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72547</v>
      </c>
      <c r="O64" s="48">
        <f t="shared" si="8"/>
        <v>0.13369318035227906</v>
      </c>
      <c r="P64" s="9"/>
    </row>
    <row r="65" spans="1:16">
      <c r="A65" s="12"/>
      <c r="B65" s="25">
        <v>342.5</v>
      </c>
      <c r="C65" s="20" t="s">
        <v>76</v>
      </c>
      <c r="D65" s="47">
        <v>0</v>
      </c>
      <c r="E65" s="47">
        <v>5597016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5597016</v>
      </c>
      <c r="O65" s="48">
        <f t="shared" si="8"/>
        <v>10.314456414773753</v>
      </c>
      <c r="P65" s="9"/>
    </row>
    <row r="66" spans="1:16">
      <c r="A66" s="12"/>
      <c r="B66" s="25">
        <v>342.6</v>
      </c>
      <c r="C66" s="20" t="s">
        <v>77</v>
      </c>
      <c r="D66" s="47">
        <v>11587088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11587088</v>
      </c>
      <c r="O66" s="48">
        <f t="shared" si="8"/>
        <v>21.353255761667999</v>
      </c>
      <c r="P66" s="9"/>
    </row>
    <row r="67" spans="1:16">
      <c r="A67" s="12"/>
      <c r="B67" s="25">
        <v>343.3</v>
      </c>
      <c r="C67" s="20" t="s">
        <v>79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66544209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66544209</v>
      </c>
      <c r="O67" s="48">
        <f t="shared" si="8"/>
        <v>122.6309418065082</v>
      </c>
      <c r="P67" s="9"/>
    </row>
    <row r="68" spans="1:16">
      <c r="A68" s="12"/>
      <c r="B68" s="25">
        <v>343.4</v>
      </c>
      <c r="C68" s="20" t="s">
        <v>80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33027287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33027287</v>
      </c>
      <c r="O68" s="48">
        <f t="shared" si="8"/>
        <v>60.864309171123288</v>
      </c>
      <c r="P68" s="9"/>
    </row>
    <row r="69" spans="1:16">
      <c r="A69" s="12"/>
      <c r="B69" s="25">
        <v>343.5</v>
      </c>
      <c r="C69" s="20" t="s">
        <v>81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77713717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77713717</v>
      </c>
      <c r="O69" s="48">
        <f t="shared" ref="O69:O100" si="11">(N69/O$116)</f>
        <v>143.21466060246425</v>
      </c>
      <c r="P69" s="9"/>
    </row>
    <row r="70" spans="1:16">
      <c r="A70" s="12"/>
      <c r="B70" s="25">
        <v>343.6</v>
      </c>
      <c r="C70" s="20" t="s">
        <v>274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1393473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1393473</v>
      </c>
      <c r="O70" s="48">
        <f t="shared" si="11"/>
        <v>2.5679605925128723</v>
      </c>
      <c r="P70" s="9"/>
    </row>
    <row r="71" spans="1:16">
      <c r="A71" s="12"/>
      <c r="B71" s="25">
        <v>343.7</v>
      </c>
      <c r="C71" s="20" t="s">
        <v>82</v>
      </c>
      <c r="D71" s="47">
        <v>0</v>
      </c>
      <c r="E71" s="47">
        <v>1272162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1272162</v>
      </c>
      <c r="O71" s="48">
        <f t="shared" si="11"/>
        <v>2.3444027141482904</v>
      </c>
      <c r="P71" s="9"/>
    </row>
    <row r="72" spans="1:16">
      <c r="A72" s="12"/>
      <c r="B72" s="25">
        <v>344.3</v>
      </c>
      <c r="C72" s="20" t="s">
        <v>261</v>
      </c>
      <c r="D72" s="47">
        <v>0</v>
      </c>
      <c r="E72" s="47">
        <v>516813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516813</v>
      </c>
      <c r="O72" s="48">
        <f t="shared" si="11"/>
        <v>0.95240841960938971</v>
      </c>
      <c r="P72" s="9"/>
    </row>
    <row r="73" spans="1:16">
      <c r="A73" s="12"/>
      <c r="B73" s="25">
        <v>344.9</v>
      </c>
      <c r="C73" s="20" t="s">
        <v>190</v>
      </c>
      <c r="D73" s="47">
        <v>0</v>
      </c>
      <c r="E73" s="47">
        <v>1342860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1342860</v>
      </c>
      <c r="O73" s="48">
        <f t="shared" si="11"/>
        <v>2.4746884663440452</v>
      </c>
      <c r="P73" s="9"/>
    </row>
    <row r="74" spans="1:16">
      <c r="A74" s="12"/>
      <c r="B74" s="25">
        <v>345.1</v>
      </c>
      <c r="C74" s="20" t="s">
        <v>84</v>
      </c>
      <c r="D74" s="47">
        <v>0</v>
      </c>
      <c r="E74" s="47">
        <v>100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100</v>
      </c>
      <c r="O74" s="48">
        <f t="shared" si="11"/>
        <v>1.8428491922791991E-4</v>
      </c>
      <c r="P74" s="9"/>
    </row>
    <row r="75" spans="1:16">
      <c r="A75" s="12"/>
      <c r="B75" s="25">
        <v>346.4</v>
      </c>
      <c r="C75" s="20" t="s">
        <v>85</v>
      </c>
      <c r="D75" s="47">
        <v>0</v>
      </c>
      <c r="E75" s="47">
        <v>484499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484499</v>
      </c>
      <c r="O75" s="48">
        <f t="shared" si="11"/>
        <v>0.89285859081007968</v>
      </c>
      <c r="P75" s="9"/>
    </row>
    <row r="76" spans="1:16">
      <c r="A76" s="12"/>
      <c r="B76" s="25">
        <v>346.9</v>
      </c>
      <c r="C76" s="20" t="s">
        <v>86</v>
      </c>
      <c r="D76" s="47">
        <v>290409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290409</v>
      </c>
      <c r="O76" s="48">
        <f t="shared" si="11"/>
        <v>0.53517999108060987</v>
      </c>
      <c r="P76" s="9"/>
    </row>
    <row r="77" spans="1:16">
      <c r="A77" s="12"/>
      <c r="B77" s="25">
        <v>347.1</v>
      </c>
      <c r="C77" s="20" t="s">
        <v>87</v>
      </c>
      <c r="D77" s="47">
        <v>3383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3383</v>
      </c>
      <c r="O77" s="48">
        <f t="shared" si="11"/>
        <v>6.2343588174805301E-3</v>
      </c>
      <c r="P77" s="9"/>
    </row>
    <row r="78" spans="1:16">
      <c r="A78" s="12"/>
      <c r="B78" s="25">
        <v>347.2</v>
      </c>
      <c r="C78" s="20" t="s">
        <v>88</v>
      </c>
      <c r="D78" s="47">
        <v>620307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620307</v>
      </c>
      <c r="O78" s="48">
        <f t="shared" si="11"/>
        <v>1.1431322539151332</v>
      </c>
      <c r="P78" s="9"/>
    </row>
    <row r="79" spans="1:16">
      <c r="A79" s="12"/>
      <c r="B79" s="25">
        <v>347.4</v>
      </c>
      <c r="C79" s="20" t="s">
        <v>275</v>
      </c>
      <c r="D79" s="47">
        <v>42609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42609</v>
      </c>
      <c r="O79" s="48">
        <f t="shared" si="11"/>
        <v>7.8521961233824392E-2</v>
      </c>
      <c r="P79" s="9"/>
    </row>
    <row r="80" spans="1:16">
      <c r="A80" s="12"/>
      <c r="B80" s="25">
        <v>347.5</v>
      </c>
      <c r="C80" s="20" t="s">
        <v>89</v>
      </c>
      <c r="D80" s="47">
        <v>132317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132317</v>
      </c>
      <c r="O80" s="48">
        <f t="shared" si="11"/>
        <v>0.24384027657480678</v>
      </c>
      <c r="P80" s="9"/>
    </row>
    <row r="81" spans="1:16">
      <c r="A81" s="12"/>
      <c r="B81" s="25">
        <v>348.88</v>
      </c>
      <c r="C81" s="20" t="s">
        <v>276</v>
      </c>
      <c r="D81" s="47">
        <v>675654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675654</v>
      </c>
      <c r="O81" s="48">
        <f t="shared" si="11"/>
        <v>1.24512842816021</v>
      </c>
      <c r="P81" s="9"/>
    </row>
    <row r="82" spans="1:16">
      <c r="A82" s="12"/>
      <c r="B82" s="25">
        <v>348.92099999999999</v>
      </c>
      <c r="C82" s="20" t="s">
        <v>262</v>
      </c>
      <c r="D82" s="47">
        <v>88561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88561</v>
      </c>
      <c r="O82" s="48">
        <f t="shared" si="11"/>
        <v>0.16320456731743815</v>
      </c>
      <c r="P82" s="9"/>
    </row>
    <row r="83" spans="1:16">
      <c r="A83" s="12"/>
      <c r="B83" s="25">
        <v>348.92200000000003</v>
      </c>
      <c r="C83" s="20" t="s">
        <v>206</v>
      </c>
      <c r="D83" s="47">
        <v>88561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88561</v>
      </c>
      <c r="O83" s="48">
        <f t="shared" si="11"/>
        <v>0.16320456731743815</v>
      </c>
      <c r="P83" s="9"/>
    </row>
    <row r="84" spans="1:16">
      <c r="A84" s="12"/>
      <c r="B84" s="25">
        <v>348.92399999999998</v>
      </c>
      <c r="C84" s="20" t="s">
        <v>278</v>
      </c>
      <c r="D84" s="47">
        <v>0</v>
      </c>
      <c r="E84" s="47">
        <v>88562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88562</v>
      </c>
      <c r="O84" s="48">
        <f t="shared" si="11"/>
        <v>0.16320641016663043</v>
      </c>
      <c r="P84" s="9"/>
    </row>
    <row r="85" spans="1:16">
      <c r="A85" s="12"/>
      <c r="B85" s="25">
        <v>348.93</v>
      </c>
      <c r="C85" s="20" t="s">
        <v>207</v>
      </c>
      <c r="D85" s="47">
        <v>0</v>
      </c>
      <c r="E85" s="47">
        <v>638934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638934</v>
      </c>
      <c r="O85" s="48">
        <f t="shared" si="11"/>
        <v>1.1774590058197179</v>
      </c>
      <c r="P85" s="9"/>
    </row>
    <row r="86" spans="1:16">
      <c r="A86" s="12"/>
      <c r="B86" s="25">
        <v>348.93200000000002</v>
      </c>
      <c r="C86" s="20" t="s">
        <v>279</v>
      </c>
      <c r="D86" s="47">
        <v>62503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62503</v>
      </c>
      <c r="O86" s="48">
        <f t="shared" si="11"/>
        <v>0.11518360306502677</v>
      </c>
      <c r="P86" s="9"/>
    </row>
    <row r="87" spans="1:16">
      <c r="A87" s="12"/>
      <c r="B87" s="25">
        <v>348.99</v>
      </c>
      <c r="C87" s="20" t="s">
        <v>280</v>
      </c>
      <c r="D87" s="47">
        <v>8289</v>
      </c>
      <c r="E87" s="47">
        <v>82088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90377</v>
      </c>
      <c r="O87" s="48">
        <f t="shared" si="11"/>
        <v>0.16655118145061718</v>
      </c>
      <c r="P87" s="9"/>
    </row>
    <row r="88" spans="1:16">
      <c r="A88" s="12"/>
      <c r="B88" s="25">
        <v>349</v>
      </c>
      <c r="C88" s="20" t="s">
        <v>1</v>
      </c>
      <c r="D88" s="47">
        <v>352557</v>
      </c>
      <c r="E88" s="47">
        <v>8499056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8851613</v>
      </c>
      <c r="O88" s="48">
        <f t="shared" si="11"/>
        <v>16.312187867418057</v>
      </c>
      <c r="P88" s="9"/>
    </row>
    <row r="89" spans="1:16" ht="15.75">
      <c r="A89" s="29" t="s">
        <v>66</v>
      </c>
      <c r="B89" s="30"/>
      <c r="C89" s="31"/>
      <c r="D89" s="32">
        <f t="shared" ref="D89:M89" si="12">SUM(D90:D94)</f>
        <v>104800</v>
      </c>
      <c r="E89" s="32">
        <f t="shared" si="12"/>
        <v>2433130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500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 t="shared" ref="N89:N96" si="13">SUM(D89:M89)</f>
        <v>2538430</v>
      </c>
      <c r="O89" s="46">
        <f t="shared" si="11"/>
        <v>4.6779436751572874</v>
      </c>
      <c r="P89" s="10"/>
    </row>
    <row r="90" spans="1:16">
      <c r="A90" s="13"/>
      <c r="B90" s="40">
        <v>351.5</v>
      </c>
      <c r="C90" s="21" t="s">
        <v>115</v>
      </c>
      <c r="D90" s="47">
        <v>73564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73564</v>
      </c>
      <c r="O90" s="48">
        <f t="shared" si="11"/>
        <v>0.135567357980827</v>
      </c>
      <c r="P90" s="9"/>
    </row>
    <row r="91" spans="1:16">
      <c r="A91" s="13"/>
      <c r="B91" s="40">
        <v>351.7</v>
      </c>
      <c r="C91" s="21" t="s">
        <v>281</v>
      </c>
      <c r="D91" s="47">
        <v>0</v>
      </c>
      <c r="E91" s="47">
        <v>206537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206537</v>
      </c>
      <c r="O91" s="48">
        <f t="shared" si="11"/>
        <v>0.38061654362576891</v>
      </c>
      <c r="P91" s="9"/>
    </row>
    <row r="92" spans="1:16">
      <c r="A92" s="13"/>
      <c r="B92" s="40">
        <v>352</v>
      </c>
      <c r="C92" s="21" t="s">
        <v>116</v>
      </c>
      <c r="D92" s="47">
        <v>18732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18732</v>
      </c>
      <c r="O92" s="48">
        <f t="shared" si="11"/>
        <v>3.4520251069773959E-2</v>
      </c>
      <c r="P92" s="9"/>
    </row>
    <row r="93" spans="1:16">
      <c r="A93" s="13"/>
      <c r="B93" s="40">
        <v>354</v>
      </c>
      <c r="C93" s="21" t="s">
        <v>117</v>
      </c>
      <c r="D93" s="47">
        <v>12504</v>
      </c>
      <c r="E93" s="47">
        <v>109307</v>
      </c>
      <c r="F93" s="47">
        <v>0</v>
      </c>
      <c r="G93" s="47">
        <v>0</v>
      </c>
      <c r="H93" s="47">
        <v>0</v>
      </c>
      <c r="I93" s="47">
        <v>500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122311</v>
      </c>
      <c r="O93" s="48">
        <f t="shared" si="11"/>
        <v>0.22540072755686111</v>
      </c>
      <c r="P93" s="9"/>
    </row>
    <row r="94" spans="1:16">
      <c r="A94" s="13"/>
      <c r="B94" s="40">
        <v>359</v>
      </c>
      <c r="C94" s="21" t="s">
        <v>118</v>
      </c>
      <c r="D94" s="47">
        <v>0</v>
      </c>
      <c r="E94" s="47">
        <v>2117286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2117286</v>
      </c>
      <c r="O94" s="48">
        <f t="shared" si="11"/>
        <v>3.9018387949240561</v>
      </c>
      <c r="P94" s="9"/>
    </row>
    <row r="95" spans="1:16" ht="15.75">
      <c r="A95" s="29" t="s">
        <v>5</v>
      </c>
      <c r="B95" s="30"/>
      <c r="C95" s="31"/>
      <c r="D95" s="32">
        <f t="shared" ref="D95:M95" si="14">SUM(D96:D105)</f>
        <v>12859655</v>
      </c>
      <c r="E95" s="32">
        <f t="shared" si="14"/>
        <v>19560001</v>
      </c>
      <c r="F95" s="32">
        <f t="shared" si="14"/>
        <v>134478</v>
      </c>
      <c r="G95" s="32">
        <f t="shared" si="14"/>
        <v>11104440</v>
      </c>
      <c r="H95" s="32">
        <f t="shared" si="14"/>
        <v>0</v>
      </c>
      <c r="I95" s="32">
        <f t="shared" si="14"/>
        <v>14417627</v>
      </c>
      <c r="J95" s="32">
        <f t="shared" si="14"/>
        <v>2829260</v>
      </c>
      <c r="K95" s="32">
        <f t="shared" si="14"/>
        <v>0</v>
      </c>
      <c r="L95" s="32">
        <f t="shared" si="14"/>
        <v>0</v>
      </c>
      <c r="M95" s="32">
        <f t="shared" si="14"/>
        <v>4433</v>
      </c>
      <c r="N95" s="32">
        <f t="shared" si="13"/>
        <v>60909894</v>
      </c>
      <c r="O95" s="46">
        <f t="shared" si="11"/>
        <v>112.24774895971163</v>
      </c>
      <c r="P95" s="10"/>
    </row>
    <row r="96" spans="1:16">
      <c r="A96" s="12"/>
      <c r="B96" s="25">
        <v>361.1</v>
      </c>
      <c r="C96" s="20" t="s">
        <v>119</v>
      </c>
      <c r="D96" s="47">
        <v>1523931</v>
      </c>
      <c r="E96" s="47">
        <v>819073</v>
      </c>
      <c r="F96" s="47">
        <v>9828</v>
      </c>
      <c r="G96" s="47">
        <v>779348</v>
      </c>
      <c r="H96" s="47">
        <v>0</v>
      </c>
      <c r="I96" s="47">
        <v>4173068</v>
      </c>
      <c r="J96" s="47">
        <v>87028</v>
      </c>
      <c r="K96" s="47">
        <v>0</v>
      </c>
      <c r="L96" s="47">
        <v>0</v>
      </c>
      <c r="M96" s="47">
        <v>275</v>
      </c>
      <c r="N96" s="47">
        <f t="shared" si="13"/>
        <v>7392551</v>
      </c>
      <c r="O96" s="48">
        <f t="shared" si="11"/>
        <v>13.623356639232785</v>
      </c>
      <c r="P96" s="9"/>
    </row>
    <row r="97" spans="1:16">
      <c r="A97" s="12"/>
      <c r="B97" s="25">
        <v>361.2</v>
      </c>
      <c r="C97" s="20" t="s">
        <v>120</v>
      </c>
      <c r="D97" s="47">
        <v>279799</v>
      </c>
      <c r="E97" s="47">
        <v>589426</v>
      </c>
      <c r="F97" s="47">
        <v>32931</v>
      </c>
      <c r="G97" s="47">
        <v>1834610</v>
      </c>
      <c r="H97" s="47">
        <v>0</v>
      </c>
      <c r="I97" s="47">
        <v>1513070</v>
      </c>
      <c r="J97" s="47">
        <v>208404</v>
      </c>
      <c r="K97" s="47">
        <v>0</v>
      </c>
      <c r="L97" s="47">
        <v>0</v>
      </c>
      <c r="M97" s="47">
        <v>657</v>
      </c>
      <c r="N97" s="47">
        <f t="shared" ref="N97:N105" si="15">SUM(D97:M97)</f>
        <v>4458897</v>
      </c>
      <c r="O97" s="48">
        <f t="shared" si="11"/>
        <v>8.2170747349061433</v>
      </c>
      <c r="P97" s="9"/>
    </row>
    <row r="98" spans="1:16">
      <c r="A98" s="12"/>
      <c r="B98" s="25">
        <v>361.3</v>
      </c>
      <c r="C98" s="20" t="s">
        <v>121</v>
      </c>
      <c r="D98" s="47">
        <v>1824326</v>
      </c>
      <c r="E98" s="47">
        <v>3380820</v>
      </c>
      <c r="F98" s="47">
        <v>91719</v>
      </c>
      <c r="G98" s="47">
        <v>5390233</v>
      </c>
      <c r="H98" s="47">
        <v>0</v>
      </c>
      <c r="I98" s="47">
        <v>7265929</v>
      </c>
      <c r="J98" s="47">
        <v>1157309</v>
      </c>
      <c r="K98" s="47">
        <v>0</v>
      </c>
      <c r="L98" s="47">
        <v>0</v>
      </c>
      <c r="M98" s="47">
        <v>3501</v>
      </c>
      <c r="N98" s="47">
        <f t="shared" si="15"/>
        <v>19113837</v>
      </c>
      <c r="O98" s="48">
        <f t="shared" si="11"/>
        <v>35.223919076806268</v>
      </c>
      <c r="P98" s="9"/>
    </row>
    <row r="99" spans="1:16">
      <c r="A99" s="12"/>
      <c r="B99" s="25">
        <v>362</v>
      </c>
      <c r="C99" s="20" t="s">
        <v>122</v>
      </c>
      <c r="D99" s="47">
        <v>114591</v>
      </c>
      <c r="E99" s="47">
        <v>0</v>
      </c>
      <c r="F99" s="47">
        <v>0</v>
      </c>
      <c r="G99" s="47">
        <v>0</v>
      </c>
      <c r="H99" s="47">
        <v>0</v>
      </c>
      <c r="I99" s="47">
        <v>93979</v>
      </c>
      <c r="J99" s="47">
        <v>63408</v>
      </c>
      <c r="K99" s="47">
        <v>0</v>
      </c>
      <c r="L99" s="47">
        <v>0</v>
      </c>
      <c r="M99" s="47">
        <v>0</v>
      </c>
      <c r="N99" s="47">
        <f t="shared" si="15"/>
        <v>271978</v>
      </c>
      <c r="O99" s="48">
        <f t="shared" si="11"/>
        <v>0.50121443761771201</v>
      </c>
      <c r="P99" s="9"/>
    </row>
    <row r="100" spans="1:16">
      <c r="A100" s="12"/>
      <c r="B100" s="25">
        <v>364</v>
      </c>
      <c r="C100" s="20" t="s">
        <v>208</v>
      </c>
      <c r="D100" s="47">
        <v>39028</v>
      </c>
      <c r="E100" s="47">
        <v>0</v>
      </c>
      <c r="F100" s="47">
        <v>0</v>
      </c>
      <c r="G100" s="47">
        <v>196455</v>
      </c>
      <c r="H100" s="47">
        <v>0</v>
      </c>
      <c r="I100" s="47">
        <v>73774</v>
      </c>
      <c r="J100" s="47">
        <v>1313111</v>
      </c>
      <c r="K100" s="47">
        <v>0</v>
      </c>
      <c r="L100" s="47">
        <v>0</v>
      </c>
      <c r="M100" s="47">
        <v>0</v>
      </c>
      <c r="N100" s="47">
        <f t="shared" si="15"/>
        <v>1622368</v>
      </c>
      <c r="O100" s="48">
        <f t="shared" si="11"/>
        <v>2.9897795583796194</v>
      </c>
      <c r="P100" s="9"/>
    </row>
    <row r="101" spans="1:16">
      <c r="A101" s="12"/>
      <c r="B101" s="25">
        <v>365</v>
      </c>
      <c r="C101" s="20" t="s">
        <v>209</v>
      </c>
      <c r="D101" s="47">
        <v>410142</v>
      </c>
      <c r="E101" s="47">
        <v>0</v>
      </c>
      <c r="F101" s="47">
        <v>0</v>
      </c>
      <c r="G101" s="47">
        <v>249541</v>
      </c>
      <c r="H101" s="47">
        <v>0</v>
      </c>
      <c r="I101" s="47">
        <v>14968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674651</v>
      </c>
      <c r="O101" s="48">
        <f t="shared" ref="O101:O114" si="16">(N101/O$116)</f>
        <v>1.2432800504203538</v>
      </c>
      <c r="P101" s="9"/>
    </row>
    <row r="102" spans="1:16">
      <c r="A102" s="12"/>
      <c r="B102" s="25">
        <v>366</v>
      </c>
      <c r="C102" s="20" t="s">
        <v>125</v>
      </c>
      <c r="D102" s="47">
        <v>24197</v>
      </c>
      <c r="E102" s="47">
        <v>0</v>
      </c>
      <c r="F102" s="47">
        <v>0</v>
      </c>
      <c r="G102" s="47">
        <v>2654253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2678450</v>
      </c>
      <c r="O102" s="48">
        <f t="shared" si="16"/>
        <v>4.9359794190602209</v>
      </c>
      <c r="P102" s="9"/>
    </row>
    <row r="103" spans="1:16">
      <c r="A103" s="12"/>
      <c r="B103" s="25">
        <v>367</v>
      </c>
      <c r="C103" s="20" t="s">
        <v>126</v>
      </c>
      <c r="D103" s="47">
        <v>0</v>
      </c>
      <c r="E103" s="47">
        <v>831818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831818</v>
      </c>
      <c r="O103" s="48">
        <f t="shared" si="16"/>
        <v>1.5329151294232988</v>
      </c>
      <c r="P103" s="9"/>
    </row>
    <row r="104" spans="1:16">
      <c r="A104" s="12"/>
      <c r="B104" s="25">
        <v>369.3</v>
      </c>
      <c r="C104" s="20" t="s">
        <v>141</v>
      </c>
      <c r="D104" s="47">
        <v>0</v>
      </c>
      <c r="E104" s="47">
        <v>20</v>
      </c>
      <c r="F104" s="47">
        <v>0</v>
      </c>
      <c r="G104" s="47">
        <v>0</v>
      </c>
      <c r="H104" s="47">
        <v>0</v>
      </c>
      <c r="I104" s="47">
        <v>95515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95535</v>
      </c>
      <c r="O104" s="48">
        <f t="shared" si="16"/>
        <v>0.17605659758439327</v>
      </c>
      <c r="P104" s="9"/>
    </row>
    <row r="105" spans="1:16">
      <c r="A105" s="12"/>
      <c r="B105" s="25">
        <v>369.9</v>
      </c>
      <c r="C105" s="20" t="s">
        <v>127</v>
      </c>
      <c r="D105" s="47">
        <v>8643641</v>
      </c>
      <c r="E105" s="47">
        <v>13938844</v>
      </c>
      <c r="F105" s="47">
        <v>0</v>
      </c>
      <c r="G105" s="47">
        <v>0</v>
      </c>
      <c r="H105" s="47">
        <v>0</v>
      </c>
      <c r="I105" s="47">
        <v>1187324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23769809</v>
      </c>
      <c r="O105" s="48">
        <f t="shared" si="16"/>
        <v>43.804173316280838</v>
      </c>
      <c r="P105" s="9"/>
    </row>
    <row r="106" spans="1:16" ht="15.75">
      <c r="A106" s="29" t="s">
        <v>67</v>
      </c>
      <c r="B106" s="30"/>
      <c r="C106" s="31"/>
      <c r="D106" s="32">
        <f t="shared" ref="D106:M106" si="17">SUM(D107:D113)</f>
        <v>23961288</v>
      </c>
      <c r="E106" s="32">
        <f t="shared" si="17"/>
        <v>108525339</v>
      </c>
      <c r="F106" s="32">
        <f t="shared" si="17"/>
        <v>9142875</v>
      </c>
      <c r="G106" s="32">
        <f t="shared" si="17"/>
        <v>359197217</v>
      </c>
      <c r="H106" s="32">
        <f t="shared" si="17"/>
        <v>0</v>
      </c>
      <c r="I106" s="32">
        <f t="shared" si="17"/>
        <v>13366582</v>
      </c>
      <c r="J106" s="32">
        <f t="shared" si="17"/>
        <v>3558028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>SUM(D106:M106)</f>
        <v>517751329</v>
      </c>
      <c r="O106" s="46">
        <f t="shared" si="16"/>
        <v>954.13761844913188</v>
      </c>
      <c r="P106" s="9"/>
    </row>
    <row r="107" spans="1:16">
      <c r="A107" s="12"/>
      <c r="B107" s="25">
        <v>381</v>
      </c>
      <c r="C107" s="20" t="s">
        <v>128</v>
      </c>
      <c r="D107" s="47">
        <v>23961288</v>
      </c>
      <c r="E107" s="47">
        <v>108525339</v>
      </c>
      <c r="F107" s="47">
        <v>9010872</v>
      </c>
      <c r="G107" s="47">
        <v>329209220</v>
      </c>
      <c r="H107" s="47">
        <v>0</v>
      </c>
      <c r="I107" s="47">
        <v>0</v>
      </c>
      <c r="J107" s="47">
        <v>3558028</v>
      </c>
      <c r="K107" s="47">
        <v>0</v>
      </c>
      <c r="L107" s="47">
        <v>0</v>
      </c>
      <c r="M107" s="47">
        <v>0</v>
      </c>
      <c r="N107" s="47">
        <f>SUM(D107:M107)</f>
        <v>474264747</v>
      </c>
      <c r="O107" s="48">
        <f t="shared" si="16"/>
        <v>873.99840593544866</v>
      </c>
      <c r="P107" s="9"/>
    </row>
    <row r="108" spans="1:16">
      <c r="A108" s="12"/>
      <c r="B108" s="25">
        <v>384</v>
      </c>
      <c r="C108" s="20" t="s">
        <v>256</v>
      </c>
      <c r="D108" s="47">
        <v>0</v>
      </c>
      <c r="E108" s="47">
        <v>0</v>
      </c>
      <c r="F108" s="47">
        <v>132003</v>
      </c>
      <c r="G108" s="47">
        <v>29987997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3" si="18">SUM(D108:M108)</f>
        <v>30120000</v>
      </c>
      <c r="O108" s="48">
        <f t="shared" si="16"/>
        <v>55.506617671449476</v>
      </c>
      <c r="P108" s="9"/>
    </row>
    <row r="109" spans="1:16">
      <c r="A109" s="12"/>
      <c r="B109" s="25">
        <v>389.1</v>
      </c>
      <c r="C109" s="20" t="s">
        <v>245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3563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3563</v>
      </c>
      <c r="O109" s="48">
        <f t="shared" si="16"/>
        <v>6.5660716720907864E-3</v>
      </c>
      <c r="P109" s="9"/>
    </row>
    <row r="110" spans="1:16">
      <c r="A110" s="12"/>
      <c r="B110" s="25">
        <v>389.2</v>
      </c>
      <c r="C110" s="20" t="s">
        <v>257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157636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157636</v>
      </c>
      <c r="O110" s="48">
        <f t="shared" si="16"/>
        <v>0.29049937527412384</v>
      </c>
      <c r="P110" s="9"/>
    </row>
    <row r="111" spans="1:16">
      <c r="A111" s="12"/>
      <c r="B111" s="25">
        <v>389.4</v>
      </c>
      <c r="C111" s="20" t="s">
        <v>211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13061679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13061679</v>
      </c>
      <c r="O111" s="48">
        <f t="shared" si="16"/>
        <v>24.070704594960176</v>
      </c>
      <c r="P111" s="9"/>
    </row>
    <row r="112" spans="1:16">
      <c r="A112" s="12"/>
      <c r="B112" s="25">
        <v>389.6</v>
      </c>
      <c r="C112" s="20" t="s">
        <v>213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130936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130936</v>
      </c>
      <c r="O112" s="48">
        <f t="shared" si="16"/>
        <v>0.24129530184026921</v>
      </c>
      <c r="P112" s="9"/>
    </row>
    <row r="113" spans="1:119" ht="15.75" thickBot="1">
      <c r="A113" s="12"/>
      <c r="B113" s="25">
        <v>389.9</v>
      </c>
      <c r="C113" s="20" t="s">
        <v>215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12768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12768</v>
      </c>
      <c r="O113" s="48">
        <f t="shared" si="16"/>
        <v>2.3529498487020812E-2</v>
      </c>
      <c r="P113" s="9"/>
    </row>
    <row r="114" spans="1:119" ht="16.5" thickBot="1">
      <c r="A114" s="14" t="s">
        <v>96</v>
      </c>
      <c r="B114" s="23"/>
      <c r="C114" s="22"/>
      <c r="D114" s="15">
        <f t="shared" ref="D114:M114" si="19">SUM(D5,D14,D26,D55,D89,D95,D106)</f>
        <v>341941565</v>
      </c>
      <c r="E114" s="15">
        <f t="shared" si="19"/>
        <v>442457446</v>
      </c>
      <c r="F114" s="15">
        <f t="shared" si="19"/>
        <v>11246160</v>
      </c>
      <c r="G114" s="15">
        <f t="shared" si="19"/>
        <v>443723848</v>
      </c>
      <c r="H114" s="15">
        <f t="shared" si="19"/>
        <v>0</v>
      </c>
      <c r="I114" s="15">
        <f t="shared" si="19"/>
        <v>242015487</v>
      </c>
      <c r="J114" s="15">
        <f t="shared" si="19"/>
        <v>94265559</v>
      </c>
      <c r="K114" s="15">
        <f t="shared" si="19"/>
        <v>0</v>
      </c>
      <c r="L114" s="15">
        <f t="shared" si="19"/>
        <v>0</v>
      </c>
      <c r="M114" s="15">
        <f t="shared" si="19"/>
        <v>2911812</v>
      </c>
      <c r="N114" s="15">
        <f>SUM(D114:M114)</f>
        <v>1578561877</v>
      </c>
      <c r="O114" s="38">
        <f t="shared" si="16"/>
        <v>2909.0514799921862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293</v>
      </c>
      <c r="M116" s="49"/>
      <c r="N116" s="49"/>
      <c r="O116" s="44">
        <v>542638</v>
      </c>
    </row>
    <row r="117" spans="1:119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19" ht="15.75" customHeight="1" thickBot="1">
      <c r="A118" s="53" t="s">
        <v>144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198185651</v>
      </c>
      <c r="E5" s="27">
        <f t="shared" si="0"/>
        <v>110625904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308811555</v>
      </c>
      <c r="O5" s="33">
        <f t="shared" ref="O5:O36" si="1">(N5/O$113)</f>
        <v>585.84455780635221</v>
      </c>
      <c r="P5" s="6"/>
    </row>
    <row r="6" spans="1:133">
      <c r="A6" s="12"/>
      <c r="B6" s="25">
        <v>311</v>
      </c>
      <c r="C6" s="20" t="s">
        <v>3</v>
      </c>
      <c r="D6" s="47">
        <v>198185651</v>
      </c>
      <c r="E6" s="47">
        <v>77791881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275977532</v>
      </c>
      <c r="O6" s="48">
        <f t="shared" si="1"/>
        <v>523.55532874742471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3040375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3040375</v>
      </c>
      <c r="O7" s="48">
        <f t="shared" si="1"/>
        <v>5.7678772656045467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2503544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2503544</v>
      </c>
      <c r="O8" s="48">
        <f t="shared" si="1"/>
        <v>4.7494583796540457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13085337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13085337</v>
      </c>
      <c r="O9" s="48">
        <f t="shared" si="1"/>
        <v>24.824114721070263</v>
      </c>
      <c r="P9" s="9"/>
    </row>
    <row r="10" spans="1:133">
      <c r="A10" s="12"/>
      <c r="B10" s="25">
        <v>312.42</v>
      </c>
      <c r="C10" s="20" t="s">
        <v>224</v>
      </c>
      <c r="D10" s="47">
        <v>0</v>
      </c>
      <c r="E10" s="47">
        <v>9511765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9511765</v>
      </c>
      <c r="O10" s="48">
        <f t="shared" si="1"/>
        <v>18.04471260922519</v>
      </c>
      <c r="P10" s="9"/>
    </row>
    <row r="11" spans="1:133">
      <c r="A11" s="12"/>
      <c r="B11" s="25">
        <v>315</v>
      </c>
      <c r="C11" s="20" t="s">
        <v>172</v>
      </c>
      <c r="D11" s="47">
        <v>0</v>
      </c>
      <c r="E11" s="47">
        <v>4220537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4220537</v>
      </c>
      <c r="O11" s="48">
        <f t="shared" si="1"/>
        <v>8.0067555518456821</v>
      </c>
      <c r="P11" s="9"/>
    </row>
    <row r="12" spans="1:133">
      <c r="A12" s="12"/>
      <c r="B12" s="25">
        <v>316</v>
      </c>
      <c r="C12" s="20" t="s">
        <v>218</v>
      </c>
      <c r="D12" s="47">
        <v>0</v>
      </c>
      <c r="E12" s="47">
        <v>472465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472465</v>
      </c>
      <c r="O12" s="48">
        <f t="shared" si="1"/>
        <v>0.89631053152780571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SUM(D14:D24)</f>
        <v>6682</v>
      </c>
      <c r="E13" s="32">
        <f t="shared" si="3"/>
        <v>104886831</v>
      </c>
      <c r="F13" s="32">
        <f t="shared" si="3"/>
        <v>0</v>
      </c>
      <c r="G13" s="32">
        <f t="shared" si="3"/>
        <v>24038618</v>
      </c>
      <c r="H13" s="32">
        <f t="shared" si="3"/>
        <v>0</v>
      </c>
      <c r="I13" s="32">
        <f t="shared" si="3"/>
        <v>22549512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2616730</v>
      </c>
      <c r="N13" s="45">
        <f>SUM(D13:M13)</f>
        <v>154098373</v>
      </c>
      <c r="O13" s="46">
        <f t="shared" si="1"/>
        <v>292.33910366101208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9917814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9917814</v>
      </c>
      <c r="O14" s="48">
        <f t="shared" si="1"/>
        <v>18.815025743566007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76587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76587</v>
      </c>
      <c r="O15" s="48">
        <f t="shared" si="1"/>
        <v>0.1452927405799796</v>
      </c>
      <c r="P15" s="9"/>
    </row>
    <row r="16" spans="1:133">
      <c r="A16" s="12"/>
      <c r="B16" s="25">
        <v>324.11</v>
      </c>
      <c r="C16" s="20" t="s">
        <v>266</v>
      </c>
      <c r="D16" s="47">
        <v>0</v>
      </c>
      <c r="E16" s="47">
        <v>1613507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1613507</v>
      </c>
      <c r="O16" s="48">
        <f t="shared" si="1"/>
        <v>3.0609744992620302</v>
      </c>
      <c r="P16" s="9"/>
    </row>
    <row r="17" spans="1:16">
      <c r="A17" s="12"/>
      <c r="B17" s="25">
        <v>324.12</v>
      </c>
      <c r="C17" s="20" t="s">
        <v>267</v>
      </c>
      <c r="D17" s="47">
        <v>0</v>
      </c>
      <c r="E17" s="47">
        <v>1815207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1815207</v>
      </c>
      <c r="O17" s="48">
        <f t="shared" si="1"/>
        <v>3.4436183653878989</v>
      </c>
      <c r="P17" s="9"/>
    </row>
    <row r="18" spans="1:16">
      <c r="A18" s="12"/>
      <c r="B18" s="25">
        <v>324.31</v>
      </c>
      <c r="C18" s="20" t="s">
        <v>173</v>
      </c>
      <c r="D18" s="47">
        <v>0</v>
      </c>
      <c r="E18" s="47">
        <v>153414</v>
      </c>
      <c r="F18" s="47">
        <v>0</v>
      </c>
      <c r="G18" s="47">
        <v>16509004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2326172</v>
      </c>
      <c r="N18" s="47">
        <f t="shared" si="4"/>
        <v>18988590</v>
      </c>
      <c r="O18" s="48">
        <f t="shared" si="1"/>
        <v>36.023140752994564</v>
      </c>
      <c r="P18" s="9"/>
    </row>
    <row r="19" spans="1:16">
      <c r="A19" s="12"/>
      <c r="B19" s="25">
        <v>324.32</v>
      </c>
      <c r="C19" s="20" t="s">
        <v>167</v>
      </c>
      <c r="D19" s="47">
        <v>0</v>
      </c>
      <c r="E19" s="47">
        <v>0</v>
      </c>
      <c r="F19" s="47">
        <v>0</v>
      </c>
      <c r="G19" s="47">
        <v>7529614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51736</v>
      </c>
      <c r="N19" s="47">
        <f t="shared" si="4"/>
        <v>7581350</v>
      </c>
      <c r="O19" s="48">
        <f t="shared" si="1"/>
        <v>14.382533834672049</v>
      </c>
      <c r="P19" s="9"/>
    </row>
    <row r="20" spans="1:16">
      <c r="A20" s="12"/>
      <c r="B20" s="25">
        <v>324.61</v>
      </c>
      <c r="C20" s="20" t="s">
        <v>22</v>
      </c>
      <c r="D20" s="47">
        <v>0</v>
      </c>
      <c r="E20" s="47">
        <v>22847569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237106</v>
      </c>
      <c r="N20" s="47">
        <f t="shared" si="4"/>
        <v>23084675</v>
      </c>
      <c r="O20" s="48">
        <f t="shared" si="1"/>
        <v>43.79379915844909</v>
      </c>
      <c r="P20" s="9"/>
    </row>
    <row r="21" spans="1:16">
      <c r="A21" s="12"/>
      <c r="B21" s="25">
        <v>325.10000000000002</v>
      </c>
      <c r="C21" s="20" t="s">
        <v>23</v>
      </c>
      <c r="D21" s="47">
        <v>0</v>
      </c>
      <c r="E21" s="47">
        <v>3122466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3122466</v>
      </c>
      <c r="O21" s="48">
        <f t="shared" si="1"/>
        <v>5.923611611733147</v>
      </c>
      <c r="P21" s="9"/>
    </row>
    <row r="22" spans="1:16">
      <c r="A22" s="12"/>
      <c r="B22" s="25">
        <v>325.2</v>
      </c>
      <c r="C22" s="20" t="s">
        <v>24</v>
      </c>
      <c r="D22" s="47">
        <v>0</v>
      </c>
      <c r="E22" s="47">
        <v>35947653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35947653</v>
      </c>
      <c r="O22" s="48">
        <f t="shared" si="1"/>
        <v>68.196077947799566</v>
      </c>
      <c r="P22" s="9"/>
    </row>
    <row r="23" spans="1:16">
      <c r="A23" s="12"/>
      <c r="B23" s="25">
        <v>329</v>
      </c>
      <c r="C23" s="20" t="s">
        <v>168</v>
      </c>
      <c r="D23" s="47">
        <v>6682</v>
      </c>
      <c r="E23" s="47">
        <v>28699658</v>
      </c>
      <c r="F23" s="47">
        <v>0</v>
      </c>
      <c r="G23" s="47">
        <v>0</v>
      </c>
      <c r="H23" s="47">
        <v>0</v>
      </c>
      <c r="I23" s="47">
        <v>22472925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51179265</v>
      </c>
      <c r="O23" s="48">
        <f t="shared" si="1"/>
        <v>97.091878161032923</v>
      </c>
      <c r="P23" s="9"/>
    </row>
    <row r="24" spans="1:16">
      <c r="A24" s="12"/>
      <c r="B24" s="25">
        <v>367</v>
      </c>
      <c r="C24" s="20" t="s">
        <v>126</v>
      </c>
      <c r="D24" s="47">
        <v>0</v>
      </c>
      <c r="E24" s="47">
        <v>769543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1716</v>
      </c>
      <c r="N24" s="47">
        <f>SUM(D24:M24)</f>
        <v>771259</v>
      </c>
      <c r="O24" s="48">
        <f t="shared" si="1"/>
        <v>1.4631508455348097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SUM(D26:D49)</f>
        <v>66428031</v>
      </c>
      <c r="E25" s="32">
        <f t="shared" si="5"/>
        <v>26528078</v>
      </c>
      <c r="F25" s="32">
        <f t="shared" si="5"/>
        <v>0</v>
      </c>
      <c r="G25" s="32">
        <f t="shared" si="5"/>
        <v>2628548</v>
      </c>
      <c r="H25" s="32">
        <f t="shared" si="5"/>
        <v>0</v>
      </c>
      <c r="I25" s="32">
        <f t="shared" si="5"/>
        <v>513013</v>
      </c>
      <c r="J25" s="32">
        <f t="shared" si="5"/>
        <v>166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96097836</v>
      </c>
      <c r="O25" s="46">
        <f t="shared" si="1"/>
        <v>182.30663110247721</v>
      </c>
      <c r="P25" s="10"/>
    </row>
    <row r="26" spans="1:16">
      <c r="A26" s="12"/>
      <c r="B26" s="25">
        <v>331.2</v>
      </c>
      <c r="C26" s="20" t="s">
        <v>26</v>
      </c>
      <c r="D26" s="47">
        <v>0</v>
      </c>
      <c r="E26" s="47">
        <v>584433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584433</v>
      </c>
      <c r="O26" s="48">
        <f t="shared" si="1"/>
        <v>1.108724356031431</v>
      </c>
      <c r="P26" s="9"/>
    </row>
    <row r="27" spans="1:16">
      <c r="A27" s="12"/>
      <c r="B27" s="25">
        <v>331.39</v>
      </c>
      <c r="C27" s="20" t="s">
        <v>174</v>
      </c>
      <c r="D27" s="47">
        <v>0</v>
      </c>
      <c r="E27" s="47">
        <v>300900</v>
      </c>
      <c r="F27" s="47">
        <v>0</v>
      </c>
      <c r="G27" s="47">
        <v>103801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404701</v>
      </c>
      <c r="O27" s="48">
        <f t="shared" si="1"/>
        <v>0.76775585158653969</v>
      </c>
      <c r="P27" s="9"/>
    </row>
    <row r="28" spans="1:16">
      <c r="A28" s="12"/>
      <c r="B28" s="25">
        <v>331.42</v>
      </c>
      <c r="C28" s="20" t="s">
        <v>32</v>
      </c>
      <c r="D28" s="47">
        <v>0</v>
      </c>
      <c r="E28" s="47">
        <v>4701123</v>
      </c>
      <c r="F28" s="47">
        <v>0</v>
      </c>
      <c r="G28" s="47">
        <v>496000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5197123</v>
      </c>
      <c r="O28" s="48">
        <f t="shared" si="1"/>
        <v>9.8594310235581144</v>
      </c>
      <c r="P28" s="9"/>
    </row>
    <row r="29" spans="1:16">
      <c r="A29" s="12"/>
      <c r="B29" s="25">
        <v>331.49</v>
      </c>
      <c r="C29" s="20" t="s">
        <v>33</v>
      </c>
      <c r="D29" s="47">
        <v>0</v>
      </c>
      <c r="E29" s="47">
        <v>958128</v>
      </c>
      <c r="F29" s="47">
        <v>0</v>
      </c>
      <c r="G29" s="47">
        <v>96454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1054582</v>
      </c>
      <c r="O29" s="48">
        <f t="shared" si="1"/>
        <v>2.0006412177826007</v>
      </c>
      <c r="P29" s="9"/>
    </row>
    <row r="30" spans="1:16">
      <c r="A30" s="12"/>
      <c r="B30" s="25">
        <v>331.5</v>
      </c>
      <c r="C30" s="20" t="s">
        <v>28</v>
      </c>
      <c r="D30" s="47">
        <v>134256</v>
      </c>
      <c r="E30" s="47">
        <v>4865116</v>
      </c>
      <c r="F30" s="47">
        <v>0</v>
      </c>
      <c r="G30" s="47">
        <v>180033</v>
      </c>
      <c r="H30" s="47">
        <v>0</v>
      </c>
      <c r="I30" s="47">
        <v>196117</v>
      </c>
      <c r="J30" s="47">
        <v>144</v>
      </c>
      <c r="K30" s="47">
        <v>0</v>
      </c>
      <c r="L30" s="47">
        <v>0</v>
      </c>
      <c r="M30" s="47">
        <v>0</v>
      </c>
      <c r="N30" s="47">
        <f t="shared" si="6"/>
        <v>5375666</v>
      </c>
      <c r="O30" s="48">
        <f t="shared" si="1"/>
        <v>10.198143883199714</v>
      </c>
      <c r="P30" s="9"/>
    </row>
    <row r="31" spans="1:16">
      <c r="A31" s="12"/>
      <c r="B31" s="25">
        <v>331.62</v>
      </c>
      <c r="C31" s="20" t="s">
        <v>34</v>
      </c>
      <c r="D31" s="47">
        <v>0</v>
      </c>
      <c r="E31" s="47">
        <v>1127636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1127636</v>
      </c>
      <c r="O31" s="48">
        <f t="shared" si="1"/>
        <v>2.1392315251497758</v>
      </c>
      <c r="P31" s="9"/>
    </row>
    <row r="32" spans="1:16">
      <c r="A32" s="12"/>
      <c r="B32" s="25">
        <v>331.7</v>
      </c>
      <c r="C32" s="20" t="s">
        <v>169</v>
      </c>
      <c r="D32" s="47">
        <v>0</v>
      </c>
      <c r="E32" s="47">
        <v>224520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224520</v>
      </c>
      <c r="O32" s="48">
        <f t="shared" si="1"/>
        <v>0.42593555192156657</v>
      </c>
      <c r="P32" s="9"/>
    </row>
    <row r="33" spans="1:16">
      <c r="A33" s="12"/>
      <c r="B33" s="25">
        <v>331.82</v>
      </c>
      <c r="C33" s="20" t="s">
        <v>176</v>
      </c>
      <c r="D33" s="47">
        <v>0</v>
      </c>
      <c r="E33" s="47">
        <v>402132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402132</v>
      </c>
      <c r="O33" s="48">
        <f t="shared" si="1"/>
        <v>0.76288221701996883</v>
      </c>
      <c r="P33" s="9"/>
    </row>
    <row r="34" spans="1:16">
      <c r="A34" s="12"/>
      <c r="B34" s="25">
        <v>334.2</v>
      </c>
      <c r="C34" s="20" t="s">
        <v>31</v>
      </c>
      <c r="D34" s="47">
        <v>0</v>
      </c>
      <c r="E34" s="47">
        <v>171163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171163</v>
      </c>
      <c r="O34" s="48">
        <f t="shared" si="1"/>
        <v>0.32471230569014387</v>
      </c>
      <c r="P34" s="9"/>
    </row>
    <row r="35" spans="1:16">
      <c r="A35" s="12"/>
      <c r="B35" s="25">
        <v>334.42</v>
      </c>
      <c r="C35" s="20" t="s">
        <v>39</v>
      </c>
      <c r="D35" s="47">
        <v>0</v>
      </c>
      <c r="E35" s="47">
        <v>2829097</v>
      </c>
      <c r="F35" s="47">
        <v>0</v>
      </c>
      <c r="G35" s="47">
        <v>468242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8" si="7">SUM(D35:M35)</f>
        <v>3297339</v>
      </c>
      <c r="O35" s="48">
        <f t="shared" si="1"/>
        <v>6.255362136279647</v>
      </c>
      <c r="P35" s="9"/>
    </row>
    <row r="36" spans="1:16">
      <c r="A36" s="12"/>
      <c r="B36" s="25">
        <v>334.49</v>
      </c>
      <c r="C36" s="20" t="s">
        <v>40</v>
      </c>
      <c r="D36" s="47">
        <v>0</v>
      </c>
      <c r="E36" s="47">
        <v>14092</v>
      </c>
      <c r="F36" s="47">
        <v>0</v>
      </c>
      <c r="G36" s="47">
        <v>398510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412602</v>
      </c>
      <c r="O36" s="48">
        <f t="shared" si="1"/>
        <v>0.78274479152833687</v>
      </c>
      <c r="P36" s="9"/>
    </row>
    <row r="37" spans="1:16">
      <c r="A37" s="12"/>
      <c r="B37" s="25">
        <v>334.5</v>
      </c>
      <c r="C37" s="20" t="s">
        <v>41</v>
      </c>
      <c r="D37" s="47">
        <v>54975</v>
      </c>
      <c r="E37" s="47">
        <v>51159</v>
      </c>
      <c r="F37" s="47">
        <v>0</v>
      </c>
      <c r="G37" s="47">
        <v>30005</v>
      </c>
      <c r="H37" s="47">
        <v>0</v>
      </c>
      <c r="I37" s="47">
        <v>25458</v>
      </c>
      <c r="J37" s="47">
        <v>22</v>
      </c>
      <c r="K37" s="47">
        <v>0</v>
      </c>
      <c r="L37" s="47">
        <v>0</v>
      </c>
      <c r="M37" s="47">
        <v>0</v>
      </c>
      <c r="N37" s="47">
        <f t="shared" si="7"/>
        <v>161619</v>
      </c>
      <c r="O37" s="48">
        <f t="shared" ref="O37:O68" si="8">(N37/O$113)</f>
        <v>0.30660644025481765</v>
      </c>
      <c r="P37" s="9"/>
    </row>
    <row r="38" spans="1:16">
      <c r="A38" s="12"/>
      <c r="B38" s="25">
        <v>334.69</v>
      </c>
      <c r="C38" s="20" t="s">
        <v>42</v>
      </c>
      <c r="D38" s="47">
        <v>0</v>
      </c>
      <c r="E38" s="47">
        <v>121238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121238</v>
      </c>
      <c r="O38" s="48">
        <f t="shared" si="8"/>
        <v>0.22999988617435813</v>
      </c>
      <c r="P38" s="9"/>
    </row>
    <row r="39" spans="1:16">
      <c r="A39" s="12"/>
      <c r="B39" s="25">
        <v>334.7</v>
      </c>
      <c r="C39" s="20" t="s">
        <v>43</v>
      </c>
      <c r="D39" s="47">
        <v>0</v>
      </c>
      <c r="E39" s="47">
        <v>148477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148477</v>
      </c>
      <c r="O39" s="48">
        <f t="shared" si="8"/>
        <v>0.28167483049464831</v>
      </c>
      <c r="P39" s="9"/>
    </row>
    <row r="40" spans="1:16">
      <c r="A40" s="12"/>
      <c r="B40" s="25">
        <v>335.12</v>
      </c>
      <c r="C40" s="20" t="s">
        <v>178</v>
      </c>
      <c r="D40" s="47">
        <v>14699195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14699195</v>
      </c>
      <c r="O40" s="48">
        <f t="shared" si="8"/>
        <v>27.885755100337303</v>
      </c>
      <c r="P40" s="9"/>
    </row>
    <row r="41" spans="1:16">
      <c r="A41" s="12"/>
      <c r="B41" s="25">
        <v>335.13</v>
      </c>
      <c r="C41" s="20" t="s">
        <v>179</v>
      </c>
      <c r="D41" s="47">
        <v>114576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114576</v>
      </c>
      <c r="O41" s="48">
        <f t="shared" si="8"/>
        <v>0.21736144573741942</v>
      </c>
      <c r="P41" s="9"/>
    </row>
    <row r="42" spans="1:16">
      <c r="A42" s="12"/>
      <c r="B42" s="25">
        <v>335.14</v>
      </c>
      <c r="C42" s="20" t="s">
        <v>180</v>
      </c>
      <c r="D42" s="47">
        <v>0</v>
      </c>
      <c r="E42" s="47">
        <v>202652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202652</v>
      </c>
      <c r="O42" s="48">
        <f t="shared" si="8"/>
        <v>0.38444989964372572</v>
      </c>
      <c r="P42" s="9"/>
    </row>
    <row r="43" spans="1:16">
      <c r="A43" s="12"/>
      <c r="B43" s="25">
        <v>335.15</v>
      </c>
      <c r="C43" s="20" t="s">
        <v>181</v>
      </c>
      <c r="D43" s="47">
        <v>248439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248439</v>
      </c>
      <c r="O43" s="48">
        <f t="shared" si="8"/>
        <v>0.47131214405773236</v>
      </c>
      <c r="P43" s="9"/>
    </row>
    <row r="44" spans="1:16">
      <c r="A44" s="12"/>
      <c r="B44" s="25">
        <v>335.16</v>
      </c>
      <c r="C44" s="20" t="s">
        <v>182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0.42352624250173582</v>
      </c>
      <c r="P44" s="9"/>
    </row>
    <row r="45" spans="1:16">
      <c r="A45" s="12"/>
      <c r="B45" s="25">
        <v>335.18</v>
      </c>
      <c r="C45" s="20" t="s">
        <v>183</v>
      </c>
      <c r="D45" s="47">
        <v>47852078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47852078</v>
      </c>
      <c r="O45" s="48">
        <f t="shared" si="8"/>
        <v>90.779891562105163</v>
      </c>
      <c r="P45" s="9"/>
    </row>
    <row r="46" spans="1:16">
      <c r="A46" s="12"/>
      <c r="B46" s="25">
        <v>335.22</v>
      </c>
      <c r="C46" s="20" t="s">
        <v>52</v>
      </c>
      <c r="D46" s="47">
        <v>0</v>
      </c>
      <c r="E46" s="47">
        <v>2354780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2354780</v>
      </c>
      <c r="O46" s="48">
        <f t="shared" si="8"/>
        <v>4.4672390831723963</v>
      </c>
      <c r="P46" s="9"/>
    </row>
    <row r="47" spans="1:16">
      <c r="A47" s="12"/>
      <c r="B47" s="25">
        <v>335.49</v>
      </c>
      <c r="C47" s="20" t="s">
        <v>53</v>
      </c>
      <c r="D47" s="47">
        <v>0</v>
      </c>
      <c r="E47" s="47">
        <v>7471432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7471432</v>
      </c>
      <c r="O47" s="48">
        <f t="shared" si="8"/>
        <v>14.174009052932718</v>
      </c>
      <c r="P47" s="9"/>
    </row>
    <row r="48" spans="1:16">
      <c r="A48" s="12"/>
      <c r="B48" s="25">
        <v>335.5</v>
      </c>
      <c r="C48" s="20" t="s">
        <v>54</v>
      </c>
      <c r="D48" s="47">
        <v>2904717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2904717</v>
      </c>
      <c r="O48" s="48">
        <f t="shared" si="8"/>
        <v>5.5105212834979378</v>
      </c>
      <c r="P48" s="9"/>
    </row>
    <row r="49" spans="1:16">
      <c r="A49" s="12"/>
      <c r="B49" s="25">
        <v>337.3</v>
      </c>
      <c r="C49" s="20" t="s">
        <v>59</v>
      </c>
      <c r="D49" s="47">
        <v>196545</v>
      </c>
      <c r="E49" s="47">
        <v>0</v>
      </c>
      <c r="F49" s="47">
        <v>0</v>
      </c>
      <c r="G49" s="47">
        <v>855503</v>
      </c>
      <c r="H49" s="47">
        <v>0</v>
      </c>
      <c r="I49" s="47">
        <v>291438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1343486</v>
      </c>
      <c r="O49" s="48">
        <f t="shared" si="8"/>
        <v>2.5487192718194271</v>
      </c>
      <c r="P49" s="9"/>
    </row>
    <row r="50" spans="1:16" ht="15.75">
      <c r="A50" s="29" t="s">
        <v>65</v>
      </c>
      <c r="B50" s="30"/>
      <c r="C50" s="31"/>
      <c r="D50" s="32">
        <f t="shared" ref="D50:M50" si="9">SUM(D51:D85)</f>
        <v>21473880</v>
      </c>
      <c r="E50" s="32">
        <f t="shared" si="9"/>
        <v>19198311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164429636</v>
      </c>
      <c r="J50" s="32">
        <f t="shared" si="9"/>
        <v>80485486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285587313</v>
      </c>
      <c r="O50" s="46">
        <f t="shared" si="8"/>
        <v>541.78598692522792</v>
      </c>
      <c r="P50" s="10"/>
    </row>
    <row r="51" spans="1:16">
      <c r="A51" s="12"/>
      <c r="B51" s="25">
        <v>341.16</v>
      </c>
      <c r="C51" s="20" t="s">
        <v>269</v>
      </c>
      <c r="D51" s="47">
        <v>1079670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5" si="10">SUM(D51:M51)</f>
        <v>1079670</v>
      </c>
      <c r="O51" s="48">
        <f t="shared" si="8"/>
        <v>2.0482355128414294</v>
      </c>
      <c r="P51" s="9"/>
    </row>
    <row r="52" spans="1:16">
      <c r="A52" s="12"/>
      <c r="B52" s="25">
        <v>341.2</v>
      </c>
      <c r="C52" s="20" t="s">
        <v>186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80445012</v>
      </c>
      <c r="K52" s="47">
        <v>0</v>
      </c>
      <c r="L52" s="47">
        <v>0</v>
      </c>
      <c r="M52" s="47">
        <v>0</v>
      </c>
      <c r="N52" s="47">
        <f t="shared" si="10"/>
        <v>80445012</v>
      </c>
      <c r="O52" s="48">
        <f t="shared" si="8"/>
        <v>152.6117521181055</v>
      </c>
      <c r="P52" s="9"/>
    </row>
    <row r="53" spans="1:16">
      <c r="A53" s="12"/>
      <c r="B53" s="25">
        <v>341.3</v>
      </c>
      <c r="C53" s="20" t="s">
        <v>220</v>
      </c>
      <c r="D53" s="47">
        <v>301268</v>
      </c>
      <c r="E53" s="47">
        <v>928041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1229309</v>
      </c>
      <c r="O53" s="48">
        <f t="shared" si="8"/>
        <v>2.3321147666005215</v>
      </c>
      <c r="P53" s="9"/>
    </row>
    <row r="54" spans="1:16">
      <c r="A54" s="12"/>
      <c r="B54" s="25">
        <v>341.52</v>
      </c>
      <c r="C54" s="20" t="s">
        <v>187</v>
      </c>
      <c r="D54" s="47">
        <v>679120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2778</v>
      </c>
      <c r="K54" s="47">
        <v>0</v>
      </c>
      <c r="L54" s="47">
        <v>0</v>
      </c>
      <c r="M54" s="47">
        <v>0</v>
      </c>
      <c r="N54" s="47">
        <f t="shared" si="10"/>
        <v>681898</v>
      </c>
      <c r="O54" s="48">
        <f t="shared" si="8"/>
        <v>1.2936246257982023</v>
      </c>
      <c r="P54" s="9"/>
    </row>
    <row r="55" spans="1:16">
      <c r="A55" s="12"/>
      <c r="B55" s="25">
        <v>341.54</v>
      </c>
      <c r="C55" s="20" t="s">
        <v>271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13338</v>
      </c>
      <c r="K55" s="47">
        <v>0</v>
      </c>
      <c r="L55" s="47">
        <v>0</v>
      </c>
      <c r="M55" s="47">
        <v>0</v>
      </c>
      <c r="N55" s="47">
        <f t="shared" si="10"/>
        <v>13338</v>
      </c>
      <c r="O55" s="48">
        <f t="shared" si="8"/>
        <v>2.5303440190316474E-2</v>
      </c>
      <c r="P55" s="9"/>
    </row>
    <row r="56" spans="1:16">
      <c r="A56" s="12"/>
      <c r="B56" s="25">
        <v>341.55</v>
      </c>
      <c r="C56" s="20" t="s">
        <v>272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24358</v>
      </c>
      <c r="K56" s="47">
        <v>0</v>
      </c>
      <c r="L56" s="47">
        <v>0</v>
      </c>
      <c r="M56" s="47">
        <v>0</v>
      </c>
      <c r="N56" s="47">
        <f t="shared" si="10"/>
        <v>24358</v>
      </c>
      <c r="O56" s="48">
        <f t="shared" si="8"/>
        <v>4.6209416415934075E-2</v>
      </c>
      <c r="P56" s="9"/>
    </row>
    <row r="57" spans="1:16">
      <c r="A57" s="12"/>
      <c r="B57" s="25">
        <v>341.9</v>
      </c>
      <c r="C57" s="20" t="s">
        <v>189</v>
      </c>
      <c r="D57" s="47">
        <v>807688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807688</v>
      </c>
      <c r="O57" s="48">
        <f t="shared" si="8"/>
        <v>1.5322600840033238</v>
      </c>
      <c r="P57" s="9"/>
    </row>
    <row r="58" spans="1:16">
      <c r="A58" s="12"/>
      <c r="B58" s="25">
        <v>342.1</v>
      </c>
      <c r="C58" s="20" t="s">
        <v>74</v>
      </c>
      <c r="D58" s="47">
        <v>191776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191776</v>
      </c>
      <c r="O58" s="48">
        <f t="shared" si="8"/>
        <v>0.3638171049586244</v>
      </c>
      <c r="P58" s="9"/>
    </row>
    <row r="59" spans="1:16">
      <c r="A59" s="12"/>
      <c r="B59" s="25">
        <v>342.2</v>
      </c>
      <c r="C59" s="20" t="s">
        <v>286</v>
      </c>
      <c r="D59" s="47">
        <v>70844</v>
      </c>
      <c r="E59" s="47">
        <v>197257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268101</v>
      </c>
      <c r="O59" s="48">
        <f t="shared" si="8"/>
        <v>0.50861280690238697</v>
      </c>
      <c r="P59" s="9"/>
    </row>
    <row r="60" spans="1:16">
      <c r="A60" s="12"/>
      <c r="B60" s="25">
        <v>342.5</v>
      </c>
      <c r="C60" s="20" t="s">
        <v>76</v>
      </c>
      <c r="D60" s="47">
        <v>0</v>
      </c>
      <c r="E60" s="47">
        <v>5598698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5598698</v>
      </c>
      <c r="O60" s="48">
        <f t="shared" si="8"/>
        <v>10.621256559202614</v>
      </c>
      <c r="P60" s="9"/>
    </row>
    <row r="61" spans="1:16">
      <c r="A61" s="12"/>
      <c r="B61" s="25">
        <v>342.6</v>
      </c>
      <c r="C61" s="20" t="s">
        <v>77</v>
      </c>
      <c r="D61" s="47">
        <v>14936236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14936236</v>
      </c>
      <c r="O61" s="48">
        <f t="shared" si="8"/>
        <v>28.335444166625564</v>
      </c>
      <c r="P61" s="9"/>
    </row>
    <row r="62" spans="1:16">
      <c r="A62" s="12"/>
      <c r="B62" s="25">
        <v>342.9</v>
      </c>
      <c r="C62" s="20" t="s">
        <v>78</v>
      </c>
      <c r="D62" s="47">
        <v>0</v>
      </c>
      <c r="E62" s="47">
        <v>928456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928456</v>
      </c>
      <c r="O62" s="48">
        <f t="shared" si="8"/>
        <v>1.7613683359829413</v>
      </c>
      <c r="P62" s="9"/>
    </row>
    <row r="63" spans="1:16">
      <c r="A63" s="12"/>
      <c r="B63" s="25">
        <v>343.3</v>
      </c>
      <c r="C63" s="20" t="s">
        <v>79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56818456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56818456</v>
      </c>
      <c r="O63" s="48">
        <f t="shared" si="8"/>
        <v>107.78995374884751</v>
      </c>
      <c r="P63" s="9"/>
    </row>
    <row r="64" spans="1:16">
      <c r="A64" s="12"/>
      <c r="B64" s="25">
        <v>343.4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32286478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32286478</v>
      </c>
      <c r="O64" s="48">
        <f t="shared" si="8"/>
        <v>61.250484707525011</v>
      </c>
      <c r="P64" s="9"/>
    </row>
    <row r="65" spans="1:16">
      <c r="A65" s="12"/>
      <c r="B65" s="25">
        <v>343.5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70286561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70286561</v>
      </c>
      <c r="O65" s="48">
        <f t="shared" si="8"/>
        <v>133.34021535811445</v>
      </c>
      <c r="P65" s="9"/>
    </row>
    <row r="66" spans="1:16">
      <c r="A66" s="12"/>
      <c r="B66" s="25">
        <v>343.6</v>
      </c>
      <c r="C66" s="20" t="s">
        <v>274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5038141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5038141</v>
      </c>
      <c r="O66" s="48">
        <f t="shared" si="8"/>
        <v>9.5578272202640004</v>
      </c>
      <c r="P66" s="9"/>
    </row>
    <row r="67" spans="1:16">
      <c r="A67" s="12"/>
      <c r="B67" s="25">
        <v>343.7</v>
      </c>
      <c r="C67" s="20" t="s">
        <v>82</v>
      </c>
      <c r="D67" s="47">
        <v>0</v>
      </c>
      <c r="E67" s="47">
        <v>439881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439881</v>
      </c>
      <c r="O67" s="48">
        <f t="shared" si="8"/>
        <v>0.83449561960988161</v>
      </c>
      <c r="P67" s="9"/>
    </row>
    <row r="68" spans="1:16">
      <c r="A68" s="12"/>
      <c r="B68" s="25">
        <v>344.3</v>
      </c>
      <c r="C68" s="20" t="s">
        <v>261</v>
      </c>
      <c r="D68" s="47">
        <v>0</v>
      </c>
      <c r="E68" s="47">
        <v>980199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980199</v>
      </c>
      <c r="O68" s="48">
        <f t="shared" si="8"/>
        <v>1.8595296724477446</v>
      </c>
      <c r="P68" s="9"/>
    </row>
    <row r="69" spans="1:16">
      <c r="A69" s="12"/>
      <c r="B69" s="25">
        <v>344.9</v>
      </c>
      <c r="C69" s="20" t="s">
        <v>190</v>
      </c>
      <c r="D69" s="47">
        <v>0</v>
      </c>
      <c r="E69" s="47">
        <v>1206832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1206832</v>
      </c>
      <c r="O69" s="48">
        <f t="shared" ref="O69:O100" si="11">(N69/O$113)</f>
        <v>2.2894737840575807</v>
      </c>
      <c r="P69" s="9"/>
    </row>
    <row r="70" spans="1:16">
      <c r="A70" s="12"/>
      <c r="B70" s="25">
        <v>345.1</v>
      </c>
      <c r="C70" s="20" t="s">
        <v>84</v>
      </c>
      <c r="D70" s="47">
        <v>0</v>
      </c>
      <c r="E70" s="47">
        <v>11160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11160</v>
      </c>
      <c r="O70" s="48">
        <f t="shared" si="11"/>
        <v>2.1171569390008384E-2</v>
      </c>
      <c r="P70" s="9"/>
    </row>
    <row r="71" spans="1:16">
      <c r="A71" s="12"/>
      <c r="B71" s="25">
        <v>346.4</v>
      </c>
      <c r="C71" s="20" t="s">
        <v>85</v>
      </c>
      <c r="D71" s="47">
        <v>0</v>
      </c>
      <c r="E71" s="47">
        <v>463548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463548</v>
      </c>
      <c r="O71" s="48">
        <f t="shared" si="11"/>
        <v>0.87939414405014404</v>
      </c>
      <c r="P71" s="9"/>
    </row>
    <row r="72" spans="1:16">
      <c r="A72" s="12"/>
      <c r="B72" s="25">
        <v>346.9</v>
      </c>
      <c r="C72" s="20" t="s">
        <v>86</v>
      </c>
      <c r="D72" s="47">
        <v>257841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257841</v>
      </c>
      <c r="O72" s="48">
        <f t="shared" si="11"/>
        <v>0.48914862214060501</v>
      </c>
      <c r="P72" s="9"/>
    </row>
    <row r="73" spans="1:16">
      <c r="A73" s="12"/>
      <c r="B73" s="25">
        <v>347.1</v>
      </c>
      <c r="C73" s="20" t="s">
        <v>87</v>
      </c>
      <c r="D73" s="47">
        <v>12814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12814</v>
      </c>
      <c r="O73" s="48">
        <f t="shared" si="11"/>
        <v>2.4309362917882389E-2</v>
      </c>
      <c r="P73" s="9"/>
    </row>
    <row r="74" spans="1:16">
      <c r="A74" s="12"/>
      <c r="B74" s="25">
        <v>347.2</v>
      </c>
      <c r="C74" s="20" t="s">
        <v>88</v>
      </c>
      <c r="D74" s="47">
        <v>1037514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1037514</v>
      </c>
      <c r="O74" s="48">
        <f t="shared" si="11"/>
        <v>1.9682616168553011</v>
      </c>
      <c r="P74" s="9"/>
    </row>
    <row r="75" spans="1:16">
      <c r="A75" s="12"/>
      <c r="B75" s="25">
        <v>347.4</v>
      </c>
      <c r="C75" s="20" t="s">
        <v>275</v>
      </c>
      <c r="D75" s="47">
        <v>57467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57467</v>
      </c>
      <c r="O75" s="48">
        <f t="shared" si="11"/>
        <v>0.10902030270032365</v>
      </c>
      <c r="P75" s="9"/>
    </row>
    <row r="76" spans="1:16">
      <c r="A76" s="12"/>
      <c r="B76" s="25">
        <v>347.5</v>
      </c>
      <c r="C76" s="20" t="s">
        <v>89</v>
      </c>
      <c r="D76" s="47">
        <v>160918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160918</v>
      </c>
      <c r="O76" s="48">
        <f t="shared" si="11"/>
        <v>0.3052765773388324</v>
      </c>
      <c r="P76" s="9"/>
    </row>
    <row r="77" spans="1:16">
      <c r="A77" s="12"/>
      <c r="B77" s="25">
        <v>348.23</v>
      </c>
      <c r="C77" s="20" t="s">
        <v>196</v>
      </c>
      <c r="D77" s="47">
        <v>0</v>
      </c>
      <c r="E77" s="47">
        <v>215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215</v>
      </c>
      <c r="O77" s="48">
        <f t="shared" si="11"/>
        <v>4.0787521674299311E-4</v>
      </c>
      <c r="P77" s="9"/>
    </row>
    <row r="78" spans="1:16">
      <c r="A78" s="12"/>
      <c r="B78" s="25">
        <v>348.88</v>
      </c>
      <c r="C78" s="20" t="s">
        <v>276</v>
      </c>
      <c r="D78" s="47">
        <v>778351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778351</v>
      </c>
      <c r="O78" s="48">
        <f t="shared" si="11"/>
        <v>1.4766050364052346</v>
      </c>
      <c r="P78" s="9"/>
    </row>
    <row r="79" spans="1:16">
      <c r="A79" s="12"/>
      <c r="B79" s="25">
        <v>348.92099999999999</v>
      </c>
      <c r="C79" s="20" t="s">
        <v>262</v>
      </c>
      <c r="D79" s="47">
        <v>102230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102230</v>
      </c>
      <c r="O79" s="48">
        <f t="shared" si="11"/>
        <v>0.19393992282621481</v>
      </c>
      <c r="P79" s="9"/>
    </row>
    <row r="80" spans="1:16">
      <c r="A80" s="12"/>
      <c r="B80" s="25">
        <v>348.92200000000003</v>
      </c>
      <c r="C80" s="20" t="s">
        <v>206</v>
      </c>
      <c r="D80" s="47">
        <v>102230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102230</v>
      </c>
      <c r="O80" s="48">
        <f t="shared" si="11"/>
        <v>0.19393992282621481</v>
      </c>
      <c r="P80" s="9"/>
    </row>
    <row r="81" spans="1:16">
      <c r="A81" s="12"/>
      <c r="B81" s="25">
        <v>348.92399999999998</v>
      </c>
      <c r="C81" s="20" t="s">
        <v>278</v>
      </c>
      <c r="D81" s="47">
        <v>0</v>
      </c>
      <c r="E81" s="47">
        <v>102236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102236</v>
      </c>
      <c r="O81" s="48">
        <f t="shared" si="11"/>
        <v>0.19395130539040298</v>
      </c>
      <c r="P81" s="9"/>
    </row>
    <row r="82" spans="1:16">
      <c r="A82" s="12"/>
      <c r="B82" s="25">
        <v>348.93</v>
      </c>
      <c r="C82" s="20" t="s">
        <v>207</v>
      </c>
      <c r="D82" s="47">
        <v>0</v>
      </c>
      <c r="E82" s="47">
        <v>847993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847993</v>
      </c>
      <c r="O82" s="48">
        <f t="shared" si="11"/>
        <v>1.6087224589373996</v>
      </c>
      <c r="P82" s="9"/>
    </row>
    <row r="83" spans="1:16">
      <c r="A83" s="12"/>
      <c r="B83" s="25">
        <v>348.93200000000002</v>
      </c>
      <c r="C83" s="20" t="s">
        <v>279</v>
      </c>
      <c r="D83" s="47">
        <v>62750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62750</v>
      </c>
      <c r="O83" s="48">
        <f t="shared" si="11"/>
        <v>0.1190426504680131</v>
      </c>
      <c r="P83" s="9"/>
    </row>
    <row r="84" spans="1:16">
      <c r="A84" s="12"/>
      <c r="B84" s="25">
        <v>348.99</v>
      </c>
      <c r="C84" s="20" t="s">
        <v>280</v>
      </c>
      <c r="D84" s="47">
        <v>10422</v>
      </c>
      <c r="E84" s="47">
        <v>108629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119051</v>
      </c>
      <c r="O84" s="48">
        <f t="shared" si="11"/>
        <v>0.22585094152776777</v>
      </c>
      <c r="P84" s="9"/>
    </row>
    <row r="85" spans="1:16">
      <c r="A85" s="12"/>
      <c r="B85" s="25">
        <v>349</v>
      </c>
      <c r="C85" s="20" t="s">
        <v>1</v>
      </c>
      <c r="D85" s="47">
        <v>824741</v>
      </c>
      <c r="E85" s="47">
        <v>7385166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8209907</v>
      </c>
      <c r="O85" s="48">
        <f t="shared" si="11"/>
        <v>15.57496556774333</v>
      </c>
      <c r="P85" s="9"/>
    </row>
    <row r="86" spans="1:16" ht="15.75">
      <c r="A86" s="29" t="s">
        <v>66</v>
      </c>
      <c r="B86" s="30"/>
      <c r="C86" s="31"/>
      <c r="D86" s="32">
        <f t="shared" ref="D86:M86" si="12">SUM(D87:D92)</f>
        <v>211688</v>
      </c>
      <c r="E86" s="32">
        <f t="shared" si="12"/>
        <v>490605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>SUM(D86:M86)</f>
        <v>702293</v>
      </c>
      <c r="O86" s="46">
        <f t="shared" si="11"/>
        <v>1.3323158585678458</v>
      </c>
      <c r="P86" s="10"/>
    </row>
    <row r="87" spans="1:16">
      <c r="A87" s="13"/>
      <c r="B87" s="40">
        <v>351.2</v>
      </c>
      <c r="C87" s="21" t="s">
        <v>113</v>
      </c>
      <c r="D87" s="47">
        <v>9500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2" si="13">SUM(D87:M87)</f>
        <v>9500</v>
      </c>
      <c r="O87" s="48">
        <f t="shared" si="11"/>
        <v>1.8022393297946207E-2</v>
      </c>
      <c r="P87" s="9"/>
    </row>
    <row r="88" spans="1:16">
      <c r="A88" s="13"/>
      <c r="B88" s="40">
        <v>351.5</v>
      </c>
      <c r="C88" s="21" t="s">
        <v>115</v>
      </c>
      <c r="D88" s="47">
        <v>108393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108393</v>
      </c>
      <c r="O88" s="48">
        <f t="shared" si="11"/>
        <v>0.20563171334150349</v>
      </c>
      <c r="P88" s="9"/>
    </row>
    <row r="89" spans="1:16">
      <c r="A89" s="13"/>
      <c r="B89" s="40">
        <v>351.7</v>
      </c>
      <c r="C89" s="21" t="s">
        <v>281</v>
      </c>
      <c r="D89" s="47">
        <v>0</v>
      </c>
      <c r="E89" s="47">
        <v>259656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259656</v>
      </c>
      <c r="O89" s="48">
        <f t="shared" si="11"/>
        <v>0.4925918478075284</v>
      </c>
      <c r="P89" s="9"/>
    </row>
    <row r="90" spans="1:16">
      <c r="A90" s="13"/>
      <c r="B90" s="40">
        <v>352</v>
      </c>
      <c r="C90" s="21" t="s">
        <v>116</v>
      </c>
      <c r="D90" s="47">
        <v>67288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67288</v>
      </c>
      <c r="O90" s="48">
        <f t="shared" si="11"/>
        <v>0.12765166318233728</v>
      </c>
      <c r="P90" s="9"/>
    </row>
    <row r="91" spans="1:16">
      <c r="A91" s="13"/>
      <c r="B91" s="40">
        <v>354</v>
      </c>
      <c r="C91" s="21" t="s">
        <v>117</v>
      </c>
      <c r="D91" s="47">
        <v>26507</v>
      </c>
      <c r="E91" s="47">
        <v>115930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142437</v>
      </c>
      <c r="O91" s="48">
        <f t="shared" si="11"/>
        <v>0.27021638254521724</v>
      </c>
      <c r="P91" s="9"/>
    </row>
    <row r="92" spans="1:16">
      <c r="A92" s="13"/>
      <c r="B92" s="40">
        <v>359</v>
      </c>
      <c r="C92" s="21" t="s">
        <v>118</v>
      </c>
      <c r="D92" s="47">
        <v>0</v>
      </c>
      <c r="E92" s="47">
        <v>115019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115019</v>
      </c>
      <c r="O92" s="48">
        <f t="shared" si="11"/>
        <v>0.21820185839331313</v>
      </c>
      <c r="P92" s="9"/>
    </row>
    <row r="93" spans="1:16" ht="15.75">
      <c r="A93" s="29" t="s">
        <v>5</v>
      </c>
      <c r="B93" s="30"/>
      <c r="C93" s="31"/>
      <c r="D93" s="32">
        <f t="shared" ref="D93:M93" si="14">SUM(D94:D102)</f>
        <v>32949215</v>
      </c>
      <c r="E93" s="32">
        <f t="shared" si="14"/>
        <v>32398805</v>
      </c>
      <c r="F93" s="32">
        <f t="shared" si="14"/>
        <v>162758</v>
      </c>
      <c r="G93" s="32">
        <f t="shared" si="14"/>
        <v>9010419</v>
      </c>
      <c r="H93" s="32">
        <f t="shared" si="14"/>
        <v>0</v>
      </c>
      <c r="I93" s="32">
        <f t="shared" si="14"/>
        <v>20749527</v>
      </c>
      <c r="J93" s="32">
        <f t="shared" si="14"/>
        <v>3027425</v>
      </c>
      <c r="K93" s="32">
        <f t="shared" si="14"/>
        <v>0</v>
      </c>
      <c r="L93" s="32">
        <f t="shared" si="14"/>
        <v>0</v>
      </c>
      <c r="M93" s="32">
        <f t="shared" si="14"/>
        <v>48292</v>
      </c>
      <c r="N93" s="32">
        <f>SUM(D93:M93)</f>
        <v>98346441</v>
      </c>
      <c r="O93" s="46">
        <f t="shared" si="11"/>
        <v>186.57244622686969</v>
      </c>
      <c r="P93" s="10"/>
    </row>
    <row r="94" spans="1:16">
      <c r="A94" s="12"/>
      <c r="B94" s="25">
        <v>361.1</v>
      </c>
      <c r="C94" s="20" t="s">
        <v>119</v>
      </c>
      <c r="D94" s="47">
        <v>1151397</v>
      </c>
      <c r="E94" s="47">
        <v>1441356</v>
      </c>
      <c r="F94" s="47">
        <v>14271</v>
      </c>
      <c r="G94" s="47">
        <v>469670</v>
      </c>
      <c r="H94" s="47">
        <v>0</v>
      </c>
      <c r="I94" s="47">
        <v>6052785</v>
      </c>
      <c r="J94" s="47">
        <v>136679</v>
      </c>
      <c r="K94" s="47">
        <v>0</v>
      </c>
      <c r="L94" s="47">
        <v>0</v>
      </c>
      <c r="M94" s="47">
        <v>383</v>
      </c>
      <c r="N94" s="47">
        <f>SUM(D94:M94)</f>
        <v>9266541</v>
      </c>
      <c r="O94" s="48">
        <f t="shared" si="11"/>
        <v>17.579499622478288</v>
      </c>
      <c r="P94" s="9"/>
    </row>
    <row r="95" spans="1:16">
      <c r="A95" s="12"/>
      <c r="B95" s="25">
        <v>361.2</v>
      </c>
      <c r="C95" s="20" t="s">
        <v>120</v>
      </c>
      <c r="D95" s="47">
        <v>878366</v>
      </c>
      <c r="E95" s="47">
        <v>2212796</v>
      </c>
      <c r="F95" s="47">
        <v>62880</v>
      </c>
      <c r="G95" s="47">
        <v>1845754</v>
      </c>
      <c r="H95" s="47">
        <v>0</v>
      </c>
      <c r="I95" s="47">
        <v>3900634</v>
      </c>
      <c r="J95" s="47">
        <v>462552</v>
      </c>
      <c r="K95" s="47">
        <v>0</v>
      </c>
      <c r="L95" s="47">
        <v>0</v>
      </c>
      <c r="M95" s="47">
        <v>1302</v>
      </c>
      <c r="N95" s="47">
        <f t="shared" ref="N95:N102" si="15">SUM(D95:M95)</f>
        <v>9364284</v>
      </c>
      <c r="O95" s="48">
        <f t="shared" si="11"/>
        <v>17.764927284385777</v>
      </c>
      <c r="P95" s="9"/>
    </row>
    <row r="96" spans="1:16">
      <c r="A96" s="12"/>
      <c r="B96" s="25">
        <v>361.3</v>
      </c>
      <c r="C96" s="20" t="s">
        <v>121</v>
      </c>
      <c r="D96" s="47">
        <v>1537425</v>
      </c>
      <c r="E96" s="47">
        <v>3991640</v>
      </c>
      <c r="F96" s="47">
        <v>85607</v>
      </c>
      <c r="G96" s="47">
        <v>2873440</v>
      </c>
      <c r="H96" s="47">
        <v>0</v>
      </c>
      <c r="I96" s="47">
        <v>6974817</v>
      </c>
      <c r="J96" s="47">
        <v>834788</v>
      </c>
      <c r="K96" s="47">
        <v>0</v>
      </c>
      <c r="L96" s="47">
        <v>0</v>
      </c>
      <c r="M96" s="47">
        <v>2335</v>
      </c>
      <c r="N96" s="47">
        <f t="shared" si="15"/>
        <v>16300052</v>
      </c>
      <c r="O96" s="48">
        <f t="shared" si="11"/>
        <v>30.922731360102595</v>
      </c>
      <c r="P96" s="9"/>
    </row>
    <row r="97" spans="1:119">
      <c r="A97" s="12"/>
      <c r="B97" s="25">
        <v>362</v>
      </c>
      <c r="C97" s="20" t="s">
        <v>122</v>
      </c>
      <c r="D97" s="47">
        <v>172488</v>
      </c>
      <c r="E97" s="47">
        <v>9533</v>
      </c>
      <c r="F97" s="47">
        <v>0</v>
      </c>
      <c r="G97" s="47">
        <v>0</v>
      </c>
      <c r="H97" s="47">
        <v>0</v>
      </c>
      <c r="I97" s="47">
        <v>203455</v>
      </c>
      <c r="J97" s="47">
        <v>27596</v>
      </c>
      <c r="K97" s="47">
        <v>0</v>
      </c>
      <c r="L97" s="47">
        <v>0</v>
      </c>
      <c r="M97" s="47">
        <v>0</v>
      </c>
      <c r="N97" s="47">
        <f t="shared" si="15"/>
        <v>413072</v>
      </c>
      <c r="O97" s="48">
        <f t="shared" si="11"/>
        <v>0.78363642572307735</v>
      </c>
      <c r="P97" s="9"/>
    </row>
    <row r="98" spans="1:119">
      <c r="A98" s="12"/>
      <c r="B98" s="25">
        <v>364</v>
      </c>
      <c r="C98" s="20" t="s">
        <v>208</v>
      </c>
      <c r="D98" s="47">
        <v>165060</v>
      </c>
      <c r="E98" s="47">
        <v>301877</v>
      </c>
      <c r="F98" s="47">
        <v>0</v>
      </c>
      <c r="G98" s="47">
        <v>12985</v>
      </c>
      <c r="H98" s="47">
        <v>0</v>
      </c>
      <c r="I98" s="47">
        <v>2143470</v>
      </c>
      <c r="J98" s="47">
        <v>904465</v>
      </c>
      <c r="K98" s="47">
        <v>0</v>
      </c>
      <c r="L98" s="47">
        <v>0</v>
      </c>
      <c r="M98" s="47">
        <v>0</v>
      </c>
      <c r="N98" s="47">
        <f t="shared" si="15"/>
        <v>3527857</v>
      </c>
      <c r="O98" s="48">
        <f t="shared" si="11"/>
        <v>6.6926764582013272</v>
      </c>
      <c r="P98" s="9"/>
    </row>
    <row r="99" spans="1:119">
      <c r="A99" s="12"/>
      <c r="B99" s="25">
        <v>365</v>
      </c>
      <c r="C99" s="20" t="s">
        <v>209</v>
      </c>
      <c r="D99" s="47">
        <v>1875</v>
      </c>
      <c r="E99" s="47">
        <v>0</v>
      </c>
      <c r="F99" s="47">
        <v>0</v>
      </c>
      <c r="G99" s="47">
        <v>0</v>
      </c>
      <c r="H99" s="47">
        <v>0</v>
      </c>
      <c r="I99" s="47">
        <v>18141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20016</v>
      </c>
      <c r="O99" s="48">
        <f t="shared" si="11"/>
        <v>3.7972234131756974E-2</v>
      </c>
      <c r="P99" s="9"/>
    </row>
    <row r="100" spans="1:119">
      <c r="A100" s="12"/>
      <c r="B100" s="25">
        <v>366</v>
      </c>
      <c r="C100" s="20" t="s">
        <v>125</v>
      </c>
      <c r="D100" s="47">
        <v>34573</v>
      </c>
      <c r="E100" s="47">
        <v>642584</v>
      </c>
      <c r="F100" s="47">
        <v>0</v>
      </c>
      <c r="G100" s="47">
        <v>1030536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1707693</v>
      </c>
      <c r="O100" s="48">
        <f t="shared" si="11"/>
        <v>3.2396541976999633</v>
      </c>
      <c r="P100" s="9"/>
    </row>
    <row r="101" spans="1:119">
      <c r="A101" s="12"/>
      <c r="B101" s="25">
        <v>369.3</v>
      </c>
      <c r="C101" s="20" t="s">
        <v>141</v>
      </c>
      <c r="D101" s="47">
        <v>0</v>
      </c>
      <c r="E101" s="47">
        <v>2690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2690</v>
      </c>
      <c r="O101" s="48">
        <f t="shared" ref="O101:O111" si="16">(N101/O$113)</f>
        <v>5.1031829443658203E-3</v>
      </c>
      <c r="P101" s="9"/>
    </row>
    <row r="102" spans="1:119">
      <c r="A102" s="12"/>
      <c r="B102" s="25">
        <v>369.9</v>
      </c>
      <c r="C102" s="20" t="s">
        <v>127</v>
      </c>
      <c r="D102" s="47">
        <v>29008031</v>
      </c>
      <c r="E102" s="47">
        <v>23796329</v>
      </c>
      <c r="F102" s="47">
        <v>0</v>
      </c>
      <c r="G102" s="47">
        <v>2778034</v>
      </c>
      <c r="H102" s="47">
        <v>0</v>
      </c>
      <c r="I102" s="47">
        <v>1456225</v>
      </c>
      <c r="J102" s="47">
        <v>661345</v>
      </c>
      <c r="K102" s="47">
        <v>0</v>
      </c>
      <c r="L102" s="47">
        <v>0</v>
      </c>
      <c r="M102" s="47">
        <v>44272</v>
      </c>
      <c r="N102" s="47">
        <f t="shared" si="15"/>
        <v>57744236</v>
      </c>
      <c r="O102" s="48">
        <f t="shared" si="16"/>
        <v>109.54624546120253</v>
      </c>
      <c r="P102" s="9"/>
    </row>
    <row r="103" spans="1:119" ht="15.75">
      <c r="A103" s="29" t="s">
        <v>67</v>
      </c>
      <c r="B103" s="30"/>
      <c r="C103" s="31"/>
      <c r="D103" s="32">
        <f t="shared" ref="D103:M103" si="17">SUM(D104:D110)</f>
        <v>14578056</v>
      </c>
      <c r="E103" s="32">
        <f t="shared" si="17"/>
        <v>36145298</v>
      </c>
      <c r="F103" s="32">
        <f t="shared" si="17"/>
        <v>9806448</v>
      </c>
      <c r="G103" s="32">
        <f t="shared" si="17"/>
        <v>189605002</v>
      </c>
      <c r="H103" s="32">
        <f t="shared" si="17"/>
        <v>0</v>
      </c>
      <c r="I103" s="32">
        <f t="shared" si="17"/>
        <v>184949525</v>
      </c>
      <c r="J103" s="32">
        <f t="shared" si="17"/>
        <v>5555949</v>
      </c>
      <c r="K103" s="32">
        <f t="shared" si="17"/>
        <v>0</v>
      </c>
      <c r="L103" s="32">
        <f t="shared" si="17"/>
        <v>0</v>
      </c>
      <c r="M103" s="32">
        <f t="shared" si="17"/>
        <v>1576732</v>
      </c>
      <c r="N103" s="32">
        <f>SUM(D103:M103)</f>
        <v>442217010</v>
      </c>
      <c r="O103" s="46">
        <f t="shared" si="16"/>
        <v>838.92725023808532</v>
      </c>
      <c r="P103" s="9"/>
    </row>
    <row r="104" spans="1:119">
      <c r="A104" s="12"/>
      <c r="B104" s="25">
        <v>381</v>
      </c>
      <c r="C104" s="20" t="s">
        <v>128</v>
      </c>
      <c r="D104" s="47">
        <v>14578056</v>
      </c>
      <c r="E104" s="47">
        <v>36145298</v>
      </c>
      <c r="F104" s="47">
        <v>9348425</v>
      </c>
      <c r="G104" s="47">
        <v>128280554</v>
      </c>
      <c r="H104" s="47">
        <v>0</v>
      </c>
      <c r="I104" s="47">
        <v>158857205</v>
      </c>
      <c r="J104" s="47">
        <v>4267020</v>
      </c>
      <c r="K104" s="47">
        <v>0</v>
      </c>
      <c r="L104" s="47">
        <v>0</v>
      </c>
      <c r="M104" s="47">
        <v>1576732</v>
      </c>
      <c r="N104" s="47">
        <f>SUM(D104:M104)</f>
        <v>353053290</v>
      </c>
      <c r="O104" s="48">
        <f t="shared" si="16"/>
        <v>669.77528921198507</v>
      </c>
      <c r="P104" s="9"/>
    </row>
    <row r="105" spans="1:119">
      <c r="A105" s="12"/>
      <c r="B105" s="25">
        <v>384</v>
      </c>
      <c r="C105" s="20" t="s">
        <v>256</v>
      </c>
      <c r="D105" s="47">
        <v>0</v>
      </c>
      <c r="E105" s="47">
        <v>0</v>
      </c>
      <c r="F105" s="47">
        <v>458023</v>
      </c>
      <c r="G105" s="47">
        <v>61324448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0" si="18">SUM(D105:M105)</f>
        <v>61782471</v>
      </c>
      <c r="O105" s="48">
        <f t="shared" si="16"/>
        <v>117.20715697694271</v>
      </c>
      <c r="P105" s="9"/>
    </row>
    <row r="106" spans="1:119">
      <c r="A106" s="12"/>
      <c r="B106" s="25">
        <v>389.1</v>
      </c>
      <c r="C106" s="20" t="s">
        <v>245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79003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8"/>
        <v>79003</v>
      </c>
      <c r="O106" s="48">
        <f t="shared" si="16"/>
        <v>0.14987611975975201</v>
      </c>
      <c r="P106" s="9"/>
    </row>
    <row r="107" spans="1:119">
      <c r="A107" s="12"/>
      <c r="B107" s="25">
        <v>389.2</v>
      </c>
      <c r="C107" s="20" t="s">
        <v>257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2459483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2459483</v>
      </c>
      <c r="O107" s="48">
        <f t="shared" si="16"/>
        <v>4.6658705195381716</v>
      </c>
      <c r="P107" s="9"/>
    </row>
    <row r="108" spans="1:119">
      <c r="A108" s="12"/>
      <c r="B108" s="25">
        <v>389.4</v>
      </c>
      <c r="C108" s="20" t="s">
        <v>211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15821060</v>
      </c>
      <c r="J108" s="47">
        <v>1288929</v>
      </c>
      <c r="K108" s="47">
        <v>0</v>
      </c>
      <c r="L108" s="47">
        <v>0</v>
      </c>
      <c r="M108" s="47">
        <v>0</v>
      </c>
      <c r="N108" s="47">
        <f t="shared" si="18"/>
        <v>17109989</v>
      </c>
      <c r="O108" s="48">
        <f t="shared" si="16"/>
        <v>32.459258008582452</v>
      </c>
      <c r="P108" s="9"/>
    </row>
    <row r="109" spans="1:119">
      <c r="A109" s="12"/>
      <c r="B109" s="25">
        <v>389.7</v>
      </c>
      <c r="C109" s="20" t="s">
        <v>214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7720446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7720446</v>
      </c>
      <c r="O109" s="48">
        <f t="shared" si="16"/>
        <v>14.646412026058483</v>
      </c>
      <c r="P109" s="9"/>
    </row>
    <row r="110" spans="1:119" ht="15.75" thickBot="1">
      <c r="A110" s="12"/>
      <c r="B110" s="25">
        <v>389.9</v>
      </c>
      <c r="C110" s="20" t="s">
        <v>215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12328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12328</v>
      </c>
      <c r="O110" s="48">
        <f t="shared" si="16"/>
        <v>2.3387375218640087E-2</v>
      </c>
      <c r="P110" s="9"/>
    </row>
    <row r="111" spans="1:119" ht="16.5" thickBot="1">
      <c r="A111" s="14" t="s">
        <v>96</v>
      </c>
      <c r="B111" s="23"/>
      <c r="C111" s="22"/>
      <c r="D111" s="15">
        <f t="shared" ref="D111:M111" si="19">SUM(D5,D13,D25,D50,D86,D93,D103)</f>
        <v>333833203</v>
      </c>
      <c r="E111" s="15">
        <f t="shared" si="19"/>
        <v>330273832</v>
      </c>
      <c r="F111" s="15">
        <f t="shared" si="19"/>
        <v>9969206</v>
      </c>
      <c r="G111" s="15">
        <f t="shared" si="19"/>
        <v>225282587</v>
      </c>
      <c r="H111" s="15">
        <f t="shared" si="19"/>
        <v>0</v>
      </c>
      <c r="I111" s="15">
        <f t="shared" si="19"/>
        <v>393191213</v>
      </c>
      <c r="J111" s="15">
        <f t="shared" si="19"/>
        <v>89069026</v>
      </c>
      <c r="K111" s="15">
        <f t="shared" si="19"/>
        <v>0</v>
      </c>
      <c r="L111" s="15">
        <f t="shared" si="19"/>
        <v>0</v>
      </c>
      <c r="M111" s="15">
        <f t="shared" si="19"/>
        <v>4241754</v>
      </c>
      <c r="N111" s="15">
        <f>SUM(D111:M111)</f>
        <v>1385860821</v>
      </c>
      <c r="O111" s="38">
        <f t="shared" si="16"/>
        <v>2629.1082918185921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287</v>
      </c>
      <c r="M113" s="49"/>
      <c r="N113" s="49"/>
      <c r="O113" s="44">
        <v>527122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144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163099972</v>
      </c>
      <c r="E5" s="27">
        <f t="shared" si="0"/>
        <v>105321037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268421009</v>
      </c>
      <c r="O5" s="33">
        <f t="shared" ref="O5:O36" si="1">(N5/O$110)</f>
        <v>521.1279265041926</v>
      </c>
      <c r="P5" s="6"/>
    </row>
    <row r="6" spans="1:133">
      <c r="A6" s="12"/>
      <c r="B6" s="25">
        <v>311</v>
      </c>
      <c r="C6" s="20" t="s">
        <v>3</v>
      </c>
      <c r="D6" s="47">
        <v>163099972</v>
      </c>
      <c r="E6" s="47">
        <v>73276557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236376529</v>
      </c>
      <c r="O6" s="48">
        <f t="shared" si="1"/>
        <v>458.91493699000341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2583618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2583618</v>
      </c>
      <c r="O7" s="48">
        <f t="shared" si="1"/>
        <v>5.0159840179235333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2423442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2423442</v>
      </c>
      <c r="O8" s="48">
        <f t="shared" si="1"/>
        <v>4.7050091539711536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12660220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12660220</v>
      </c>
      <c r="O9" s="48">
        <f t="shared" si="1"/>
        <v>24.579276496523821</v>
      </c>
      <c r="P9" s="9"/>
    </row>
    <row r="10" spans="1:133">
      <c r="A10" s="12"/>
      <c r="B10" s="25">
        <v>312.42</v>
      </c>
      <c r="C10" s="20" t="s">
        <v>224</v>
      </c>
      <c r="D10" s="47">
        <v>0</v>
      </c>
      <c r="E10" s="47">
        <v>9182043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9182043</v>
      </c>
      <c r="O10" s="48">
        <f t="shared" si="1"/>
        <v>17.826544380743073</v>
      </c>
      <c r="P10" s="9"/>
    </row>
    <row r="11" spans="1:133">
      <c r="A11" s="12"/>
      <c r="B11" s="25">
        <v>315</v>
      </c>
      <c r="C11" s="20" t="s">
        <v>172</v>
      </c>
      <c r="D11" s="47">
        <v>0</v>
      </c>
      <c r="E11" s="47">
        <v>4731877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4731877</v>
      </c>
      <c r="O11" s="48">
        <f t="shared" si="1"/>
        <v>9.1867371286234878</v>
      </c>
      <c r="P11" s="9"/>
    </row>
    <row r="12" spans="1:133">
      <c r="A12" s="12"/>
      <c r="B12" s="25">
        <v>316</v>
      </c>
      <c r="C12" s="20" t="s">
        <v>218</v>
      </c>
      <c r="D12" s="47">
        <v>0</v>
      </c>
      <c r="E12" s="47">
        <v>463280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463280</v>
      </c>
      <c r="O12" s="48">
        <f t="shared" si="1"/>
        <v>0.89943833640407167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SUM(D14:D24)</f>
        <v>2673</v>
      </c>
      <c r="E13" s="32">
        <f t="shared" si="3"/>
        <v>66134911</v>
      </c>
      <c r="F13" s="32">
        <f t="shared" si="3"/>
        <v>0</v>
      </c>
      <c r="G13" s="32">
        <f t="shared" si="3"/>
        <v>19411687</v>
      </c>
      <c r="H13" s="32">
        <f t="shared" si="3"/>
        <v>0</v>
      </c>
      <c r="I13" s="32">
        <f t="shared" si="3"/>
        <v>31748496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594312</v>
      </c>
      <c r="N13" s="45">
        <f>SUM(D13:M13)</f>
        <v>117892079</v>
      </c>
      <c r="O13" s="46">
        <f t="shared" si="1"/>
        <v>228.88243699485707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8710748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8710748</v>
      </c>
      <c r="O14" s="48">
        <f t="shared" si="1"/>
        <v>16.911545264106142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841821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841821</v>
      </c>
      <c r="O15" s="48">
        <f t="shared" si="1"/>
        <v>1.6343595229451131</v>
      </c>
      <c r="P15" s="9"/>
    </row>
    <row r="16" spans="1:133">
      <c r="A16" s="12"/>
      <c r="B16" s="25">
        <v>324.11</v>
      </c>
      <c r="C16" s="20" t="s">
        <v>266</v>
      </c>
      <c r="D16" s="47">
        <v>0</v>
      </c>
      <c r="E16" s="47">
        <v>1327363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1327363</v>
      </c>
      <c r="O16" s="48">
        <f t="shared" si="1"/>
        <v>2.5770185816877866</v>
      </c>
      <c r="P16" s="9"/>
    </row>
    <row r="17" spans="1:16">
      <c r="A17" s="12"/>
      <c r="B17" s="25">
        <v>324.12</v>
      </c>
      <c r="C17" s="20" t="s">
        <v>267</v>
      </c>
      <c r="D17" s="47">
        <v>0</v>
      </c>
      <c r="E17" s="47">
        <v>1432311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1432311</v>
      </c>
      <c r="O17" s="48">
        <f t="shared" si="1"/>
        <v>2.7807706420593425</v>
      </c>
      <c r="P17" s="9"/>
    </row>
    <row r="18" spans="1:16">
      <c r="A18" s="12"/>
      <c r="B18" s="25">
        <v>324.31</v>
      </c>
      <c r="C18" s="20" t="s">
        <v>173</v>
      </c>
      <c r="D18" s="47">
        <v>0</v>
      </c>
      <c r="E18" s="47">
        <v>0</v>
      </c>
      <c r="F18" s="47">
        <v>0</v>
      </c>
      <c r="G18" s="47">
        <v>15552680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541129</v>
      </c>
      <c r="N18" s="47">
        <f t="shared" si="4"/>
        <v>16093809</v>
      </c>
      <c r="O18" s="48">
        <f t="shared" si="1"/>
        <v>31.245442914360378</v>
      </c>
      <c r="P18" s="9"/>
    </row>
    <row r="19" spans="1:16">
      <c r="A19" s="12"/>
      <c r="B19" s="25">
        <v>324.32</v>
      </c>
      <c r="C19" s="20" t="s">
        <v>167</v>
      </c>
      <c r="D19" s="47">
        <v>0</v>
      </c>
      <c r="E19" s="47">
        <v>0</v>
      </c>
      <c r="F19" s="47">
        <v>0</v>
      </c>
      <c r="G19" s="47">
        <v>3749412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3749412</v>
      </c>
      <c r="O19" s="48">
        <f t="shared" si="1"/>
        <v>7.2793232856446703</v>
      </c>
      <c r="P19" s="9"/>
    </row>
    <row r="20" spans="1:16">
      <c r="A20" s="12"/>
      <c r="B20" s="25">
        <v>324.61</v>
      </c>
      <c r="C20" s="20" t="s">
        <v>22</v>
      </c>
      <c r="D20" s="47">
        <v>0</v>
      </c>
      <c r="E20" s="47">
        <v>21071938</v>
      </c>
      <c r="F20" s="47">
        <v>0</v>
      </c>
      <c r="G20" s="47">
        <v>109595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53183</v>
      </c>
      <c r="N20" s="47">
        <f t="shared" si="4"/>
        <v>21234716</v>
      </c>
      <c r="O20" s="48">
        <f t="shared" si="1"/>
        <v>41.226294321043262</v>
      </c>
      <c r="P20" s="9"/>
    </row>
    <row r="21" spans="1:16">
      <c r="A21" s="12"/>
      <c r="B21" s="25">
        <v>325.10000000000002</v>
      </c>
      <c r="C21" s="20" t="s">
        <v>23</v>
      </c>
      <c r="D21" s="47">
        <v>0</v>
      </c>
      <c r="E21" s="47">
        <v>4646846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4646846</v>
      </c>
      <c r="O21" s="48">
        <f t="shared" si="1"/>
        <v>9.0216530732298281</v>
      </c>
      <c r="P21" s="9"/>
    </row>
    <row r="22" spans="1:16">
      <c r="A22" s="12"/>
      <c r="B22" s="25">
        <v>325.2</v>
      </c>
      <c r="C22" s="20" t="s">
        <v>24</v>
      </c>
      <c r="D22" s="47">
        <v>0</v>
      </c>
      <c r="E22" s="47">
        <v>241512</v>
      </c>
      <c r="F22" s="47">
        <v>0</v>
      </c>
      <c r="G22" s="47">
        <v>0</v>
      </c>
      <c r="H22" s="47">
        <v>0</v>
      </c>
      <c r="I22" s="47">
        <v>9973954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10215466</v>
      </c>
      <c r="O22" s="48">
        <f t="shared" si="1"/>
        <v>19.832891004645909</v>
      </c>
      <c r="P22" s="9"/>
    </row>
    <row r="23" spans="1:16">
      <c r="A23" s="12"/>
      <c r="B23" s="25">
        <v>329</v>
      </c>
      <c r="C23" s="20" t="s">
        <v>168</v>
      </c>
      <c r="D23" s="47">
        <v>2673</v>
      </c>
      <c r="E23" s="47">
        <v>27989075</v>
      </c>
      <c r="F23" s="47">
        <v>0</v>
      </c>
      <c r="G23" s="47">
        <v>0</v>
      </c>
      <c r="H23" s="47">
        <v>0</v>
      </c>
      <c r="I23" s="47">
        <v>20932721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48924469</v>
      </c>
      <c r="O23" s="48">
        <f t="shared" si="1"/>
        <v>94.984767326050275</v>
      </c>
      <c r="P23" s="9"/>
    </row>
    <row r="24" spans="1:16">
      <c r="A24" s="12"/>
      <c r="B24" s="25">
        <v>367</v>
      </c>
      <c r="C24" s="20" t="s">
        <v>126</v>
      </c>
      <c r="D24" s="47">
        <v>0</v>
      </c>
      <c r="E24" s="47">
        <v>715118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715118</v>
      </c>
      <c r="O24" s="48">
        <f t="shared" si="1"/>
        <v>1.3883710590843699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SUM(D26:D49)</f>
        <v>71264259</v>
      </c>
      <c r="E25" s="32">
        <f t="shared" si="5"/>
        <v>26058539</v>
      </c>
      <c r="F25" s="32">
        <f t="shared" si="5"/>
        <v>0</v>
      </c>
      <c r="G25" s="32">
        <f t="shared" si="5"/>
        <v>1600826</v>
      </c>
      <c r="H25" s="32">
        <f t="shared" si="5"/>
        <v>0</v>
      </c>
      <c r="I25" s="32">
        <f t="shared" si="5"/>
        <v>929262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99852886</v>
      </c>
      <c r="O25" s="46">
        <f t="shared" si="1"/>
        <v>193.86011411885991</v>
      </c>
      <c r="P25" s="10"/>
    </row>
    <row r="26" spans="1:16">
      <c r="A26" s="12"/>
      <c r="B26" s="25">
        <v>331.2</v>
      </c>
      <c r="C26" s="20" t="s">
        <v>26</v>
      </c>
      <c r="D26" s="47">
        <v>0</v>
      </c>
      <c r="E26" s="47">
        <v>388713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388713</v>
      </c>
      <c r="O26" s="48">
        <f t="shared" si="1"/>
        <v>0.75466969016283003</v>
      </c>
      <c r="P26" s="9"/>
    </row>
    <row r="27" spans="1:16">
      <c r="A27" s="12"/>
      <c r="B27" s="25">
        <v>331.42</v>
      </c>
      <c r="C27" s="20" t="s">
        <v>32</v>
      </c>
      <c r="D27" s="47">
        <v>0</v>
      </c>
      <c r="E27" s="47">
        <v>5206737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6">SUM(D27:M27)</f>
        <v>5206737</v>
      </c>
      <c r="O27" s="48">
        <f t="shared" si="1"/>
        <v>10.108657540523067</v>
      </c>
      <c r="P27" s="9"/>
    </row>
    <row r="28" spans="1:16">
      <c r="A28" s="12"/>
      <c r="B28" s="25">
        <v>331.49</v>
      </c>
      <c r="C28" s="20" t="s">
        <v>33</v>
      </c>
      <c r="D28" s="47">
        <v>0</v>
      </c>
      <c r="E28" s="47">
        <v>2028266</v>
      </c>
      <c r="F28" s="47">
        <v>0</v>
      </c>
      <c r="G28" s="47">
        <v>139682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2167948</v>
      </c>
      <c r="O28" s="48">
        <f t="shared" si="1"/>
        <v>4.2089784634142076</v>
      </c>
      <c r="P28" s="9"/>
    </row>
    <row r="29" spans="1:16">
      <c r="A29" s="12"/>
      <c r="B29" s="25">
        <v>331.5</v>
      </c>
      <c r="C29" s="20" t="s">
        <v>28</v>
      </c>
      <c r="D29" s="47">
        <v>0</v>
      </c>
      <c r="E29" s="47">
        <v>3238075</v>
      </c>
      <c r="F29" s="47">
        <v>0</v>
      </c>
      <c r="G29" s="47">
        <v>0</v>
      </c>
      <c r="H29" s="47">
        <v>0</v>
      </c>
      <c r="I29" s="47">
        <v>76642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3314717</v>
      </c>
      <c r="O29" s="48">
        <f t="shared" si="1"/>
        <v>6.4353815060660837</v>
      </c>
      <c r="P29" s="9"/>
    </row>
    <row r="30" spans="1:16">
      <c r="A30" s="12"/>
      <c r="B30" s="25">
        <v>331.62</v>
      </c>
      <c r="C30" s="20" t="s">
        <v>34</v>
      </c>
      <c r="D30" s="47">
        <v>0</v>
      </c>
      <c r="E30" s="47">
        <v>1131010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1131010</v>
      </c>
      <c r="O30" s="48">
        <f t="shared" si="1"/>
        <v>2.1958076171135579</v>
      </c>
      <c r="P30" s="9"/>
    </row>
    <row r="31" spans="1:16">
      <c r="A31" s="12"/>
      <c r="B31" s="25">
        <v>331.7</v>
      </c>
      <c r="C31" s="20" t="s">
        <v>169</v>
      </c>
      <c r="D31" s="47">
        <v>0</v>
      </c>
      <c r="E31" s="47">
        <v>112940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112940</v>
      </c>
      <c r="O31" s="48">
        <f t="shared" si="1"/>
        <v>0.21926818708659093</v>
      </c>
      <c r="P31" s="9"/>
    </row>
    <row r="32" spans="1:16">
      <c r="A32" s="12"/>
      <c r="B32" s="25">
        <v>331.82</v>
      </c>
      <c r="C32" s="20" t="s">
        <v>176</v>
      </c>
      <c r="D32" s="47">
        <v>0</v>
      </c>
      <c r="E32" s="47">
        <v>432884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432884</v>
      </c>
      <c r="O32" s="48">
        <f t="shared" si="1"/>
        <v>0.84042580041430703</v>
      </c>
      <c r="P32" s="9"/>
    </row>
    <row r="33" spans="1:16">
      <c r="A33" s="12"/>
      <c r="B33" s="25">
        <v>334.1</v>
      </c>
      <c r="C33" s="20" t="s">
        <v>30</v>
      </c>
      <c r="D33" s="47">
        <v>0</v>
      </c>
      <c r="E33" s="47">
        <v>101170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101170</v>
      </c>
      <c r="O33" s="48">
        <f t="shared" si="1"/>
        <v>0.19641723470471406</v>
      </c>
      <c r="P33" s="9"/>
    </row>
    <row r="34" spans="1:16">
      <c r="A34" s="12"/>
      <c r="B34" s="25">
        <v>334.2</v>
      </c>
      <c r="C34" s="20" t="s">
        <v>31</v>
      </c>
      <c r="D34" s="47">
        <v>0</v>
      </c>
      <c r="E34" s="47">
        <v>189462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189462</v>
      </c>
      <c r="O34" s="48">
        <f t="shared" si="1"/>
        <v>0.36783238234283416</v>
      </c>
      <c r="P34" s="9"/>
    </row>
    <row r="35" spans="1:16">
      <c r="A35" s="12"/>
      <c r="B35" s="25">
        <v>334.31</v>
      </c>
      <c r="C35" s="20" t="s">
        <v>268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81350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81350</v>
      </c>
      <c r="O35" s="48">
        <f t="shared" si="1"/>
        <v>0.15793755108459512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2218316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8" si="7">SUM(D36:M36)</f>
        <v>2218316</v>
      </c>
      <c r="O36" s="48">
        <f t="shared" si="1"/>
        <v>4.3067657845331864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148012</v>
      </c>
      <c r="F37" s="47">
        <v>0</v>
      </c>
      <c r="G37" s="47">
        <v>1461144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1609156</v>
      </c>
      <c r="O37" s="48">
        <f t="shared" ref="O37:O68" si="8">(N37/O$110)</f>
        <v>3.1241076576900153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12774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12774</v>
      </c>
      <c r="O38" s="48">
        <f t="shared" si="8"/>
        <v>2.4800175507739618E-2</v>
      </c>
      <c r="P38" s="9"/>
    </row>
    <row r="39" spans="1:16">
      <c r="A39" s="12"/>
      <c r="B39" s="25">
        <v>334.69</v>
      </c>
      <c r="C39" s="20" t="s">
        <v>42</v>
      </c>
      <c r="D39" s="47">
        <v>0</v>
      </c>
      <c r="E39" s="47">
        <v>121238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121238</v>
      </c>
      <c r="O39" s="48">
        <f t="shared" si="8"/>
        <v>0.23537839973440863</v>
      </c>
      <c r="P39" s="9"/>
    </row>
    <row r="40" spans="1:16">
      <c r="A40" s="12"/>
      <c r="B40" s="25">
        <v>334.7</v>
      </c>
      <c r="C40" s="20" t="s">
        <v>43</v>
      </c>
      <c r="D40" s="47">
        <v>0</v>
      </c>
      <c r="E40" s="47">
        <v>170084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170084</v>
      </c>
      <c r="O40" s="48">
        <f t="shared" si="8"/>
        <v>0.33021082284784603</v>
      </c>
      <c r="P40" s="9"/>
    </row>
    <row r="41" spans="1:16">
      <c r="A41" s="12"/>
      <c r="B41" s="25">
        <v>335.12</v>
      </c>
      <c r="C41" s="20" t="s">
        <v>178</v>
      </c>
      <c r="D41" s="47">
        <v>13915205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13915205</v>
      </c>
      <c r="O41" s="48">
        <f t="shared" si="8"/>
        <v>27.015776281992789</v>
      </c>
      <c r="P41" s="9"/>
    </row>
    <row r="42" spans="1:16">
      <c r="A42" s="12"/>
      <c r="B42" s="25">
        <v>335.13</v>
      </c>
      <c r="C42" s="20" t="s">
        <v>179</v>
      </c>
      <c r="D42" s="47">
        <v>49045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49045</v>
      </c>
      <c r="O42" s="48">
        <f t="shared" si="8"/>
        <v>9.5218773115475941E-2</v>
      </c>
      <c r="P42" s="9"/>
    </row>
    <row r="43" spans="1:16">
      <c r="A43" s="12"/>
      <c r="B43" s="25">
        <v>335.14</v>
      </c>
      <c r="C43" s="20" t="s">
        <v>180</v>
      </c>
      <c r="D43" s="47">
        <v>0</v>
      </c>
      <c r="E43" s="47">
        <v>194651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194651</v>
      </c>
      <c r="O43" s="48">
        <f t="shared" si="8"/>
        <v>0.3779066042552861</v>
      </c>
      <c r="P43" s="9"/>
    </row>
    <row r="44" spans="1:16">
      <c r="A44" s="12"/>
      <c r="B44" s="25">
        <v>335.15</v>
      </c>
      <c r="C44" s="20" t="s">
        <v>181</v>
      </c>
      <c r="D44" s="47">
        <v>133954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133954</v>
      </c>
      <c r="O44" s="48">
        <f t="shared" si="8"/>
        <v>0.26006597071894105</v>
      </c>
      <c r="P44" s="9"/>
    </row>
    <row r="45" spans="1:16">
      <c r="A45" s="12"/>
      <c r="B45" s="25">
        <v>335.16</v>
      </c>
      <c r="C45" s="20" t="s">
        <v>182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0.43343034148292392</v>
      </c>
      <c r="P45" s="9"/>
    </row>
    <row r="46" spans="1:16">
      <c r="A46" s="12"/>
      <c r="B46" s="25">
        <v>335.18</v>
      </c>
      <c r="C46" s="20" t="s">
        <v>183</v>
      </c>
      <c r="D46" s="47">
        <v>46798232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46798232</v>
      </c>
      <c r="O46" s="48">
        <f t="shared" si="8"/>
        <v>90.856768987937727</v>
      </c>
      <c r="P46" s="9"/>
    </row>
    <row r="47" spans="1:16">
      <c r="A47" s="12"/>
      <c r="B47" s="25">
        <v>335.22</v>
      </c>
      <c r="C47" s="20" t="s">
        <v>52</v>
      </c>
      <c r="D47" s="47">
        <v>0</v>
      </c>
      <c r="E47" s="47">
        <v>1751132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1751132</v>
      </c>
      <c r="O47" s="48">
        <f t="shared" si="8"/>
        <v>3.3997479988428916</v>
      </c>
      <c r="P47" s="9"/>
    </row>
    <row r="48" spans="1:16">
      <c r="A48" s="12"/>
      <c r="B48" s="25">
        <v>335.49</v>
      </c>
      <c r="C48" s="20" t="s">
        <v>53</v>
      </c>
      <c r="D48" s="47">
        <v>0</v>
      </c>
      <c r="E48" s="47">
        <v>6796017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6796017</v>
      </c>
      <c r="O48" s="48">
        <f t="shared" si="8"/>
        <v>13.194176792984351</v>
      </c>
      <c r="P48" s="9"/>
    </row>
    <row r="49" spans="1:16">
      <c r="A49" s="12"/>
      <c r="B49" s="25">
        <v>337.3</v>
      </c>
      <c r="C49" s="20" t="s">
        <v>59</v>
      </c>
      <c r="D49" s="47">
        <v>10144573</v>
      </c>
      <c r="E49" s="47">
        <v>1829832</v>
      </c>
      <c r="F49" s="47">
        <v>0</v>
      </c>
      <c r="G49" s="47">
        <v>0</v>
      </c>
      <c r="H49" s="47">
        <v>0</v>
      </c>
      <c r="I49" s="47">
        <v>758496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12732901</v>
      </c>
      <c r="O49" s="48">
        <f t="shared" si="8"/>
        <v>24.720383554303531</v>
      </c>
      <c r="P49" s="9"/>
    </row>
    <row r="50" spans="1:16" ht="15.75">
      <c r="A50" s="29" t="s">
        <v>65</v>
      </c>
      <c r="B50" s="30"/>
      <c r="C50" s="31"/>
      <c r="D50" s="32">
        <f t="shared" ref="D50:M50" si="9">SUM(D51:D84)</f>
        <v>29361968</v>
      </c>
      <c r="E50" s="32">
        <f t="shared" si="9"/>
        <v>36240845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159225610</v>
      </c>
      <c r="J50" s="32">
        <f t="shared" si="9"/>
        <v>72917916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297746339</v>
      </c>
      <c r="O50" s="46">
        <f t="shared" si="8"/>
        <v>578.0618024101251</v>
      </c>
      <c r="P50" s="10"/>
    </row>
    <row r="51" spans="1:16">
      <c r="A51" s="12"/>
      <c r="B51" s="25">
        <v>341.16</v>
      </c>
      <c r="C51" s="20" t="s">
        <v>269</v>
      </c>
      <c r="D51" s="47">
        <v>1044992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4" si="10">SUM(D51:M51)</f>
        <v>1044992</v>
      </c>
      <c r="O51" s="48">
        <f t="shared" si="8"/>
        <v>2.0288073433680789</v>
      </c>
      <c r="P51" s="9"/>
    </row>
    <row r="52" spans="1:16">
      <c r="A52" s="12"/>
      <c r="B52" s="25">
        <v>341.2</v>
      </c>
      <c r="C52" s="20" t="s">
        <v>186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72849184</v>
      </c>
      <c r="K52" s="47">
        <v>0</v>
      </c>
      <c r="L52" s="47">
        <v>0</v>
      </c>
      <c r="M52" s="47">
        <v>0</v>
      </c>
      <c r="N52" s="47">
        <f t="shared" si="10"/>
        <v>72849184</v>
      </c>
      <c r="O52" s="48">
        <f t="shared" si="8"/>
        <v>141.43357983369478</v>
      </c>
      <c r="P52" s="9"/>
    </row>
    <row r="53" spans="1:16">
      <c r="A53" s="12"/>
      <c r="B53" s="25">
        <v>341.3</v>
      </c>
      <c r="C53" s="20" t="s">
        <v>220</v>
      </c>
      <c r="D53" s="47">
        <v>517268</v>
      </c>
      <c r="E53" s="47">
        <v>784572</v>
      </c>
      <c r="F53" s="47">
        <v>0</v>
      </c>
      <c r="G53" s="47">
        <v>0</v>
      </c>
      <c r="H53" s="47">
        <v>0</v>
      </c>
      <c r="I53" s="47">
        <v>92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1301932</v>
      </c>
      <c r="O53" s="48">
        <f t="shared" si="8"/>
        <v>2.5276453811760184</v>
      </c>
      <c r="P53" s="9"/>
    </row>
    <row r="54" spans="1:16">
      <c r="A54" s="12"/>
      <c r="B54" s="25">
        <v>341.52</v>
      </c>
      <c r="C54" s="20" t="s">
        <v>187</v>
      </c>
      <c r="D54" s="47">
        <v>419288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29383</v>
      </c>
      <c r="K54" s="47">
        <v>0</v>
      </c>
      <c r="L54" s="47">
        <v>0</v>
      </c>
      <c r="M54" s="47">
        <v>0</v>
      </c>
      <c r="N54" s="47">
        <f t="shared" si="10"/>
        <v>448671</v>
      </c>
      <c r="O54" s="48">
        <f t="shared" si="8"/>
        <v>0.87107558675693153</v>
      </c>
      <c r="P54" s="9"/>
    </row>
    <row r="55" spans="1:16">
      <c r="A55" s="12"/>
      <c r="B55" s="25">
        <v>341.54</v>
      </c>
      <c r="C55" s="20" t="s">
        <v>271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16231</v>
      </c>
      <c r="K55" s="47">
        <v>0</v>
      </c>
      <c r="L55" s="47">
        <v>0</v>
      </c>
      <c r="M55" s="47">
        <v>0</v>
      </c>
      <c r="N55" s="47">
        <f t="shared" si="10"/>
        <v>16231</v>
      </c>
      <c r="O55" s="48">
        <f t="shared" si="8"/>
        <v>3.1511793382348656E-2</v>
      </c>
      <c r="P55" s="9"/>
    </row>
    <row r="56" spans="1:16">
      <c r="A56" s="12"/>
      <c r="B56" s="25">
        <v>341.55</v>
      </c>
      <c r="C56" s="20" t="s">
        <v>272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22758</v>
      </c>
      <c r="K56" s="47">
        <v>0</v>
      </c>
      <c r="L56" s="47">
        <v>0</v>
      </c>
      <c r="M56" s="47">
        <v>0</v>
      </c>
      <c r="N56" s="47">
        <f t="shared" si="10"/>
        <v>22758</v>
      </c>
      <c r="O56" s="48">
        <f t="shared" si="8"/>
        <v>4.418368515775311E-2</v>
      </c>
      <c r="P56" s="9"/>
    </row>
    <row r="57" spans="1:16">
      <c r="A57" s="12"/>
      <c r="B57" s="25">
        <v>341.56</v>
      </c>
      <c r="C57" s="20" t="s">
        <v>273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360</v>
      </c>
      <c r="K57" s="47">
        <v>0</v>
      </c>
      <c r="L57" s="47">
        <v>0</v>
      </c>
      <c r="M57" s="47">
        <v>0</v>
      </c>
      <c r="N57" s="47">
        <f t="shared" si="10"/>
        <v>360</v>
      </c>
      <c r="O57" s="48">
        <f t="shared" si="8"/>
        <v>6.9892462680337111E-4</v>
      </c>
      <c r="P57" s="9"/>
    </row>
    <row r="58" spans="1:16">
      <c r="A58" s="12"/>
      <c r="B58" s="25">
        <v>341.9</v>
      </c>
      <c r="C58" s="20" t="s">
        <v>189</v>
      </c>
      <c r="D58" s="47">
        <v>10042181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10042181</v>
      </c>
      <c r="O58" s="48">
        <f t="shared" si="8"/>
        <v>19.496465576991401</v>
      </c>
      <c r="P58" s="9"/>
    </row>
    <row r="59" spans="1:16">
      <c r="A59" s="12"/>
      <c r="B59" s="25">
        <v>342.1</v>
      </c>
      <c r="C59" s="20" t="s">
        <v>74</v>
      </c>
      <c r="D59" s="47">
        <v>181742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181742</v>
      </c>
      <c r="O59" s="48">
        <f t="shared" si="8"/>
        <v>0.35284433201249521</v>
      </c>
      <c r="P59" s="9"/>
    </row>
    <row r="60" spans="1:16">
      <c r="A60" s="12"/>
      <c r="B60" s="25">
        <v>342.5</v>
      </c>
      <c r="C60" s="20" t="s">
        <v>76</v>
      </c>
      <c r="D60" s="47">
        <v>0</v>
      </c>
      <c r="E60" s="47">
        <v>4643987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4643987</v>
      </c>
      <c r="O60" s="48">
        <f t="shared" si="8"/>
        <v>9.0161024468186302</v>
      </c>
      <c r="P60" s="9"/>
    </row>
    <row r="61" spans="1:16">
      <c r="A61" s="12"/>
      <c r="B61" s="25">
        <v>342.6</v>
      </c>
      <c r="C61" s="20" t="s">
        <v>77</v>
      </c>
      <c r="D61" s="47">
        <v>14780568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14780568</v>
      </c>
      <c r="O61" s="48">
        <f t="shared" si="8"/>
        <v>28.695841592616251</v>
      </c>
      <c r="P61" s="9"/>
    </row>
    <row r="62" spans="1:16">
      <c r="A62" s="12"/>
      <c r="B62" s="25">
        <v>342.9</v>
      </c>
      <c r="C62" s="20" t="s">
        <v>78</v>
      </c>
      <c r="D62" s="47">
        <v>0</v>
      </c>
      <c r="E62" s="47">
        <v>551360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551360</v>
      </c>
      <c r="O62" s="48">
        <f t="shared" si="8"/>
        <v>1.0704418950952965</v>
      </c>
      <c r="P62" s="9"/>
    </row>
    <row r="63" spans="1:16">
      <c r="A63" s="12"/>
      <c r="B63" s="25">
        <v>343.3</v>
      </c>
      <c r="C63" s="20" t="s">
        <v>79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56854447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56854447</v>
      </c>
      <c r="O63" s="48">
        <f t="shared" si="8"/>
        <v>110.38048097663068</v>
      </c>
      <c r="P63" s="9"/>
    </row>
    <row r="64" spans="1:16">
      <c r="A64" s="12"/>
      <c r="B64" s="25">
        <v>343.4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32131806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32131806</v>
      </c>
      <c r="O64" s="48">
        <f t="shared" si="8"/>
        <v>62.382529214078673</v>
      </c>
      <c r="P64" s="9"/>
    </row>
    <row r="65" spans="1:16">
      <c r="A65" s="12"/>
      <c r="B65" s="25">
        <v>343.5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65295339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65295339</v>
      </c>
      <c r="O65" s="48">
        <f t="shared" si="8"/>
        <v>126.76811234048502</v>
      </c>
      <c r="P65" s="9"/>
    </row>
    <row r="66" spans="1:16">
      <c r="A66" s="12"/>
      <c r="B66" s="25">
        <v>343.6</v>
      </c>
      <c r="C66" s="20" t="s">
        <v>274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4943926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4943926</v>
      </c>
      <c r="O66" s="48">
        <f t="shared" si="8"/>
        <v>9.5984212069263428</v>
      </c>
      <c r="P66" s="9"/>
    </row>
    <row r="67" spans="1:16">
      <c r="A67" s="12"/>
      <c r="B67" s="25">
        <v>343.7</v>
      </c>
      <c r="C67" s="20" t="s">
        <v>82</v>
      </c>
      <c r="D67" s="47">
        <v>0</v>
      </c>
      <c r="E67" s="47">
        <v>501034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501034</v>
      </c>
      <c r="O67" s="48">
        <f t="shared" si="8"/>
        <v>0.97273611518277847</v>
      </c>
      <c r="P67" s="9"/>
    </row>
    <row r="68" spans="1:16">
      <c r="A68" s="12"/>
      <c r="B68" s="25">
        <v>344.3</v>
      </c>
      <c r="C68" s="20" t="s">
        <v>261</v>
      </c>
      <c r="D68" s="47">
        <v>0</v>
      </c>
      <c r="E68" s="47">
        <v>934254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934254</v>
      </c>
      <c r="O68" s="48">
        <f t="shared" si="8"/>
        <v>1.8138142452487687</v>
      </c>
      <c r="P68" s="9"/>
    </row>
    <row r="69" spans="1:16">
      <c r="A69" s="12"/>
      <c r="B69" s="25">
        <v>344.9</v>
      </c>
      <c r="C69" s="20" t="s">
        <v>190</v>
      </c>
      <c r="D69" s="47">
        <v>0</v>
      </c>
      <c r="E69" s="47">
        <v>1212141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1212141</v>
      </c>
      <c r="O69" s="48">
        <f t="shared" ref="O69:O100" si="11">(N69/O$110)</f>
        <v>2.3533199890501808</v>
      </c>
      <c r="P69" s="9"/>
    </row>
    <row r="70" spans="1:16">
      <c r="A70" s="12"/>
      <c r="B70" s="25">
        <v>345.1</v>
      </c>
      <c r="C70" s="20" t="s">
        <v>84</v>
      </c>
      <c r="D70" s="47">
        <v>0</v>
      </c>
      <c r="E70" s="47">
        <v>92158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92158</v>
      </c>
      <c r="O70" s="48">
        <f t="shared" si="11"/>
        <v>0.17892082154706968</v>
      </c>
      <c r="P70" s="9"/>
    </row>
    <row r="71" spans="1:16">
      <c r="A71" s="12"/>
      <c r="B71" s="25">
        <v>346.4</v>
      </c>
      <c r="C71" s="20" t="s">
        <v>85</v>
      </c>
      <c r="D71" s="47">
        <v>0</v>
      </c>
      <c r="E71" s="47">
        <v>421443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421443</v>
      </c>
      <c r="O71" s="48">
        <f t="shared" si="11"/>
        <v>0.81821358748303652</v>
      </c>
      <c r="P71" s="9"/>
    </row>
    <row r="72" spans="1:16">
      <c r="A72" s="12"/>
      <c r="B72" s="25">
        <v>346.9</v>
      </c>
      <c r="C72" s="20" t="s">
        <v>86</v>
      </c>
      <c r="D72" s="47">
        <v>190997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190997</v>
      </c>
      <c r="O72" s="48">
        <f t="shared" si="11"/>
        <v>0.37081251929323189</v>
      </c>
      <c r="P72" s="9"/>
    </row>
    <row r="73" spans="1:16">
      <c r="A73" s="12"/>
      <c r="B73" s="25">
        <v>347.1</v>
      </c>
      <c r="C73" s="20" t="s">
        <v>87</v>
      </c>
      <c r="D73" s="47">
        <v>14258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14258</v>
      </c>
      <c r="O73" s="48">
        <f t="shared" si="11"/>
        <v>2.7681298136006848E-2</v>
      </c>
      <c r="P73" s="9"/>
    </row>
    <row r="74" spans="1:16">
      <c r="A74" s="12"/>
      <c r="B74" s="25">
        <v>347.2</v>
      </c>
      <c r="C74" s="20" t="s">
        <v>88</v>
      </c>
      <c r="D74" s="47">
        <v>729650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729650</v>
      </c>
      <c r="O74" s="48">
        <f t="shared" si="11"/>
        <v>1.4165843165196661</v>
      </c>
      <c r="P74" s="9"/>
    </row>
    <row r="75" spans="1:16">
      <c r="A75" s="12"/>
      <c r="B75" s="25">
        <v>347.4</v>
      </c>
      <c r="C75" s="20" t="s">
        <v>275</v>
      </c>
      <c r="D75" s="47">
        <v>99692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99692</v>
      </c>
      <c r="O75" s="48">
        <f t="shared" si="11"/>
        <v>0.19354776082022687</v>
      </c>
      <c r="P75" s="9"/>
    </row>
    <row r="76" spans="1:16">
      <c r="A76" s="12"/>
      <c r="B76" s="25">
        <v>347.5</v>
      </c>
      <c r="C76" s="20" t="s">
        <v>89</v>
      </c>
      <c r="D76" s="47">
        <v>118968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118968</v>
      </c>
      <c r="O76" s="48">
        <f t="shared" si="11"/>
        <v>0.23097129167095407</v>
      </c>
      <c r="P76" s="9"/>
    </row>
    <row r="77" spans="1:16">
      <c r="A77" s="12"/>
      <c r="B77" s="25">
        <v>348.88</v>
      </c>
      <c r="C77" s="20" t="s">
        <v>276</v>
      </c>
      <c r="D77" s="47">
        <v>723888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723888</v>
      </c>
      <c r="O77" s="48">
        <f t="shared" si="11"/>
        <v>1.4053976395762187</v>
      </c>
      <c r="P77" s="9"/>
    </row>
    <row r="78" spans="1:16">
      <c r="A78" s="12"/>
      <c r="B78" s="25">
        <v>348.92099999999999</v>
      </c>
      <c r="C78" s="20" t="s">
        <v>262</v>
      </c>
      <c r="D78" s="47">
        <v>102424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102424</v>
      </c>
      <c r="O78" s="48">
        <f t="shared" si="11"/>
        <v>0.19885182215474578</v>
      </c>
      <c r="P78" s="9"/>
    </row>
    <row r="79" spans="1:16">
      <c r="A79" s="12"/>
      <c r="B79" s="25">
        <v>348.92200000000003</v>
      </c>
      <c r="C79" s="20" t="s">
        <v>206</v>
      </c>
      <c r="D79" s="47">
        <v>102424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102424</v>
      </c>
      <c r="O79" s="48">
        <f t="shared" si="11"/>
        <v>0.19885182215474578</v>
      </c>
      <c r="P79" s="9"/>
    </row>
    <row r="80" spans="1:16">
      <c r="A80" s="12"/>
      <c r="B80" s="25">
        <v>348.92399999999998</v>
      </c>
      <c r="C80" s="20" t="s">
        <v>278</v>
      </c>
      <c r="D80" s="47">
        <v>0</v>
      </c>
      <c r="E80" s="47">
        <v>102423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102423</v>
      </c>
      <c r="O80" s="48">
        <f t="shared" si="11"/>
        <v>0.19884988069744913</v>
      </c>
      <c r="P80" s="9"/>
    </row>
    <row r="81" spans="1:16">
      <c r="A81" s="12"/>
      <c r="B81" s="25">
        <v>348.93</v>
      </c>
      <c r="C81" s="20" t="s">
        <v>207</v>
      </c>
      <c r="D81" s="47">
        <v>0</v>
      </c>
      <c r="E81" s="47">
        <v>918987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918987</v>
      </c>
      <c r="O81" s="48">
        <f t="shared" si="11"/>
        <v>1.7841740167004156</v>
      </c>
      <c r="P81" s="9"/>
    </row>
    <row r="82" spans="1:16">
      <c r="A82" s="12"/>
      <c r="B82" s="25">
        <v>348.93200000000002</v>
      </c>
      <c r="C82" s="20" t="s">
        <v>279</v>
      </c>
      <c r="D82" s="47">
        <v>54520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54520</v>
      </c>
      <c r="O82" s="48">
        <f t="shared" si="11"/>
        <v>0.10584825181477721</v>
      </c>
      <c r="P82" s="9"/>
    </row>
    <row r="83" spans="1:16">
      <c r="A83" s="12"/>
      <c r="B83" s="25">
        <v>348.99</v>
      </c>
      <c r="C83" s="20" t="s">
        <v>280</v>
      </c>
      <c r="D83" s="47">
        <v>8390</v>
      </c>
      <c r="E83" s="47">
        <v>110663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119053</v>
      </c>
      <c r="O83" s="48">
        <f t="shared" si="11"/>
        <v>0.23113631554117151</v>
      </c>
      <c r="P83" s="9"/>
    </row>
    <row r="84" spans="1:16">
      <c r="A84" s="12"/>
      <c r="B84" s="25">
        <v>349</v>
      </c>
      <c r="C84" s="20" t="s">
        <v>1</v>
      </c>
      <c r="D84" s="47">
        <v>230718</v>
      </c>
      <c r="E84" s="47">
        <v>25967823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26198541</v>
      </c>
      <c r="O84" s="48">
        <f t="shared" si="11"/>
        <v>50.863348586716164</v>
      </c>
      <c r="P84" s="9"/>
    </row>
    <row r="85" spans="1:16" ht="15.75">
      <c r="A85" s="29" t="s">
        <v>66</v>
      </c>
      <c r="B85" s="30"/>
      <c r="C85" s="31"/>
      <c r="D85" s="32">
        <f t="shared" ref="D85:M85" si="12">SUM(D86:D90)</f>
        <v>198677</v>
      </c>
      <c r="E85" s="32">
        <f t="shared" si="12"/>
        <v>437026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ref="N85:N92" si="13">SUM(D85:M85)</f>
        <v>635703</v>
      </c>
      <c r="O85" s="46">
        <f t="shared" si="11"/>
        <v>1.2341902278688428</v>
      </c>
      <c r="P85" s="10"/>
    </row>
    <row r="86" spans="1:16">
      <c r="A86" s="13"/>
      <c r="B86" s="40">
        <v>351.5</v>
      </c>
      <c r="C86" s="21" t="s">
        <v>115</v>
      </c>
      <c r="D86" s="47">
        <v>106916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106916</v>
      </c>
      <c r="O86" s="48">
        <f t="shared" si="11"/>
        <v>0.20757284833141454</v>
      </c>
      <c r="P86" s="9"/>
    </row>
    <row r="87" spans="1:16">
      <c r="A87" s="13"/>
      <c r="B87" s="40">
        <v>351.7</v>
      </c>
      <c r="C87" s="21" t="s">
        <v>281</v>
      </c>
      <c r="D87" s="47">
        <v>0</v>
      </c>
      <c r="E87" s="47">
        <v>268026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268026</v>
      </c>
      <c r="O87" s="48">
        <f t="shared" si="11"/>
        <v>0.52036103339888984</v>
      </c>
      <c r="P87" s="9"/>
    </row>
    <row r="88" spans="1:16">
      <c r="A88" s="13"/>
      <c r="B88" s="40">
        <v>352</v>
      </c>
      <c r="C88" s="21" t="s">
        <v>116</v>
      </c>
      <c r="D88" s="47">
        <v>74841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74841</v>
      </c>
      <c r="O88" s="48">
        <f t="shared" si="11"/>
        <v>0.14530060554053084</v>
      </c>
      <c r="P88" s="9"/>
    </row>
    <row r="89" spans="1:16">
      <c r="A89" s="13"/>
      <c r="B89" s="40">
        <v>354</v>
      </c>
      <c r="C89" s="21" t="s">
        <v>117</v>
      </c>
      <c r="D89" s="47">
        <v>16920</v>
      </c>
      <c r="E89" s="47">
        <v>101290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118210</v>
      </c>
      <c r="O89" s="48">
        <f t="shared" si="11"/>
        <v>0.22949966704007363</v>
      </c>
      <c r="P89" s="9"/>
    </row>
    <row r="90" spans="1:16">
      <c r="A90" s="13"/>
      <c r="B90" s="40">
        <v>359</v>
      </c>
      <c r="C90" s="21" t="s">
        <v>118</v>
      </c>
      <c r="D90" s="47">
        <v>0</v>
      </c>
      <c r="E90" s="47">
        <v>67710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67710</v>
      </c>
      <c r="O90" s="48">
        <f t="shared" si="11"/>
        <v>0.13145607355793407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SUM(D92:D100)</f>
        <v>25810037</v>
      </c>
      <c r="E91" s="32">
        <f t="shared" si="14"/>
        <v>27846682</v>
      </c>
      <c r="F91" s="32">
        <f t="shared" si="14"/>
        <v>69033</v>
      </c>
      <c r="G91" s="32">
        <f t="shared" si="14"/>
        <v>1207451</v>
      </c>
      <c r="H91" s="32">
        <f t="shared" si="14"/>
        <v>0</v>
      </c>
      <c r="I91" s="32">
        <f t="shared" si="14"/>
        <v>8620755</v>
      </c>
      <c r="J91" s="32">
        <f t="shared" si="14"/>
        <v>2677511</v>
      </c>
      <c r="K91" s="32">
        <f t="shared" si="14"/>
        <v>0</v>
      </c>
      <c r="L91" s="32">
        <f t="shared" si="14"/>
        <v>0</v>
      </c>
      <c r="M91" s="32">
        <f t="shared" si="14"/>
        <v>7345</v>
      </c>
      <c r="N91" s="32">
        <f t="shared" si="13"/>
        <v>66238814</v>
      </c>
      <c r="O91" s="46">
        <f t="shared" si="11"/>
        <v>128.59982876346643</v>
      </c>
      <c r="P91" s="10"/>
    </row>
    <row r="92" spans="1:16">
      <c r="A92" s="12"/>
      <c r="B92" s="25">
        <v>361.1</v>
      </c>
      <c r="C92" s="20" t="s">
        <v>119</v>
      </c>
      <c r="D92" s="47">
        <v>732925</v>
      </c>
      <c r="E92" s="47">
        <v>5551002</v>
      </c>
      <c r="F92" s="47">
        <v>11718</v>
      </c>
      <c r="G92" s="47">
        <v>204077</v>
      </c>
      <c r="H92" s="47">
        <v>0</v>
      </c>
      <c r="I92" s="47">
        <v>2578979</v>
      </c>
      <c r="J92" s="47">
        <v>133786</v>
      </c>
      <c r="K92" s="47">
        <v>0</v>
      </c>
      <c r="L92" s="47">
        <v>0</v>
      </c>
      <c r="M92" s="47">
        <v>331</v>
      </c>
      <c r="N92" s="47">
        <f t="shared" si="13"/>
        <v>9212818</v>
      </c>
      <c r="O92" s="48">
        <f t="shared" si="11"/>
        <v>17.886292729048279</v>
      </c>
      <c r="P92" s="9"/>
    </row>
    <row r="93" spans="1:16">
      <c r="A93" s="12"/>
      <c r="B93" s="25">
        <v>361.2</v>
      </c>
      <c r="C93" s="20" t="s">
        <v>120</v>
      </c>
      <c r="D93" s="47">
        <v>543904</v>
      </c>
      <c r="E93" s="47">
        <v>2716275</v>
      </c>
      <c r="F93" s="47">
        <v>40587</v>
      </c>
      <c r="G93" s="47">
        <v>635881</v>
      </c>
      <c r="H93" s="47">
        <v>0</v>
      </c>
      <c r="I93" s="47">
        <v>1981944</v>
      </c>
      <c r="J93" s="47">
        <v>395076</v>
      </c>
      <c r="K93" s="47">
        <v>0</v>
      </c>
      <c r="L93" s="47">
        <v>0</v>
      </c>
      <c r="M93" s="47">
        <v>979</v>
      </c>
      <c r="N93" s="47">
        <f t="shared" ref="N93:N100" si="15">SUM(D93:M93)</f>
        <v>6314646</v>
      </c>
      <c r="O93" s="48">
        <f t="shared" si="11"/>
        <v>12.259615552626112</v>
      </c>
      <c r="P93" s="9"/>
    </row>
    <row r="94" spans="1:16">
      <c r="A94" s="12"/>
      <c r="B94" s="25">
        <v>361.3</v>
      </c>
      <c r="C94" s="20" t="s">
        <v>121</v>
      </c>
      <c r="D94" s="47">
        <v>72623</v>
      </c>
      <c r="E94" s="47">
        <v>1037077</v>
      </c>
      <c r="F94" s="47">
        <v>16728</v>
      </c>
      <c r="G94" s="47">
        <v>254176</v>
      </c>
      <c r="H94" s="47">
        <v>0</v>
      </c>
      <c r="I94" s="47">
        <v>945433</v>
      </c>
      <c r="J94" s="47">
        <v>153770</v>
      </c>
      <c r="K94" s="47">
        <v>0</v>
      </c>
      <c r="L94" s="47">
        <v>0</v>
      </c>
      <c r="M94" s="47">
        <v>397</v>
      </c>
      <c r="N94" s="47">
        <f t="shared" si="15"/>
        <v>2480204</v>
      </c>
      <c r="O94" s="48">
        <f t="shared" si="11"/>
        <v>4.8152101530450784</v>
      </c>
      <c r="P94" s="9"/>
    </row>
    <row r="95" spans="1:16">
      <c r="A95" s="12"/>
      <c r="B95" s="25">
        <v>362</v>
      </c>
      <c r="C95" s="20" t="s">
        <v>122</v>
      </c>
      <c r="D95" s="47">
        <v>139523</v>
      </c>
      <c r="E95" s="47">
        <v>9533</v>
      </c>
      <c r="F95" s="47">
        <v>0</v>
      </c>
      <c r="G95" s="47">
        <v>0</v>
      </c>
      <c r="H95" s="47">
        <v>0</v>
      </c>
      <c r="I95" s="47">
        <v>42346</v>
      </c>
      <c r="J95" s="47">
        <v>29034</v>
      </c>
      <c r="K95" s="47">
        <v>0</v>
      </c>
      <c r="L95" s="47">
        <v>0</v>
      </c>
      <c r="M95" s="47">
        <v>0</v>
      </c>
      <c r="N95" s="47">
        <f t="shared" si="15"/>
        <v>220436</v>
      </c>
      <c r="O95" s="48">
        <f t="shared" si="11"/>
        <v>0.42796708065007755</v>
      </c>
      <c r="P95" s="9"/>
    </row>
    <row r="96" spans="1:16">
      <c r="A96" s="12"/>
      <c r="B96" s="25">
        <v>364</v>
      </c>
      <c r="C96" s="20" t="s">
        <v>208</v>
      </c>
      <c r="D96" s="47">
        <v>27409</v>
      </c>
      <c r="E96" s="47">
        <v>326367</v>
      </c>
      <c r="F96" s="47">
        <v>0</v>
      </c>
      <c r="G96" s="47">
        <v>29340</v>
      </c>
      <c r="H96" s="47">
        <v>0</v>
      </c>
      <c r="I96" s="47">
        <v>771123</v>
      </c>
      <c r="J96" s="47">
        <v>1325624</v>
      </c>
      <c r="K96" s="47">
        <v>0</v>
      </c>
      <c r="L96" s="47">
        <v>0</v>
      </c>
      <c r="M96" s="47">
        <v>0</v>
      </c>
      <c r="N96" s="47">
        <f t="shared" si="15"/>
        <v>2479863</v>
      </c>
      <c r="O96" s="48">
        <f t="shared" si="11"/>
        <v>4.8145481161069119</v>
      </c>
      <c r="P96" s="9"/>
    </row>
    <row r="97" spans="1:119">
      <c r="A97" s="12"/>
      <c r="B97" s="25">
        <v>365</v>
      </c>
      <c r="C97" s="20" t="s">
        <v>209</v>
      </c>
      <c r="D97" s="47">
        <v>666</v>
      </c>
      <c r="E97" s="47">
        <v>0</v>
      </c>
      <c r="F97" s="47">
        <v>0</v>
      </c>
      <c r="G97" s="47">
        <v>0</v>
      </c>
      <c r="H97" s="47">
        <v>0</v>
      </c>
      <c r="I97" s="47">
        <v>67741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68407</v>
      </c>
      <c r="O97" s="48">
        <f t="shared" si="11"/>
        <v>0.13280926929371725</v>
      </c>
      <c r="P97" s="9"/>
    </row>
    <row r="98" spans="1:119">
      <c r="A98" s="12"/>
      <c r="B98" s="25">
        <v>366</v>
      </c>
      <c r="C98" s="20" t="s">
        <v>125</v>
      </c>
      <c r="D98" s="47">
        <v>105727</v>
      </c>
      <c r="E98" s="47">
        <v>863497</v>
      </c>
      <c r="F98" s="47">
        <v>0</v>
      </c>
      <c r="G98" s="47">
        <v>35800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1005024</v>
      </c>
      <c r="O98" s="48">
        <f t="shared" si="11"/>
        <v>1.9512111781345314</v>
      </c>
      <c r="P98" s="9"/>
    </row>
    <row r="99" spans="1:119">
      <c r="A99" s="12"/>
      <c r="B99" s="25">
        <v>369.3</v>
      </c>
      <c r="C99" s="20" t="s">
        <v>141</v>
      </c>
      <c r="D99" s="47">
        <v>0</v>
      </c>
      <c r="E99" s="47">
        <v>2660</v>
      </c>
      <c r="F99" s="47">
        <v>0</v>
      </c>
      <c r="G99" s="47">
        <v>0</v>
      </c>
      <c r="H99" s="47">
        <v>0</v>
      </c>
      <c r="I99" s="47">
        <v>87011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89671</v>
      </c>
      <c r="O99" s="48">
        <f t="shared" si="11"/>
        <v>0.17409241725023636</v>
      </c>
      <c r="P99" s="9"/>
    </row>
    <row r="100" spans="1:119">
      <c r="A100" s="12"/>
      <c r="B100" s="25">
        <v>369.9</v>
      </c>
      <c r="C100" s="20" t="s">
        <v>127</v>
      </c>
      <c r="D100" s="47">
        <v>24187260</v>
      </c>
      <c r="E100" s="47">
        <v>17340271</v>
      </c>
      <c r="F100" s="47">
        <v>0</v>
      </c>
      <c r="G100" s="47">
        <v>48177</v>
      </c>
      <c r="H100" s="47">
        <v>0</v>
      </c>
      <c r="I100" s="47">
        <v>2146178</v>
      </c>
      <c r="J100" s="47">
        <v>640221</v>
      </c>
      <c r="K100" s="47">
        <v>0</v>
      </c>
      <c r="L100" s="47">
        <v>0</v>
      </c>
      <c r="M100" s="47">
        <v>5638</v>
      </c>
      <c r="N100" s="47">
        <f t="shared" si="15"/>
        <v>44367745</v>
      </c>
      <c r="O100" s="48">
        <f t="shared" si="11"/>
        <v>86.138082267311489</v>
      </c>
      <c r="P100" s="9"/>
    </row>
    <row r="101" spans="1:119" ht="15.75">
      <c r="A101" s="29" t="s">
        <v>67</v>
      </c>
      <c r="B101" s="30"/>
      <c r="C101" s="31"/>
      <c r="D101" s="32">
        <f t="shared" ref="D101:M101" si="16">SUM(D102:D107)</f>
        <v>26223574</v>
      </c>
      <c r="E101" s="32">
        <f t="shared" si="16"/>
        <v>29489354</v>
      </c>
      <c r="F101" s="32">
        <f t="shared" si="16"/>
        <v>9434897</v>
      </c>
      <c r="G101" s="32">
        <f t="shared" si="16"/>
        <v>215299045</v>
      </c>
      <c r="H101" s="32">
        <f t="shared" si="16"/>
        <v>0</v>
      </c>
      <c r="I101" s="32">
        <f t="shared" si="16"/>
        <v>52351712</v>
      </c>
      <c r="J101" s="32">
        <f t="shared" si="16"/>
        <v>109700</v>
      </c>
      <c r="K101" s="32">
        <f t="shared" si="16"/>
        <v>0</v>
      </c>
      <c r="L101" s="32">
        <f t="shared" si="16"/>
        <v>0</v>
      </c>
      <c r="M101" s="32">
        <f t="shared" si="16"/>
        <v>871432</v>
      </c>
      <c r="N101" s="32">
        <f t="shared" ref="N101:N108" si="17">SUM(D101:M101)</f>
        <v>333779714</v>
      </c>
      <c r="O101" s="46">
        <f t="shared" ref="O101:O108" si="18">(N101/O$110)</f>
        <v>648.0190612277388</v>
      </c>
      <c r="P101" s="9"/>
    </row>
    <row r="102" spans="1:119">
      <c r="A102" s="12"/>
      <c r="B102" s="25">
        <v>381</v>
      </c>
      <c r="C102" s="20" t="s">
        <v>128</v>
      </c>
      <c r="D102" s="47">
        <v>25699194</v>
      </c>
      <c r="E102" s="47">
        <v>29383844</v>
      </c>
      <c r="F102" s="47">
        <v>9434897</v>
      </c>
      <c r="G102" s="47">
        <v>215299045</v>
      </c>
      <c r="H102" s="47">
        <v>0</v>
      </c>
      <c r="I102" s="47">
        <v>39698786</v>
      </c>
      <c r="J102" s="47">
        <v>12182</v>
      </c>
      <c r="K102" s="47">
        <v>0</v>
      </c>
      <c r="L102" s="47">
        <v>0</v>
      </c>
      <c r="M102" s="47">
        <v>871432</v>
      </c>
      <c r="N102" s="47">
        <f t="shared" si="17"/>
        <v>320399380</v>
      </c>
      <c r="O102" s="48">
        <f t="shared" si="18"/>
        <v>622.04171415147641</v>
      </c>
      <c r="P102" s="9"/>
    </row>
    <row r="103" spans="1:119">
      <c r="A103" s="12"/>
      <c r="B103" s="25">
        <v>384</v>
      </c>
      <c r="C103" s="20" t="s">
        <v>256</v>
      </c>
      <c r="D103" s="47">
        <v>524380</v>
      </c>
      <c r="E103" s="47">
        <v>105510</v>
      </c>
      <c r="F103" s="47">
        <v>0</v>
      </c>
      <c r="G103" s="47">
        <v>0</v>
      </c>
      <c r="H103" s="47">
        <v>0</v>
      </c>
      <c r="I103" s="47">
        <v>0</v>
      </c>
      <c r="J103" s="47">
        <v>840000</v>
      </c>
      <c r="K103" s="47">
        <v>0</v>
      </c>
      <c r="L103" s="47">
        <v>0</v>
      </c>
      <c r="M103" s="47">
        <v>0</v>
      </c>
      <c r="N103" s="47">
        <f t="shared" si="17"/>
        <v>1469890</v>
      </c>
      <c r="O103" s="48">
        <f t="shared" si="18"/>
        <v>2.8537286658111309</v>
      </c>
      <c r="P103" s="9"/>
    </row>
    <row r="104" spans="1:119">
      <c r="A104" s="12"/>
      <c r="B104" s="25">
        <v>389.1</v>
      </c>
      <c r="C104" s="20" t="s">
        <v>245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202205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202205</v>
      </c>
      <c r="O104" s="48">
        <f t="shared" si="18"/>
        <v>0.39257237267437683</v>
      </c>
      <c r="P104" s="9"/>
    </row>
    <row r="105" spans="1:119">
      <c r="A105" s="12"/>
      <c r="B105" s="25">
        <v>389.2</v>
      </c>
      <c r="C105" s="20" t="s">
        <v>257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2448995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2448995</v>
      </c>
      <c r="O105" s="48">
        <f t="shared" si="18"/>
        <v>4.7546192122731163</v>
      </c>
      <c r="P105" s="9"/>
    </row>
    <row r="106" spans="1:119">
      <c r="A106" s="12"/>
      <c r="B106" s="25">
        <v>389.4</v>
      </c>
      <c r="C106" s="20" t="s">
        <v>211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9987118</v>
      </c>
      <c r="J106" s="47">
        <v>-742482</v>
      </c>
      <c r="K106" s="47">
        <v>0</v>
      </c>
      <c r="L106" s="47">
        <v>0</v>
      </c>
      <c r="M106" s="47">
        <v>0</v>
      </c>
      <c r="N106" s="47">
        <f t="shared" si="17"/>
        <v>9244636</v>
      </c>
      <c r="O106" s="48">
        <f t="shared" si="18"/>
        <v>17.948066017313916</v>
      </c>
      <c r="P106" s="9"/>
    </row>
    <row r="107" spans="1:119" ht="15.75" thickBot="1">
      <c r="A107" s="12"/>
      <c r="B107" s="25">
        <v>389.9</v>
      </c>
      <c r="C107" s="20" t="s">
        <v>215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14608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14608</v>
      </c>
      <c r="O107" s="48">
        <f t="shared" si="18"/>
        <v>2.8360808189843462E-2</v>
      </c>
      <c r="P107" s="9"/>
    </row>
    <row r="108" spans="1:119" ht="16.5" thickBot="1">
      <c r="A108" s="14" t="s">
        <v>96</v>
      </c>
      <c r="B108" s="23"/>
      <c r="C108" s="22"/>
      <c r="D108" s="15">
        <f t="shared" ref="D108:M108" si="19">SUM(D5,D13,D25,D50,D85,D91,D101)</f>
        <v>315961160</v>
      </c>
      <c r="E108" s="15">
        <f t="shared" si="19"/>
        <v>291528394</v>
      </c>
      <c r="F108" s="15">
        <f t="shared" si="19"/>
        <v>9503930</v>
      </c>
      <c r="G108" s="15">
        <f t="shared" si="19"/>
        <v>237519009</v>
      </c>
      <c r="H108" s="15">
        <f t="shared" si="19"/>
        <v>0</v>
      </c>
      <c r="I108" s="15">
        <f t="shared" si="19"/>
        <v>252875835</v>
      </c>
      <c r="J108" s="15">
        <f t="shared" si="19"/>
        <v>75705127</v>
      </c>
      <c r="K108" s="15">
        <f t="shared" si="19"/>
        <v>0</v>
      </c>
      <c r="L108" s="15">
        <f t="shared" si="19"/>
        <v>0</v>
      </c>
      <c r="M108" s="15">
        <f t="shared" si="19"/>
        <v>1473089</v>
      </c>
      <c r="N108" s="15">
        <f t="shared" si="17"/>
        <v>1184566544</v>
      </c>
      <c r="O108" s="38">
        <f t="shared" si="18"/>
        <v>2299.7853602471087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284</v>
      </c>
      <c r="M110" s="49"/>
      <c r="N110" s="49"/>
      <c r="O110" s="44">
        <v>515077</v>
      </c>
    </row>
    <row r="111" spans="1:119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19" ht="15.75" customHeight="1" thickBot="1">
      <c r="A112" s="53" t="s">
        <v>144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170754565</v>
      </c>
      <c r="E5" s="27">
        <f t="shared" si="0"/>
        <v>90812137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261566702</v>
      </c>
      <c r="O5" s="33">
        <f t="shared" ref="O5:O36" si="1">(N5/O$120)</f>
        <v>517.22769814260766</v>
      </c>
      <c r="P5" s="6"/>
    </row>
    <row r="6" spans="1:133">
      <c r="A6" s="12"/>
      <c r="B6" s="25">
        <v>311</v>
      </c>
      <c r="C6" s="20" t="s">
        <v>3</v>
      </c>
      <c r="D6" s="47">
        <v>170754565</v>
      </c>
      <c r="E6" s="47">
        <v>36524159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207278724</v>
      </c>
      <c r="O6" s="48">
        <f t="shared" si="1"/>
        <v>409.87746708087064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1150000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1150000</v>
      </c>
      <c r="O7" s="48">
        <f t="shared" si="1"/>
        <v>2.274035067598164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12031822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12031822</v>
      </c>
      <c r="O8" s="48">
        <f t="shared" si="1"/>
        <v>23.791987091390503</v>
      </c>
      <c r="P8" s="9"/>
    </row>
    <row r="9" spans="1:133">
      <c r="A9" s="12"/>
      <c r="B9" s="25">
        <v>312.42</v>
      </c>
      <c r="C9" s="20" t="s">
        <v>224</v>
      </c>
      <c r="D9" s="47">
        <v>0</v>
      </c>
      <c r="E9" s="47">
        <v>8836717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8836717</v>
      </c>
      <c r="O9" s="48">
        <f t="shared" si="1"/>
        <v>17.473916817774651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27057596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27057596</v>
      </c>
      <c r="O10" s="48">
        <f t="shared" si="1"/>
        <v>53.504280129481579</v>
      </c>
      <c r="P10" s="9"/>
    </row>
    <row r="11" spans="1:133">
      <c r="A11" s="12"/>
      <c r="B11" s="25">
        <v>315</v>
      </c>
      <c r="C11" s="20" t="s">
        <v>172</v>
      </c>
      <c r="D11" s="47">
        <v>0</v>
      </c>
      <c r="E11" s="47">
        <v>4787703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4787703</v>
      </c>
      <c r="O11" s="48">
        <f t="shared" si="1"/>
        <v>9.4673082741260295</v>
      </c>
      <c r="P11" s="9"/>
    </row>
    <row r="12" spans="1:133">
      <c r="A12" s="12"/>
      <c r="B12" s="25">
        <v>316</v>
      </c>
      <c r="C12" s="20" t="s">
        <v>218</v>
      </c>
      <c r="D12" s="47">
        <v>0</v>
      </c>
      <c r="E12" s="47">
        <v>424140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424140</v>
      </c>
      <c r="O12" s="48">
        <f t="shared" si="1"/>
        <v>0.83870368136616114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SUM(D14:D24)</f>
        <v>1962</v>
      </c>
      <c r="E13" s="32">
        <f t="shared" si="3"/>
        <v>48595720</v>
      </c>
      <c r="F13" s="32">
        <f t="shared" si="3"/>
        <v>0</v>
      </c>
      <c r="G13" s="32">
        <f t="shared" si="3"/>
        <v>16740959</v>
      </c>
      <c r="H13" s="32">
        <f t="shared" si="3"/>
        <v>0</v>
      </c>
      <c r="I13" s="32">
        <f t="shared" si="3"/>
        <v>28206211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93544852</v>
      </c>
      <c r="O13" s="46">
        <f t="shared" si="1"/>
        <v>184.97762942720024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8717298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8717298</v>
      </c>
      <c r="O14" s="48">
        <f t="shared" si="1"/>
        <v>17.237775084089861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39972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39972</v>
      </c>
      <c r="O15" s="48">
        <f t="shared" si="1"/>
        <v>7.9041504106116364E-2</v>
      </c>
      <c r="P15" s="9"/>
    </row>
    <row r="16" spans="1:133">
      <c r="A16" s="12"/>
      <c r="B16" s="25">
        <v>324.11</v>
      </c>
      <c r="C16" s="20" t="s">
        <v>266</v>
      </c>
      <c r="D16" s="47">
        <v>0</v>
      </c>
      <c r="E16" s="47">
        <v>1488599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1488599</v>
      </c>
      <c r="O16" s="48">
        <f t="shared" si="1"/>
        <v>2.9435881109491824</v>
      </c>
      <c r="P16" s="9"/>
    </row>
    <row r="17" spans="1:16">
      <c r="A17" s="12"/>
      <c r="B17" s="25">
        <v>324.12</v>
      </c>
      <c r="C17" s="20" t="s">
        <v>267</v>
      </c>
      <c r="D17" s="47">
        <v>0</v>
      </c>
      <c r="E17" s="47">
        <v>436810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436810</v>
      </c>
      <c r="O17" s="48">
        <f t="shared" si="1"/>
        <v>0.86375761554569919</v>
      </c>
      <c r="P17" s="9"/>
    </row>
    <row r="18" spans="1:16">
      <c r="A18" s="12"/>
      <c r="B18" s="25">
        <v>324.31</v>
      </c>
      <c r="C18" s="20" t="s">
        <v>173</v>
      </c>
      <c r="D18" s="47">
        <v>0</v>
      </c>
      <c r="E18" s="47">
        <v>0</v>
      </c>
      <c r="F18" s="47">
        <v>0</v>
      </c>
      <c r="G18" s="47">
        <v>15513876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15513876</v>
      </c>
      <c r="O18" s="48">
        <f t="shared" si="1"/>
        <v>30.677476572495248</v>
      </c>
      <c r="P18" s="9"/>
    </row>
    <row r="19" spans="1:16">
      <c r="A19" s="12"/>
      <c r="B19" s="25">
        <v>324.32</v>
      </c>
      <c r="C19" s="20" t="s">
        <v>167</v>
      </c>
      <c r="D19" s="47">
        <v>0</v>
      </c>
      <c r="E19" s="47">
        <v>0</v>
      </c>
      <c r="F19" s="47">
        <v>0</v>
      </c>
      <c r="G19" s="47">
        <v>1227083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1227083</v>
      </c>
      <c r="O19" s="48">
        <f t="shared" si="1"/>
        <v>2.4264606720465722</v>
      </c>
      <c r="P19" s="9"/>
    </row>
    <row r="20" spans="1:16">
      <c r="A20" s="12"/>
      <c r="B20" s="25">
        <v>324.61</v>
      </c>
      <c r="C20" s="20" t="s">
        <v>22</v>
      </c>
      <c r="D20" s="47">
        <v>0</v>
      </c>
      <c r="E20" s="47">
        <v>17035035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17035035</v>
      </c>
      <c r="O20" s="48">
        <f t="shared" si="1"/>
        <v>33.685449537184425</v>
      </c>
      <c r="P20" s="9"/>
    </row>
    <row r="21" spans="1:16">
      <c r="A21" s="12"/>
      <c r="B21" s="25">
        <v>325.10000000000002</v>
      </c>
      <c r="C21" s="20" t="s">
        <v>23</v>
      </c>
      <c r="D21" s="47">
        <v>0</v>
      </c>
      <c r="E21" s="47">
        <v>2103562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2103562</v>
      </c>
      <c r="O21" s="48">
        <f t="shared" si="1"/>
        <v>4.1596293520581993</v>
      </c>
      <c r="P21" s="9"/>
    </row>
    <row r="22" spans="1:16">
      <c r="A22" s="12"/>
      <c r="B22" s="25">
        <v>325.2</v>
      </c>
      <c r="C22" s="20" t="s">
        <v>24</v>
      </c>
      <c r="D22" s="47">
        <v>0</v>
      </c>
      <c r="E22" s="47">
        <v>208478</v>
      </c>
      <c r="F22" s="47">
        <v>0</v>
      </c>
      <c r="G22" s="47">
        <v>0</v>
      </c>
      <c r="H22" s="47">
        <v>0</v>
      </c>
      <c r="I22" s="47">
        <v>8310703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8519181</v>
      </c>
      <c r="O22" s="48">
        <f t="shared" si="1"/>
        <v>16.84601420975304</v>
      </c>
      <c r="P22" s="9"/>
    </row>
    <row r="23" spans="1:16">
      <c r="A23" s="12"/>
      <c r="B23" s="25">
        <v>329</v>
      </c>
      <c r="C23" s="20" t="s">
        <v>168</v>
      </c>
      <c r="D23" s="47">
        <v>1663</v>
      </c>
      <c r="E23" s="47">
        <v>17845150</v>
      </c>
      <c r="F23" s="47">
        <v>0</v>
      </c>
      <c r="G23" s="47">
        <v>0</v>
      </c>
      <c r="H23" s="47">
        <v>0</v>
      </c>
      <c r="I23" s="47">
        <v>19855536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37702349</v>
      </c>
      <c r="O23" s="48">
        <f t="shared" si="1"/>
        <v>74.553446745064846</v>
      </c>
      <c r="P23" s="9"/>
    </row>
    <row r="24" spans="1:16">
      <c r="A24" s="12"/>
      <c r="B24" s="25">
        <v>367</v>
      </c>
      <c r="C24" s="20" t="s">
        <v>126</v>
      </c>
      <c r="D24" s="47">
        <v>299</v>
      </c>
      <c r="E24" s="47">
        <v>760788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761087</v>
      </c>
      <c r="O24" s="48">
        <f t="shared" si="1"/>
        <v>1.5049900239070295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SUM(D26:D54)</f>
        <v>48135456</v>
      </c>
      <c r="E25" s="32">
        <f t="shared" si="5"/>
        <v>41091089</v>
      </c>
      <c r="F25" s="32">
        <f t="shared" si="5"/>
        <v>0</v>
      </c>
      <c r="G25" s="32">
        <f t="shared" si="5"/>
        <v>1023725</v>
      </c>
      <c r="H25" s="32">
        <f t="shared" si="5"/>
        <v>0</v>
      </c>
      <c r="I25" s="32">
        <f t="shared" si="5"/>
        <v>13653937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103904207</v>
      </c>
      <c r="O25" s="46">
        <f t="shared" si="1"/>
        <v>205.46244381650317</v>
      </c>
      <c r="P25" s="10"/>
    </row>
    <row r="26" spans="1:16">
      <c r="A26" s="12"/>
      <c r="B26" s="25">
        <v>331.2</v>
      </c>
      <c r="C26" s="20" t="s">
        <v>26</v>
      </c>
      <c r="D26" s="47">
        <v>0</v>
      </c>
      <c r="E26" s="47">
        <v>950568</v>
      </c>
      <c r="F26" s="47">
        <v>0</v>
      </c>
      <c r="G26" s="47">
        <v>126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950694</v>
      </c>
      <c r="O26" s="48">
        <f t="shared" si="1"/>
        <v>1.8799230387436252</v>
      </c>
      <c r="P26" s="9"/>
    </row>
    <row r="27" spans="1:16">
      <c r="A27" s="12"/>
      <c r="B27" s="25">
        <v>331.39</v>
      </c>
      <c r="C27" s="20" t="s">
        <v>174</v>
      </c>
      <c r="D27" s="47">
        <v>0</v>
      </c>
      <c r="E27" s="47">
        <v>765921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6" si="6">SUM(D27:M27)</f>
        <v>765921</v>
      </c>
      <c r="O27" s="48">
        <f t="shared" si="1"/>
        <v>1.5145488808781336</v>
      </c>
      <c r="P27" s="9"/>
    </row>
    <row r="28" spans="1:16">
      <c r="A28" s="12"/>
      <c r="B28" s="25">
        <v>331.42</v>
      </c>
      <c r="C28" s="20" t="s">
        <v>32</v>
      </c>
      <c r="D28" s="47">
        <v>0</v>
      </c>
      <c r="E28" s="47">
        <v>2928588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2928588</v>
      </c>
      <c r="O28" s="48">
        <f t="shared" si="1"/>
        <v>5.7910537483018887</v>
      </c>
      <c r="P28" s="9"/>
    </row>
    <row r="29" spans="1:16">
      <c r="A29" s="12"/>
      <c r="B29" s="25">
        <v>331.49</v>
      </c>
      <c r="C29" s="20" t="s">
        <v>33</v>
      </c>
      <c r="D29" s="47">
        <v>0</v>
      </c>
      <c r="E29" s="47">
        <v>1286382</v>
      </c>
      <c r="F29" s="47">
        <v>0</v>
      </c>
      <c r="G29" s="47">
        <v>81908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1368290</v>
      </c>
      <c r="O29" s="48">
        <f t="shared" si="1"/>
        <v>2.7056864718642539</v>
      </c>
      <c r="P29" s="9"/>
    </row>
    <row r="30" spans="1:16">
      <c r="A30" s="12"/>
      <c r="B30" s="25">
        <v>331.5</v>
      </c>
      <c r="C30" s="20" t="s">
        <v>28</v>
      </c>
      <c r="D30" s="47">
        <v>0</v>
      </c>
      <c r="E30" s="47">
        <v>4592093</v>
      </c>
      <c r="F30" s="47">
        <v>0</v>
      </c>
      <c r="G30" s="47">
        <v>0</v>
      </c>
      <c r="H30" s="47">
        <v>0</v>
      </c>
      <c r="I30" s="47">
        <v>2424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4594517</v>
      </c>
      <c r="O30" s="48">
        <f t="shared" si="1"/>
        <v>9.0852980666747083</v>
      </c>
      <c r="P30" s="9"/>
    </row>
    <row r="31" spans="1:16">
      <c r="A31" s="12"/>
      <c r="B31" s="25">
        <v>331.62</v>
      </c>
      <c r="C31" s="20" t="s">
        <v>34</v>
      </c>
      <c r="D31" s="47">
        <v>0</v>
      </c>
      <c r="E31" s="47">
        <v>810786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810786</v>
      </c>
      <c r="O31" s="48">
        <f t="shared" si="1"/>
        <v>1.6032659098414306</v>
      </c>
      <c r="P31" s="9"/>
    </row>
    <row r="32" spans="1:16">
      <c r="A32" s="12"/>
      <c r="B32" s="25">
        <v>331.7</v>
      </c>
      <c r="C32" s="20" t="s">
        <v>169</v>
      </c>
      <c r="D32" s="47">
        <v>0</v>
      </c>
      <c r="E32" s="47">
        <v>9500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9500</v>
      </c>
      <c r="O32" s="48">
        <f t="shared" si="1"/>
        <v>1.8785507080158748E-2</v>
      </c>
      <c r="P32" s="9"/>
    </row>
    <row r="33" spans="1:16">
      <c r="A33" s="12"/>
      <c r="B33" s="25">
        <v>331.82</v>
      </c>
      <c r="C33" s="20" t="s">
        <v>176</v>
      </c>
      <c r="D33" s="47">
        <v>0</v>
      </c>
      <c r="E33" s="47">
        <v>773579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773579</v>
      </c>
      <c r="O33" s="48">
        <f t="shared" si="1"/>
        <v>1.5296919770065394</v>
      </c>
      <c r="P33" s="9"/>
    </row>
    <row r="34" spans="1:16">
      <c r="A34" s="12"/>
      <c r="B34" s="25">
        <v>334.1</v>
      </c>
      <c r="C34" s="20" t="s">
        <v>30</v>
      </c>
      <c r="D34" s="47">
        <v>0</v>
      </c>
      <c r="E34" s="47">
        <v>11559807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11559807</v>
      </c>
      <c r="O34" s="48">
        <f t="shared" si="1"/>
        <v>22.858614341449332</v>
      </c>
      <c r="P34" s="9"/>
    </row>
    <row r="35" spans="1:16">
      <c r="A35" s="12"/>
      <c r="B35" s="25">
        <v>334.2</v>
      </c>
      <c r="C35" s="20" t="s">
        <v>31</v>
      </c>
      <c r="D35" s="47">
        <v>0</v>
      </c>
      <c r="E35" s="47">
        <v>127940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127940</v>
      </c>
      <c r="O35" s="48">
        <f t="shared" si="1"/>
        <v>0.25299134482479052</v>
      </c>
      <c r="P35" s="9"/>
    </row>
    <row r="36" spans="1:16">
      <c r="A36" s="12"/>
      <c r="B36" s="25">
        <v>334.31</v>
      </c>
      <c r="C36" s="20" t="s">
        <v>268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1448398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1448398</v>
      </c>
      <c r="O36" s="48">
        <f t="shared" si="1"/>
        <v>2.8640937772513442</v>
      </c>
      <c r="P36" s="9"/>
    </row>
    <row r="37" spans="1:16">
      <c r="A37" s="12"/>
      <c r="B37" s="25">
        <v>334.36</v>
      </c>
      <c r="C37" s="20" t="s">
        <v>38</v>
      </c>
      <c r="D37" s="47">
        <v>0</v>
      </c>
      <c r="E37" s="47">
        <v>70758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3" si="7">SUM(D37:M37)</f>
        <v>70758</v>
      </c>
      <c r="O37" s="48">
        <f t="shared" ref="O37:O68" si="8">(N37/O$120)</f>
        <v>0.13991841157661816</v>
      </c>
      <c r="P37" s="9"/>
    </row>
    <row r="38" spans="1:16">
      <c r="A38" s="12"/>
      <c r="B38" s="25">
        <v>334.39</v>
      </c>
      <c r="C38" s="20" t="s">
        <v>177</v>
      </c>
      <c r="D38" s="47">
        <v>0</v>
      </c>
      <c r="E38" s="47">
        <v>48777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48777</v>
      </c>
      <c r="O38" s="48">
        <f t="shared" si="8"/>
        <v>9.645270303672665E-2</v>
      </c>
      <c r="P38" s="9"/>
    </row>
    <row r="39" spans="1:16">
      <c r="A39" s="12"/>
      <c r="B39" s="25">
        <v>334.42</v>
      </c>
      <c r="C39" s="20" t="s">
        <v>39</v>
      </c>
      <c r="D39" s="47">
        <v>0</v>
      </c>
      <c r="E39" s="47">
        <v>2461474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2461474</v>
      </c>
      <c r="O39" s="48">
        <f t="shared" si="8"/>
        <v>4.8673723425922812</v>
      </c>
      <c r="P39" s="9"/>
    </row>
    <row r="40" spans="1:16">
      <c r="A40" s="12"/>
      <c r="B40" s="25">
        <v>334.49</v>
      </c>
      <c r="C40" s="20" t="s">
        <v>40</v>
      </c>
      <c r="D40" s="47">
        <v>0</v>
      </c>
      <c r="E40" s="47">
        <v>2146042</v>
      </c>
      <c r="F40" s="47">
        <v>0</v>
      </c>
      <c r="G40" s="47">
        <v>941691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3087733</v>
      </c>
      <c r="O40" s="48">
        <f t="shared" si="8"/>
        <v>6.1057505403305061</v>
      </c>
      <c r="P40" s="9"/>
    </row>
    <row r="41" spans="1:16">
      <c r="A41" s="12"/>
      <c r="B41" s="25">
        <v>334.5</v>
      </c>
      <c r="C41" s="20" t="s">
        <v>41</v>
      </c>
      <c r="D41" s="47">
        <v>0</v>
      </c>
      <c r="E41" s="47">
        <v>2473</v>
      </c>
      <c r="F41" s="47">
        <v>0</v>
      </c>
      <c r="G41" s="47">
        <v>0</v>
      </c>
      <c r="H41" s="47">
        <v>0</v>
      </c>
      <c r="I41" s="47">
        <v>404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2877</v>
      </c>
      <c r="O41" s="48">
        <f t="shared" si="8"/>
        <v>5.6890425125912334E-3</v>
      </c>
      <c r="P41" s="9"/>
    </row>
    <row r="42" spans="1:16">
      <c r="A42" s="12"/>
      <c r="B42" s="25">
        <v>334.69</v>
      </c>
      <c r="C42" s="20" t="s">
        <v>42</v>
      </c>
      <c r="D42" s="47">
        <v>0</v>
      </c>
      <c r="E42" s="47">
        <v>121238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121238</v>
      </c>
      <c r="O42" s="48">
        <f t="shared" si="8"/>
        <v>0.23973866393518803</v>
      </c>
      <c r="P42" s="9"/>
    </row>
    <row r="43" spans="1:16">
      <c r="A43" s="12"/>
      <c r="B43" s="25">
        <v>334.7</v>
      </c>
      <c r="C43" s="20" t="s">
        <v>43</v>
      </c>
      <c r="D43" s="47">
        <v>0</v>
      </c>
      <c r="E43" s="47">
        <v>261025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261025</v>
      </c>
      <c r="O43" s="48">
        <f t="shared" si="8"/>
        <v>0.51615652479983543</v>
      </c>
      <c r="P43" s="9"/>
    </row>
    <row r="44" spans="1:16">
      <c r="A44" s="12"/>
      <c r="B44" s="25">
        <v>335.12</v>
      </c>
      <c r="C44" s="20" t="s">
        <v>178</v>
      </c>
      <c r="D44" s="47">
        <v>13603235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13603235</v>
      </c>
      <c r="O44" s="48">
        <f t="shared" si="8"/>
        <v>26.899333411111925</v>
      </c>
      <c r="P44" s="9"/>
    </row>
    <row r="45" spans="1:16">
      <c r="A45" s="12"/>
      <c r="B45" s="25">
        <v>335.13</v>
      </c>
      <c r="C45" s="20" t="s">
        <v>179</v>
      </c>
      <c r="D45" s="47">
        <v>66135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66135</v>
      </c>
      <c r="O45" s="48">
        <f t="shared" si="8"/>
        <v>0.13077679060487354</v>
      </c>
      <c r="P45" s="9"/>
    </row>
    <row r="46" spans="1:16">
      <c r="A46" s="12"/>
      <c r="B46" s="25">
        <v>335.14</v>
      </c>
      <c r="C46" s="20" t="s">
        <v>180</v>
      </c>
      <c r="D46" s="47">
        <v>0</v>
      </c>
      <c r="E46" s="47">
        <v>196765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196765</v>
      </c>
      <c r="O46" s="48">
        <f t="shared" si="8"/>
        <v>0.38908740006604586</v>
      </c>
      <c r="P46" s="9"/>
    </row>
    <row r="47" spans="1:16">
      <c r="A47" s="12"/>
      <c r="B47" s="25">
        <v>335.15</v>
      </c>
      <c r="C47" s="20" t="s">
        <v>181</v>
      </c>
      <c r="D47" s="47">
        <v>146313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146313</v>
      </c>
      <c r="O47" s="48">
        <f t="shared" si="8"/>
        <v>0.28932251551781757</v>
      </c>
      <c r="P47" s="9"/>
    </row>
    <row r="48" spans="1:16">
      <c r="A48" s="12"/>
      <c r="B48" s="25">
        <v>335.16</v>
      </c>
      <c r="C48" s="20" t="s">
        <v>182</v>
      </c>
      <c r="D48" s="47">
        <v>223250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223250</v>
      </c>
      <c r="O48" s="48">
        <f t="shared" si="8"/>
        <v>0.44145941638373054</v>
      </c>
      <c r="P48" s="9"/>
    </row>
    <row r="49" spans="1:16">
      <c r="A49" s="12"/>
      <c r="B49" s="25">
        <v>335.18</v>
      </c>
      <c r="C49" s="20" t="s">
        <v>183</v>
      </c>
      <c r="D49" s="47">
        <v>30280745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30280745</v>
      </c>
      <c r="O49" s="48">
        <f t="shared" si="8"/>
        <v>59.877805219998059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2497897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2497897</v>
      </c>
      <c r="O50" s="48">
        <f t="shared" si="8"/>
        <v>4.9393959767376101</v>
      </c>
      <c r="P50" s="9"/>
    </row>
    <row r="51" spans="1:16">
      <c r="A51" s="12"/>
      <c r="B51" s="25">
        <v>335.49</v>
      </c>
      <c r="C51" s="20" t="s">
        <v>53</v>
      </c>
      <c r="D51" s="47">
        <v>0</v>
      </c>
      <c r="E51" s="47">
        <v>8900893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8900893</v>
      </c>
      <c r="O51" s="48">
        <f t="shared" si="8"/>
        <v>17.600819839077413</v>
      </c>
      <c r="P51" s="9"/>
    </row>
    <row r="52" spans="1:16">
      <c r="A52" s="12"/>
      <c r="B52" s="25">
        <v>335.5</v>
      </c>
      <c r="C52" s="20" t="s">
        <v>54</v>
      </c>
      <c r="D52" s="47">
        <v>3676668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3676668</v>
      </c>
      <c r="O52" s="48">
        <f t="shared" si="8"/>
        <v>7.2703234468834843</v>
      </c>
      <c r="P52" s="9"/>
    </row>
    <row r="53" spans="1:16">
      <c r="A53" s="12"/>
      <c r="B53" s="25">
        <v>335.7</v>
      </c>
      <c r="C53" s="20" t="s">
        <v>55</v>
      </c>
      <c r="D53" s="47">
        <v>0</v>
      </c>
      <c r="E53" s="47">
        <v>161248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161248</v>
      </c>
      <c r="O53" s="48">
        <f t="shared" si="8"/>
        <v>0.31885531006962503</v>
      </c>
      <c r="P53" s="9"/>
    </row>
    <row r="54" spans="1:16">
      <c r="A54" s="12"/>
      <c r="B54" s="25">
        <v>337.3</v>
      </c>
      <c r="C54" s="20" t="s">
        <v>59</v>
      </c>
      <c r="D54" s="47">
        <v>139110</v>
      </c>
      <c r="E54" s="47">
        <v>417335</v>
      </c>
      <c r="F54" s="47">
        <v>0</v>
      </c>
      <c r="G54" s="47">
        <v>0</v>
      </c>
      <c r="H54" s="47">
        <v>0</v>
      </c>
      <c r="I54" s="47">
        <v>12202711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12759156</v>
      </c>
      <c r="O54" s="48">
        <f t="shared" si="8"/>
        <v>25.230233197352629</v>
      </c>
      <c r="P54" s="9"/>
    </row>
    <row r="55" spans="1:16" ht="15.75">
      <c r="A55" s="29" t="s">
        <v>65</v>
      </c>
      <c r="B55" s="30"/>
      <c r="C55" s="31"/>
      <c r="D55" s="32">
        <f t="shared" ref="D55:M55" si="9">SUM(D56:D92)</f>
        <v>34271677</v>
      </c>
      <c r="E55" s="32">
        <f t="shared" si="9"/>
        <v>14884372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148292551</v>
      </c>
      <c r="J55" s="32">
        <f t="shared" si="9"/>
        <v>65089835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262538435</v>
      </c>
      <c r="O55" s="46">
        <f t="shared" si="8"/>
        <v>519.14922415855756</v>
      </c>
      <c r="P55" s="10"/>
    </row>
    <row r="56" spans="1:16">
      <c r="A56" s="12"/>
      <c r="B56" s="25">
        <v>341.16</v>
      </c>
      <c r="C56" s="20" t="s">
        <v>269</v>
      </c>
      <c r="D56" s="47">
        <v>992908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92" si="10">SUM(D56:M56)</f>
        <v>992908</v>
      </c>
      <c r="O56" s="48">
        <f t="shared" si="8"/>
        <v>1.963397922520659</v>
      </c>
      <c r="P56" s="9"/>
    </row>
    <row r="57" spans="1:16">
      <c r="A57" s="12"/>
      <c r="B57" s="25">
        <v>341.2</v>
      </c>
      <c r="C57" s="20" t="s">
        <v>186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65046955</v>
      </c>
      <c r="K57" s="47">
        <v>0</v>
      </c>
      <c r="L57" s="47">
        <v>0</v>
      </c>
      <c r="M57" s="47">
        <v>0</v>
      </c>
      <c r="N57" s="47">
        <f t="shared" si="10"/>
        <v>65046955</v>
      </c>
      <c r="O57" s="48">
        <f t="shared" si="8"/>
        <v>128.62526670476498</v>
      </c>
      <c r="P57" s="9"/>
    </row>
    <row r="58" spans="1:16">
      <c r="A58" s="12"/>
      <c r="B58" s="25">
        <v>341.3</v>
      </c>
      <c r="C58" s="20" t="s">
        <v>220</v>
      </c>
      <c r="D58" s="47">
        <v>505583</v>
      </c>
      <c r="E58" s="47">
        <v>857079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1362662</v>
      </c>
      <c r="O58" s="48">
        <f t="shared" si="8"/>
        <v>2.6945575419856085</v>
      </c>
      <c r="P58" s="9"/>
    </row>
    <row r="59" spans="1:16">
      <c r="A59" s="12"/>
      <c r="B59" s="25">
        <v>341.51</v>
      </c>
      <c r="C59" s="20" t="s">
        <v>270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147</v>
      </c>
      <c r="K59" s="47">
        <v>0</v>
      </c>
      <c r="L59" s="47">
        <v>0</v>
      </c>
      <c r="M59" s="47">
        <v>0</v>
      </c>
      <c r="N59" s="47">
        <f t="shared" si="10"/>
        <v>147</v>
      </c>
      <c r="O59" s="48">
        <f t="shared" si="8"/>
        <v>2.9068100429298274E-4</v>
      </c>
      <c r="P59" s="9"/>
    </row>
    <row r="60" spans="1:16">
      <c r="A60" s="12"/>
      <c r="B60" s="25">
        <v>341.52</v>
      </c>
      <c r="C60" s="20" t="s">
        <v>187</v>
      </c>
      <c r="D60" s="47">
        <v>898702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2101</v>
      </c>
      <c r="K60" s="47">
        <v>0</v>
      </c>
      <c r="L60" s="47">
        <v>0</v>
      </c>
      <c r="M60" s="47">
        <v>0</v>
      </c>
      <c r="N60" s="47">
        <f t="shared" si="10"/>
        <v>900803</v>
      </c>
      <c r="O60" s="48">
        <f t="shared" si="8"/>
        <v>1.7812674878240253</v>
      </c>
      <c r="P60" s="9"/>
    </row>
    <row r="61" spans="1:16">
      <c r="A61" s="12"/>
      <c r="B61" s="25">
        <v>341.54</v>
      </c>
      <c r="C61" s="20" t="s">
        <v>271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10909</v>
      </c>
      <c r="K61" s="47">
        <v>0</v>
      </c>
      <c r="L61" s="47">
        <v>0</v>
      </c>
      <c r="M61" s="47">
        <v>0</v>
      </c>
      <c r="N61" s="47">
        <f t="shared" si="10"/>
        <v>10909</v>
      </c>
      <c r="O61" s="48">
        <f t="shared" si="8"/>
        <v>2.1571694393415976E-2</v>
      </c>
      <c r="P61" s="9"/>
    </row>
    <row r="62" spans="1:16">
      <c r="A62" s="12"/>
      <c r="B62" s="25">
        <v>341.55</v>
      </c>
      <c r="C62" s="20" t="s">
        <v>272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18368</v>
      </c>
      <c r="K62" s="47">
        <v>0</v>
      </c>
      <c r="L62" s="47">
        <v>0</v>
      </c>
      <c r="M62" s="47">
        <v>0</v>
      </c>
      <c r="N62" s="47">
        <f t="shared" si="10"/>
        <v>18368</v>
      </c>
      <c r="O62" s="48">
        <f t="shared" si="8"/>
        <v>3.632128358403746E-2</v>
      </c>
      <c r="P62" s="9"/>
    </row>
    <row r="63" spans="1:16">
      <c r="A63" s="12"/>
      <c r="B63" s="25">
        <v>341.56</v>
      </c>
      <c r="C63" s="20" t="s">
        <v>273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11355</v>
      </c>
      <c r="K63" s="47">
        <v>0</v>
      </c>
      <c r="L63" s="47">
        <v>0</v>
      </c>
      <c r="M63" s="47">
        <v>0</v>
      </c>
      <c r="N63" s="47">
        <f t="shared" si="10"/>
        <v>11355</v>
      </c>
      <c r="O63" s="48">
        <f t="shared" si="8"/>
        <v>2.245362451528448E-2</v>
      </c>
      <c r="P63" s="9"/>
    </row>
    <row r="64" spans="1:16">
      <c r="A64" s="12"/>
      <c r="B64" s="25">
        <v>341.9</v>
      </c>
      <c r="C64" s="20" t="s">
        <v>189</v>
      </c>
      <c r="D64" s="47">
        <v>14217307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14217307</v>
      </c>
      <c r="O64" s="48">
        <f t="shared" si="8"/>
        <v>28.113612769399001</v>
      </c>
      <c r="P64" s="9"/>
    </row>
    <row r="65" spans="1:16">
      <c r="A65" s="12"/>
      <c r="B65" s="25">
        <v>342.1</v>
      </c>
      <c r="C65" s="20" t="s">
        <v>74</v>
      </c>
      <c r="D65" s="47">
        <v>175089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175089</v>
      </c>
      <c r="O65" s="48">
        <f t="shared" si="8"/>
        <v>0.34622480517451737</v>
      </c>
      <c r="P65" s="9"/>
    </row>
    <row r="66" spans="1:16">
      <c r="A66" s="12"/>
      <c r="B66" s="25">
        <v>342.5</v>
      </c>
      <c r="C66" s="20" t="s">
        <v>76</v>
      </c>
      <c r="D66" s="47">
        <v>0</v>
      </c>
      <c r="E66" s="47">
        <v>4350050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4350050</v>
      </c>
      <c r="O66" s="48">
        <f t="shared" si="8"/>
        <v>8.6018836920046908</v>
      </c>
      <c r="P66" s="9"/>
    </row>
    <row r="67" spans="1:16">
      <c r="A67" s="12"/>
      <c r="B67" s="25">
        <v>342.6</v>
      </c>
      <c r="C67" s="20" t="s">
        <v>77</v>
      </c>
      <c r="D67" s="47">
        <v>14954624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14954624</v>
      </c>
      <c r="O67" s="48">
        <f t="shared" si="8"/>
        <v>29.571599477169677</v>
      </c>
      <c r="P67" s="9"/>
    </row>
    <row r="68" spans="1:16">
      <c r="A68" s="12"/>
      <c r="B68" s="25">
        <v>342.9</v>
      </c>
      <c r="C68" s="20" t="s">
        <v>78</v>
      </c>
      <c r="D68" s="47">
        <v>0</v>
      </c>
      <c r="E68" s="47">
        <v>2046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2046</v>
      </c>
      <c r="O68" s="48">
        <f t="shared" si="8"/>
        <v>4.0458049985268212E-3</v>
      </c>
      <c r="P68" s="9"/>
    </row>
    <row r="69" spans="1:16">
      <c r="A69" s="12"/>
      <c r="B69" s="25">
        <v>343.3</v>
      </c>
      <c r="C69" s="20" t="s">
        <v>79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53431994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53431994</v>
      </c>
      <c r="O69" s="48">
        <f t="shared" ref="O69:O100" si="11">(N69/O$120)</f>
        <v>105.65758964147365</v>
      </c>
      <c r="P69" s="9"/>
    </row>
    <row r="70" spans="1:16">
      <c r="A70" s="12"/>
      <c r="B70" s="25">
        <v>343.4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29765241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29765241</v>
      </c>
      <c r="O70" s="48">
        <f t="shared" si="11"/>
        <v>58.858436373487521</v>
      </c>
      <c r="P70" s="9"/>
    </row>
    <row r="71" spans="1:16">
      <c r="A71" s="12"/>
      <c r="B71" s="25">
        <v>343.5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61552938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61552938</v>
      </c>
      <c r="O71" s="48">
        <f t="shared" si="11"/>
        <v>121.71612132669183</v>
      </c>
      <c r="P71" s="9"/>
    </row>
    <row r="72" spans="1:16">
      <c r="A72" s="12"/>
      <c r="B72" s="25">
        <v>343.6</v>
      </c>
      <c r="C72" s="20" t="s">
        <v>274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3542378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3542378</v>
      </c>
      <c r="O72" s="48">
        <f t="shared" si="11"/>
        <v>7.0047754736419563</v>
      </c>
      <c r="P72" s="9"/>
    </row>
    <row r="73" spans="1:16">
      <c r="A73" s="12"/>
      <c r="B73" s="25">
        <v>343.7</v>
      </c>
      <c r="C73" s="20" t="s">
        <v>82</v>
      </c>
      <c r="D73" s="47">
        <v>0</v>
      </c>
      <c r="E73" s="47">
        <v>151520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151520</v>
      </c>
      <c r="O73" s="48">
        <f t="shared" si="11"/>
        <v>0.29961895081954248</v>
      </c>
      <c r="P73" s="9"/>
    </row>
    <row r="74" spans="1:16">
      <c r="A74" s="12"/>
      <c r="B74" s="25">
        <v>344.3</v>
      </c>
      <c r="C74" s="20" t="s">
        <v>261</v>
      </c>
      <c r="D74" s="47">
        <v>0</v>
      </c>
      <c r="E74" s="47">
        <v>819156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819156</v>
      </c>
      <c r="O74" s="48">
        <f t="shared" si="11"/>
        <v>1.6198169302899494</v>
      </c>
      <c r="P74" s="9"/>
    </row>
    <row r="75" spans="1:16">
      <c r="A75" s="12"/>
      <c r="B75" s="25">
        <v>344.9</v>
      </c>
      <c r="C75" s="20" t="s">
        <v>190</v>
      </c>
      <c r="D75" s="47">
        <v>0</v>
      </c>
      <c r="E75" s="47">
        <v>1108554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1108554</v>
      </c>
      <c r="O75" s="48">
        <f t="shared" si="11"/>
        <v>2.1920788437619265</v>
      </c>
      <c r="P75" s="9"/>
    </row>
    <row r="76" spans="1:16">
      <c r="A76" s="12"/>
      <c r="B76" s="25">
        <v>345.1</v>
      </c>
      <c r="C76" s="20" t="s">
        <v>84</v>
      </c>
      <c r="D76" s="47">
        <v>0</v>
      </c>
      <c r="E76" s="47">
        <v>91922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91922</v>
      </c>
      <c r="O76" s="48">
        <f t="shared" si="11"/>
        <v>0.18176856650761605</v>
      </c>
      <c r="P76" s="9"/>
    </row>
    <row r="77" spans="1:16">
      <c r="A77" s="12"/>
      <c r="B77" s="25">
        <v>346.4</v>
      </c>
      <c r="C77" s="20" t="s">
        <v>85</v>
      </c>
      <c r="D77" s="47">
        <v>0</v>
      </c>
      <c r="E77" s="47">
        <v>359099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359099</v>
      </c>
      <c r="O77" s="48">
        <f t="shared" si="11"/>
        <v>0.71009019020820274</v>
      </c>
      <c r="P77" s="9"/>
    </row>
    <row r="78" spans="1:16">
      <c r="A78" s="12"/>
      <c r="B78" s="25">
        <v>346.9</v>
      </c>
      <c r="C78" s="20" t="s">
        <v>86</v>
      </c>
      <c r="D78" s="47">
        <v>197344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197344</v>
      </c>
      <c r="O78" s="48">
        <f t="shared" si="11"/>
        <v>0.39023232728703661</v>
      </c>
      <c r="P78" s="9"/>
    </row>
    <row r="79" spans="1:16">
      <c r="A79" s="12"/>
      <c r="B79" s="25">
        <v>347.1</v>
      </c>
      <c r="C79" s="20" t="s">
        <v>87</v>
      </c>
      <c r="D79" s="47">
        <v>11355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11355</v>
      </c>
      <c r="O79" s="48">
        <f t="shared" si="11"/>
        <v>2.245362451528448E-2</v>
      </c>
      <c r="P79" s="9"/>
    </row>
    <row r="80" spans="1:16">
      <c r="A80" s="12"/>
      <c r="B80" s="25">
        <v>347.2</v>
      </c>
      <c r="C80" s="20" t="s">
        <v>88</v>
      </c>
      <c r="D80" s="47">
        <v>1055035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1055035</v>
      </c>
      <c r="O80" s="48">
        <f t="shared" si="11"/>
        <v>2.0862492065595037</v>
      </c>
      <c r="P80" s="9"/>
    </row>
    <row r="81" spans="1:16">
      <c r="A81" s="12"/>
      <c r="B81" s="25">
        <v>347.4</v>
      </c>
      <c r="C81" s="20" t="s">
        <v>275</v>
      </c>
      <c r="D81" s="47">
        <v>106952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106952</v>
      </c>
      <c r="O81" s="48">
        <f t="shared" si="11"/>
        <v>0.21148921613022509</v>
      </c>
      <c r="P81" s="9"/>
    </row>
    <row r="82" spans="1:16">
      <c r="A82" s="12"/>
      <c r="B82" s="25">
        <v>347.5</v>
      </c>
      <c r="C82" s="20" t="s">
        <v>89</v>
      </c>
      <c r="D82" s="47">
        <v>118283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118283</v>
      </c>
      <c r="O82" s="48">
        <f t="shared" si="11"/>
        <v>0.2338953825223597</v>
      </c>
      <c r="P82" s="9"/>
    </row>
    <row r="83" spans="1:16">
      <c r="A83" s="12"/>
      <c r="B83" s="25">
        <v>348.23</v>
      </c>
      <c r="C83" s="20" t="s">
        <v>196</v>
      </c>
      <c r="D83" s="47">
        <v>0</v>
      </c>
      <c r="E83" s="47">
        <v>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30</v>
      </c>
      <c r="O83" s="48">
        <f t="shared" si="11"/>
        <v>5.9322653937343416E-5</v>
      </c>
      <c r="P83" s="9"/>
    </row>
    <row r="84" spans="1:16">
      <c r="A84" s="12"/>
      <c r="B84" s="25">
        <v>348.88</v>
      </c>
      <c r="C84" s="20" t="s">
        <v>276</v>
      </c>
      <c r="D84" s="47">
        <v>654017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654017</v>
      </c>
      <c r="O84" s="48">
        <f t="shared" si="11"/>
        <v>1.2932674720046509</v>
      </c>
      <c r="P84" s="9"/>
    </row>
    <row r="85" spans="1:16">
      <c r="A85" s="12"/>
      <c r="B85" s="25">
        <v>348.92099999999999</v>
      </c>
      <c r="C85" s="20" t="s">
        <v>262</v>
      </c>
      <c r="D85" s="47">
        <v>91068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91068</v>
      </c>
      <c r="O85" s="48">
        <f t="shared" si="11"/>
        <v>0.18007984829219967</v>
      </c>
      <c r="P85" s="9"/>
    </row>
    <row r="86" spans="1:16">
      <c r="A86" s="12"/>
      <c r="B86" s="25">
        <v>348.92200000000003</v>
      </c>
      <c r="C86" s="20" t="s">
        <v>206</v>
      </c>
      <c r="D86" s="47">
        <v>91057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91057</v>
      </c>
      <c r="O86" s="48">
        <f t="shared" si="11"/>
        <v>0.18005809665242264</v>
      </c>
      <c r="P86" s="9"/>
    </row>
    <row r="87" spans="1:16">
      <c r="A87" s="12"/>
      <c r="B87" s="25">
        <v>348.923</v>
      </c>
      <c r="C87" s="20" t="s">
        <v>277</v>
      </c>
      <c r="D87" s="47">
        <v>0</v>
      </c>
      <c r="E87" s="47">
        <v>91072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91072</v>
      </c>
      <c r="O87" s="48">
        <f t="shared" si="11"/>
        <v>0.18008775797939131</v>
      </c>
      <c r="P87" s="9"/>
    </row>
    <row r="88" spans="1:16">
      <c r="A88" s="12"/>
      <c r="B88" s="25">
        <v>348.92399999999998</v>
      </c>
      <c r="C88" s="20" t="s">
        <v>278</v>
      </c>
      <c r="D88" s="47">
        <v>0</v>
      </c>
      <c r="E88" s="47">
        <v>91142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91142</v>
      </c>
      <c r="O88" s="48">
        <f t="shared" si="11"/>
        <v>0.18022617750524511</v>
      </c>
      <c r="P88" s="9"/>
    </row>
    <row r="89" spans="1:16">
      <c r="A89" s="12"/>
      <c r="B89" s="25">
        <v>348.93</v>
      </c>
      <c r="C89" s="20" t="s">
        <v>207</v>
      </c>
      <c r="D89" s="47">
        <v>0</v>
      </c>
      <c r="E89" s="47">
        <v>912383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912383</v>
      </c>
      <c r="O89" s="48">
        <f t="shared" si="11"/>
        <v>1.8041660322438398</v>
      </c>
      <c r="P89" s="9"/>
    </row>
    <row r="90" spans="1:16">
      <c r="A90" s="12"/>
      <c r="B90" s="25">
        <v>348.93200000000002</v>
      </c>
      <c r="C90" s="20" t="s">
        <v>279</v>
      </c>
      <c r="D90" s="47">
        <v>46591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46591</v>
      </c>
      <c r="O90" s="48">
        <f t="shared" si="11"/>
        <v>9.2130058986492236E-2</v>
      </c>
      <c r="P90" s="9"/>
    </row>
    <row r="91" spans="1:16">
      <c r="A91" s="12"/>
      <c r="B91" s="25">
        <v>348.99</v>
      </c>
      <c r="C91" s="20" t="s">
        <v>280</v>
      </c>
      <c r="D91" s="47">
        <v>10408</v>
      </c>
      <c r="E91" s="47">
        <v>118630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129038</v>
      </c>
      <c r="O91" s="48">
        <f t="shared" si="11"/>
        <v>0.25516255395889731</v>
      </c>
      <c r="P91" s="9"/>
    </row>
    <row r="92" spans="1:16">
      <c r="A92" s="12"/>
      <c r="B92" s="25">
        <v>349</v>
      </c>
      <c r="C92" s="20" t="s">
        <v>1</v>
      </c>
      <c r="D92" s="47">
        <v>145354</v>
      </c>
      <c r="E92" s="47">
        <v>5931689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6077043</v>
      </c>
      <c r="O92" s="48">
        <f t="shared" si="11"/>
        <v>12.016877295045175</v>
      </c>
      <c r="P92" s="9"/>
    </row>
    <row r="93" spans="1:16" ht="15.75">
      <c r="A93" s="29" t="s">
        <v>66</v>
      </c>
      <c r="B93" s="30"/>
      <c r="C93" s="31"/>
      <c r="D93" s="32">
        <f t="shared" ref="D93:M93" si="12">SUM(D94:D99)</f>
        <v>216683</v>
      </c>
      <c r="E93" s="32">
        <f t="shared" si="12"/>
        <v>3182141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0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>SUM(D93:M93)</f>
        <v>3398824</v>
      </c>
      <c r="O93" s="46">
        <f t="shared" si="11"/>
        <v>6.7209086648645764</v>
      </c>
      <c r="P93" s="10"/>
    </row>
    <row r="94" spans="1:16">
      <c r="A94" s="13"/>
      <c r="B94" s="40">
        <v>351.2</v>
      </c>
      <c r="C94" s="21" t="s">
        <v>113</v>
      </c>
      <c r="D94" s="47">
        <v>2000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99" si="13">SUM(D94:M94)</f>
        <v>2000</v>
      </c>
      <c r="O94" s="48">
        <f t="shared" si="11"/>
        <v>3.954843595822894E-3</v>
      </c>
      <c r="P94" s="9"/>
    </row>
    <row r="95" spans="1:16">
      <c r="A95" s="13"/>
      <c r="B95" s="40">
        <v>351.5</v>
      </c>
      <c r="C95" s="21" t="s">
        <v>115</v>
      </c>
      <c r="D95" s="47">
        <v>107298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107298</v>
      </c>
      <c r="O95" s="48">
        <f t="shared" si="11"/>
        <v>0.21217340407230245</v>
      </c>
      <c r="P95" s="9"/>
    </row>
    <row r="96" spans="1:16">
      <c r="A96" s="13"/>
      <c r="B96" s="40">
        <v>351.7</v>
      </c>
      <c r="C96" s="21" t="s">
        <v>281</v>
      </c>
      <c r="D96" s="47">
        <v>0</v>
      </c>
      <c r="E96" s="47">
        <v>291052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291052</v>
      </c>
      <c r="O96" s="48">
        <f t="shared" si="11"/>
        <v>0.57553256912572248</v>
      </c>
      <c r="P96" s="9"/>
    </row>
    <row r="97" spans="1:16">
      <c r="A97" s="13"/>
      <c r="B97" s="40">
        <v>352</v>
      </c>
      <c r="C97" s="21" t="s">
        <v>116</v>
      </c>
      <c r="D97" s="47">
        <v>73682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73682</v>
      </c>
      <c r="O97" s="48">
        <f t="shared" si="11"/>
        <v>0.14570039291371126</v>
      </c>
      <c r="P97" s="9"/>
    </row>
    <row r="98" spans="1:16">
      <c r="A98" s="13"/>
      <c r="B98" s="40">
        <v>354</v>
      </c>
      <c r="C98" s="21" t="s">
        <v>117</v>
      </c>
      <c r="D98" s="47">
        <v>33703</v>
      </c>
      <c r="E98" s="47">
        <v>54466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88169</v>
      </c>
      <c r="O98" s="48">
        <f t="shared" si="11"/>
        <v>0.17434730250005437</v>
      </c>
      <c r="P98" s="9"/>
    </row>
    <row r="99" spans="1:16">
      <c r="A99" s="13"/>
      <c r="B99" s="40">
        <v>359</v>
      </c>
      <c r="C99" s="21" t="s">
        <v>118</v>
      </c>
      <c r="D99" s="47">
        <v>0</v>
      </c>
      <c r="E99" s="47">
        <v>2836623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2836623</v>
      </c>
      <c r="O99" s="48">
        <f t="shared" si="11"/>
        <v>5.609200152656963</v>
      </c>
      <c r="P99" s="9"/>
    </row>
    <row r="100" spans="1:16" ht="15.75">
      <c r="A100" s="29" t="s">
        <v>5</v>
      </c>
      <c r="B100" s="30"/>
      <c r="C100" s="31"/>
      <c r="D100" s="32">
        <f t="shared" ref="D100:M100" si="14">SUM(D101:D109)</f>
        <v>25054235</v>
      </c>
      <c r="E100" s="32">
        <f t="shared" si="14"/>
        <v>25103920</v>
      </c>
      <c r="F100" s="32">
        <f t="shared" si="14"/>
        <v>51679</v>
      </c>
      <c r="G100" s="32">
        <f t="shared" si="14"/>
        <v>604148</v>
      </c>
      <c r="H100" s="32">
        <f t="shared" si="14"/>
        <v>0</v>
      </c>
      <c r="I100" s="32">
        <f t="shared" si="14"/>
        <v>9349488</v>
      </c>
      <c r="J100" s="32">
        <f t="shared" si="14"/>
        <v>5065616</v>
      </c>
      <c r="K100" s="32">
        <f t="shared" si="14"/>
        <v>0</v>
      </c>
      <c r="L100" s="32">
        <f t="shared" si="14"/>
        <v>0</v>
      </c>
      <c r="M100" s="32">
        <f t="shared" si="14"/>
        <v>58696</v>
      </c>
      <c r="N100" s="32">
        <f>SUM(D100:M100)</f>
        <v>65287782</v>
      </c>
      <c r="O100" s="46">
        <f t="shared" si="11"/>
        <v>129.1014832640906</v>
      </c>
      <c r="P100" s="10"/>
    </row>
    <row r="101" spans="1:16">
      <c r="A101" s="12"/>
      <c r="B101" s="25">
        <v>361.1</v>
      </c>
      <c r="C101" s="20" t="s">
        <v>119</v>
      </c>
      <c r="D101" s="47">
        <v>861392</v>
      </c>
      <c r="E101" s="47">
        <v>1268130</v>
      </c>
      <c r="F101" s="47">
        <v>11655</v>
      </c>
      <c r="G101" s="47">
        <v>126211</v>
      </c>
      <c r="H101" s="47">
        <v>0</v>
      </c>
      <c r="I101" s="47">
        <v>1974908</v>
      </c>
      <c r="J101" s="47">
        <v>81010</v>
      </c>
      <c r="K101" s="47">
        <v>0</v>
      </c>
      <c r="L101" s="47">
        <v>0</v>
      </c>
      <c r="M101" s="47">
        <v>0</v>
      </c>
      <c r="N101" s="47">
        <f>SUM(D101:M101)</f>
        <v>4323306</v>
      </c>
      <c r="O101" s="48">
        <f t="shared" ref="O101:O118" si="15">(N101/O$120)</f>
        <v>8.5489995234413474</v>
      </c>
      <c r="P101" s="9"/>
    </row>
    <row r="102" spans="1:16">
      <c r="A102" s="12"/>
      <c r="B102" s="25">
        <v>361.2</v>
      </c>
      <c r="C102" s="20" t="s">
        <v>120</v>
      </c>
      <c r="D102" s="47">
        <v>323328</v>
      </c>
      <c r="E102" s="47">
        <v>1992555</v>
      </c>
      <c r="F102" s="47">
        <v>23933</v>
      </c>
      <c r="G102" s="47">
        <v>237929</v>
      </c>
      <c r="H102" s="47">
        <v>0</v>
      </c>
      <c r="I102" s="47">
        <v>802070</v>
      </c>
      <c r="J102" s="47">
        <v>142836</v>
      </c>
      <c r="K102" s="47">
        <v>0</v>
      </c>
      <c r="L102" s="47">
        <v>0</v>
      </c>
      <c r="M102" s="47">
        <v>0</v>
      </c>
      <c r="N102" s="47">
        <f t="shared" ref="N102:N109" si="16">SUM(D102:M102)</f>
        <v>3522651</v>
      </c>
      <c r="O102" s="48">
        <f t="shared" si="15"/>
        <v>6.9657668738345571</v>
      </c>
      <c r="P102" s="9"/>
    </row>
    <row r="103" spans="1:16">
      <c r="A103" s="12"/>
      <c r="B103" s="25">
        <v>361.3</v>
      </c>
      <c r="C103" s="20" t="s">
        <v>121</v>
      </c>
      <c r="D103" s="47">
        <v>255706</v>
      </c>
      <c r="E103" s="47">
        <v>812070</v>
      </c>
      <c r="F103" s="47">
        <v>16091</v>
      </c>
      <c r="G103" s="47">
        <v>162460</v>
      </c>
      <c r="H103" s="47">
        <v>0</v>
      </c>
      <c r="I103" s="47">
        <v>950018</v>
      </c>
      <c r="J103" s="47">
        <v>84000</v>
      </c>
      <c r="K103" s="47">
        <v>0</v>
      </c>
      <c r="L103" s="47">
        <v>0</v>
      </c>
      <c r="M103" s="47">
        <v>0</v>
      </c>
      <c r="N103" s="47">
        <f t="shared" si="16"/>
        <v>2280345</v>
      </c>
      <c r="O103" s="48">
        <f t="shared" si="15"/>
        <v>4.5092039097583791</v>
      </c>
      <c r="P103" s="9"/>
    </row>
    <row r="104" spans="1:16">
      <c r="A104" s="12"/>
      <c r="B104" s="25">
        <v>362</v>
      </c>
      <c r="C104" s="20" t="s">
        <v>122</v>
      </c>
      <c r="D104" s="47">
        <v>184753</v>
      </c>
      <c r="E104" s="47">
        <v>9533</v>
      </c>
      <c r="F104" s="47">
        <v>0</v>
      </c>
      <c r="G104" s="47">
        <v>0</v>
      </c>
      <c r="H104" s="47">
        <v>0</v>
      </c>
      <c r="I104" s="47">
        <v>71298</v>
      </c>
      <c r="J104" s="47">
        <v>28157</v>
      </c>
      <c r="K104" s="47">
        <v>0</v>
      </c>
      <c r="L104" s="47">
        <v>0</v>
      </c>
      <c r="M104" s="47">
        <v>0</v>
      </c>
      <c r="N104" s="47">
        <f t="shared" si="16"/>
        <v>293741</v>
      </c>
      <c r="O104" s="48">
        <f t="shared" si="15"/>
        <v>0.58084985634030639</v>
      </c>
      <c r="P104" s="9"/>
    </row>
    <row r="105" spans="1:16">
      <c r="A105" s="12"/>
      <c r="B105" s="25">
        <v>364</v>
      </c>
      <c r="C105" s="20" t="s">
        <v>208</v>
      </c>
      <c r="D105" s="47">
        <v>46109</v>
      </c>
      <c r="E105" s="47">
        <v>386555</v>
      </c>
      <c r="F105" s="47">
        <v>0</v>
      </c>
      <c r="G105" s="47">
        <v>77548</v>
      </c>
      <c r="H105" s="47">
        <v>0</v>
      </c>
      <c r="I105" s="47">
        <v>326338</v>
      </c>
      <c r="J105" s="47">
        <v>2010325</v>
      </c>
      <c r="K105" s="47">
        <v>0</v>
      </c>
      <c r="L105" s="47">
        <v>0</v>
      </c>
      <c r="M105" s="47">
        <v>0</v>
      </c>
      <c r="N105" s="47">
        <f t="shared" si="16"/>
        <v>2846875</v>
      </c>
      <c r="O105" s="48">
        <f t="shared" si="15"/>
        <v>5.6294726809291511</v>
      </c>
      <c r="P105" s="9"/>
    </row>
    <row r="106" spans="1:16">
      <c r="A106" s="12"/>
      <c r="B106" s="25">
        <v>365</v>
      </c>
      <c r="C106" s="20" t="s">
        <v>209</v>
      </c>
      <c r="D106" s="47">
        <v>44296</v>
      </c>
      <c r="E106" s="47">
        <v>0</v>
      </c>
      <c r="F106" s="47">
        <v>0</v>
      </c>
      <c r="G106" s="47">
        <v>0</v>
      </c>
      <c r="H106" s="47">
        <v>0</v>
      </c>
      <c r="I106" s="47">
        <v>12606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56902</v>
      </c>
      <c r="O106" s="48">
        <f t="shared" si="15"/>
        <v>0.11251925514475716</v>
      </c>
      <c r="P106" s="9"/>
    </row>
    <row r="107" spans="1:16">
      <c r="A107" s="12"/>
      <c r="B107" s="25">
        <v>366</v>
      </c>
      <c r="C107" s="20" t="s">
        <v>125</v>
      </c>
      <c r="D107" s="47">
        <v>95810</v>
      </c>
      <c r="E107" s="47">
        <v>1001812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1097622</v>
      </c>
      <c r="O107" s="48">
        <f t="shared" si="15"/>
        <v>2.1704616686671585</v>
      </c>
      <c r="P107" s="9"/>
    </row>
    <row r="108" spans="1:16">
      <c r="A108" s="12"/>
      <c r="B108" s="25">
        <v>369.3</v>
      </c>
      <c r="C108" s="20" t="s">
        <v>141</v>
      </c>
      <c r="D108" s="47">
        <v>0</v>
      </c>
      <c r="E108" s="47">
        <v>2148</v>
      </c>
      <c r="F108" s="47">
        <v>0</v>
      </c>
      <c r="G108" s="47">
        <v>0</v>
      </c>
      <c r="H108" s="47">
        <v>0</v>
      </c>
      <c r="I108" s="47">
        <v>400000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402148</v>
      </c>
      <c r="O108" s="48">
        <f t="shared" si="15"/>
        <v>0.7952162211864926</v>
      </c>
      <c r="P108" s="9"/>
    </row>
    <row r="109" spans="1:16">
      <c r="A109" s="12"/>
      <c r="B109" s="25">
        <v>369.9</v>
      </c>
      <c r="C109" s="20" t="s">
        <v>127</v>
      </c>
      <c r="D109" s="47">
        <v>23242841</v>
      </c>
      <c r="E109" s="47">
        <v>19631117</v>
      </c>
      <c r="F109" s="47">
        <v>0</v>
      </c>
      <c r="G109" s="47">
        <v>0</v>
      </c>
      <c r="H109" s="47">
        <v>0</v>
      </c>
      <c r="I109" s="47">
        <v>4812250</v>
      </c>
      <c r="J109" s="47">
        <v>2719288</v>
      </c>
      <c r="K109" s="47">
        <v>0</v>
      </c>
      <c r="L109" s="47">
        <v>0</v>
      </c>
      <c r="M109" s="47">
        <v>58696</v>
      </c>
      <c r="N109" s="47">
        <f t="shared" si="16"/>
        <v>50464192</v>
      </c>
      <c r="O109" s="48">
        <f t="shared" si="15"/>
        <v>99.788993274788467</v>
      </c>
      <c r="P109" s="9"/>
    </row>
    <row r="110" spans="1:16" ht="15.75">
      <c r="A110" s="29" t="s">
        <v>67</v>
      </c>
      <c r="B110" s="30"/>
      <c r="C110" s="31"/>
      <c r="D110" s="32">
        <f t="shared" ref="D110:M110" si="17">SUM(D111:D117)</f>
        <v>2143288</v>
      </c>
      <c r="E110" s="32">
        <f t="shared" si="17"/>
        <v>36739267</v>
      </c>
      <c r="F110" s="32">
        <f t="shared" si="17"/>
        <v>7479602</v>
      </c>
      <c r="G110" s="32">
        <f t="shared" si="17"/>
        <v>23899539</v>
      </c>
      <c r="H110" s="32">
        <f t="shared" si="17"/>
        <v>0</v>
      </c>
      <c r="I110" s="32">
        <f t="shared" si="17"/>
        <v>69556159</v>
      </c>
      <c r="J110" s="32">
        <f t="shared" si="17"/>
        <v>3536836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>SUM(D110:M110)</f>
        <v>143354691</v>
      </c>
      <c r="O110" s="46">
        <f t="shared" si="15"/>
        <v>283.47269081625996</v>
      </c>
      <c r="P110" s="9"/>
    </row>
    <row r="111" spans="1:16">
      <c r="A111" s="12"/>
      <c r="B111" s="25">
        <v>381</v>
      </c>
      <c r="C111" s="20" t="s">
        <v>128</v>
      </c>
      <c r="D111" s="47">
        <v>2143288</v>
      </c>
      <c r="E111" s="47">
        <v>36739267</v>
      </c>
      <c r="F111" s="47">
        <v>7374602</v>
      </c>
      <c r="G111" s="47">
        <v>3899539</v>
      </c>
      <c r="H111" s="47">
        <v>0</v>
      </c>
      <c r="I111" s="47">
        <v>58255095</v>
      </c>
      <c r="J111" s="47">
        <v>3033637</v>
      </c>
      <c r="K111" s="47">
        <v>0</v>
      </c>
      <c r="L111" s="47">
        <v>0</v>
      </c>
      <c r="M111" s="47">
        <v>0</v>
      </c>
      <c r="N111" s="47">
        <f>SUM(D111:M111)</f>
        <v>111445428</v>
      </c>
      <c r="O111" s="48">
        <f t="shared" si="15"/>
        <v>220.37461860477072</v>
      </c>
      <c r="P111" s="9"/>
    </row>
    <row r="112" spans="1:16">
      <c r="A112" s="12"/>
      <c r="B112" s="25">
        <v>384</v>
      </c>
      <c r="C112" s="20" t="s">
        <v>256</v>
      </c>
      <c r="D112" s="47">
        <v>0</v>
      </c>
      <c r="E112" s="47">
        <v>0</v>
      </c>
      <c r="F112" s="47">
        <v>105000</v>
      </c>
      <c r="G112" s="47">
        <v>20000000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7" si="18">SUM(D112:M112)</f>
        <v>20105000</v>
      </c>
      <c r="O112" s="48">
        <f t="shared" si="15"/>
        <v>39.756065247009644</v>
      </c>
      <c r="P112" s="9"/>
    </row>
    <row r="113" spans="1:119">
      <c r="A113" s="12"/>
      <c r="B113" s="25">
        <v>389.1</v>
      </c>
      <c r="C113" s="20" t="s">
        <v>245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610830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610830</v>
      </c>
      <c r="O113" s="48">
        <f t="shared" si="15"/>
        <v>1.2078685568182492</v>
      </c>
      <c r="P113" s="9"/>
    </row>
    <row r="114" spans="1:119">
      <c r="A114" s="12"/>
      <c r="B114" s="25">
        <v>389.2</v>
      </c>
      <c r="C114" s="20" t="s">
        <v>257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3661694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3661694</v>
      </c>
      <c r="O114" s="48">
        <f t="shared" si="15"/>
        <v>7.2407135328815579</v>
      </c>
      <c r="P114" s="9"/>
    </row>
    <row r="115" spans="1:119">
      <c r="A115" s="12"/>
      <c r="B115" s="25">
        <v>389.4</v>
      </c>
      <c r="C115" s="20" t="s">
        <v>211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6997599</v>
      </c>
      <c r="J115" s="47">
        <v>503199</v>
      </c>
      <c r="K115" s="47">
        <v>0</v>
      </c>
      <c r="L115" s="47">
        <v>0</v>
      </c>
      <c r="M115" s="47">
        <v>0</v>
      </c>
      <c r="N115" s="47">
        <f t="shared" si="18"/>
        <v>7500798</v>
      </c>
      <c r="O115" s="48">
        <f t="shared" si="15"/>
        <v>14.832241466930586</v>
      </c>
      <c r="P115" s="9"/>
    </row>
    <row r="116" spans="1:119">
      <c r="A116" s="12"/>
      <c r="B116" s="25">
        <v>389.6</v>
      </c>
      <c r="C116" s="20" t="s">
        <v>213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26637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26637</v>
      </c>
      <c r="O116" s="48">
        <f t="shared" si="15"/>
        <v>5.2672584430967215E-2</v>
      </c>
      <c r="P116" s="9"/>
    </row>
    <row r="117" spans="1:119" ht="15.75" thickBot="1">
      <c r="A117" s="12"/>
      <c r="B117" s="25">
        <v>389.9</v>
      </c>
      <c r="C117" s="20" t="s">
        <v>215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4304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4304</v>
      </c>
      <c r="O117" s="48">
        <f t="shared" si="15"/>
        <v>8.5108234182108677E-3</v>
      </c>
      <c r="P117" s="9"/>
    </row>
    <row r="118" spans="1:119" ht="16.5" thickBot="1">
      <c r="A118" s="14" t="s">
        <v>96</v>
      </c>
      <c r="B118" s="23"/>
      <c r="C118" s="22"/>
      <c r="D118" s="15">
        <f t="shared" ref="D118:M118" si="19">SUM(D5,D13,D25,D55,D93,D100,D110)</f>
        <v>280577866</v>
      </c>
      <c r="E118" s="15">
        <f t="shared" si="19"/>
        <v>260408646</v>
      </c>
      <c r="F118" s="15">
        <f t="shared" si="19"/>
        <v>7531281</v>
      </c>
      <c r="G118" s="15">
        <f t="shared" si="19"/>
        <v>42268371</v>
      </c>
      <c r="H118" s="15">
        <f t="shared" si="19"/>
        <v>0</v>
      </c>
      <c r="I118" s="15">
        <f t="shared" si="19"/>
        <v>269058346</v>
      </c>
      <c r="J118" s="15">
        <f t="shared" si="19"/>
        <v>73692287</v>
      </c>
      <c r="K118" s="15">
        <f t="shared" si="19"/>
        <v>0</v>
      </c>
      <c r="L118" s="15">
        <f t="shared" si="19"/>
        <v>0</v>
      </c>
      <c r="M118" s="15">
        <f t="shared" si="19"/>
        <v>58696</v>
      </c>
      <c r="N118" s="15">
        <f>SUM(D118:M118)</f>
        <v>933595493</v>
      </c>
      <c r="O118" s="38">
        <f t="shared" si="15"/>
        <v>1846.1120782900839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282</v>
      </c>
      <c r="M120" s="49"/>
      <c r="N120" s="49"/>
      <c r="O120" s="44">
        <v>505709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144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157709497</v>
      </c>
      <c r="E5" s="27">
        <f t="shared" si="0"/>
        <v>63706793</v>
      </c>
      <c r="F5" s="27">
        <f t="shared" si="0"/>
        <v>0</v>
      </c>
      <c r="G5" s="27">
        <f t="shared" si="0"/>
        <v>26174248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247590538</v>
      </c>
      <c r="O5" s="33">
        <f t="shared" ref="O5:O36" si="1">(N5/O$127)</f>
        <v>499.30735195656911</v>
      </c>
      <c r="P5" s="6"/>
    </row>
    <row r="6" spans="1:133">
      <c r="A6" s="12"/>
      <c r="B6" s="25">
        <v>311</v>
      </c>
      <c r="C6" s="20" t="s">
        <v>3</v>
      </c>
      <c r="D6" s="47">
        <v>157709497</v>
      </c>
      <c r="E6" s="47">
        <v>35237412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192946909</v>
      </c>
      <c r="O6" s="48">
        <f t="shared" si="1"/>
        <v>389.10941823227148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12597359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12597359</v>
      </c>
      <c r="O7" s="48">
        <f t="shared" si="1"/>
        <v>25.404662127824341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2425666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2425666</v>
      </c>
      <c r="O8" s="48">
        <f t="shared" si="1"/>
        <v>4.8917574838465079</v>
      </c>
      <c r="P8" s="9"/>
    </row>
    <row r="9" spans="1:133">
      <c r="A9" s="12"/>
      <c r="B9" s="25">
        <v>312.42</v>
      </c>
      <c r="C9" s="20" t="s">
        <v>224</v>
      </c>
      <c r="D9" s="47">
        <v>0</v>
      </c>
      <c r="E9" s="47">
        <v>8449505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8449505</v>
      </c>
      <c r="O9" s="48">
        <f t="shared" si="1"/>
        <v>17.039827131414004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26165678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26165678</v>
      </c>
      <c r="O10" s="48">
        <f t="shared" si="1"/>
        <v>52.767426008534528</v>
      </c>
      <c r="P10" s="9"/>
    </row>
    <row r="11" spans="1:133">
      <c r="A11" s="12"/>
      <c r="B11" s="25">
        <v>315</v>
      </c>
      <c r="C11" s="20" t="s">
        <v>172</v>
      </c>
      <c r="D11" s="47">
        <v>0</v>
      </c>
      <c r="E11" s="47">
        <v>4894076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4894076</v>
      </c>
      <c r="O11" s="48">
        <f t="shared" si="1"/>
        <v>9.8697153274661797</v>
      </c>
      <c r="P11" s="9"/>
    </row>
    <row r="12" spans="1:133">
      <c r="A12" s="12"/>
      <c r="B12" s="25">
        <v>316</v>
      </c>
      <c r="C12" s="20" t="s">
        <v>218</v>
      </c>
      <c r="D12" s="47">
        <v>0</v>
      </c>
      <c r="E12" s="47">
        <v>102775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102775</v>
      </c>
      <c r="O12" s="48">
        <f t="shared" si="1"/>
        <v>0.20726281994401735</v>
      </c>
      <c r="P12" s="9"/>
    </row>
    <row r="13" spans="1:133">
      <c r="A13" s="12"/>
      <c r="B13" s="25">
        <v>319</v>
      </c>
      <c r="C13" s="20" t="s">
        <v>251</v>
      </c>
      <c r="D13" s="47">
        <v>0</v>
      </c>
      <c r="E13" s="47">
        <v>0</v>
      </c>
      <c r="F13" s="47">
        <v>0</v>
      </c>
      <c r="G13" s="47">
        <v>8570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8570</v>
      </c>
      <c r="O13" s="48">
        <f t="shared" si="1"/>
        <v>1.7282825268014876E-2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2411</v>
      </c>
      <c r="E14" s="32">
        <f t="shared" si="3"/>
        <v>44549767</v>
      </c>
      <c r="F14" s="32">
        <f t="shared" si="3"/>
        <v>0</v>
      </c>
      <c r="G14" s="32">
        <f t="shared" si="3"/>
        <v>15942647</v>
      </c>
      <c r="H14" s="32">
        <f t="shared" si="3"/>
        <v>0</v>
      </c>
      <c r="I14" s="32">
        <f t="shared" si="3"/>
        <v>19597954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4" si="4">SUM(D14:M14)</f>
        <v>80092779</v>
      </c>
      <c r="O14" s="46">
        <f t="shared" si="1"/>
        <v>161.52036227383093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6357111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6357111</v>
      </c>
      <c r="O15" s="48">
        <f t="shared" si="1"/>
        <v>12.820167867254995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42082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42082</v>
      </c>
      <c r="O16" s="48">
        <f t="shared" si="1"/>
        <v>8.486532706284737E-2</v>
      </c>
      <c r="P16" s="9"/>
    </row>
    <row r="17" spans="1:16">
      <c r="A17" s="12"/>
      <c r="B17" s="25">
        <v>324.31</v>
      </c>
      <c r="C17" s="20" t="s">
        <v>173</v>
      </c>
      <c r="D17" s="47">
        <v>0</v>
      </c>
      <c r="E17" s="47">
        <v>0</v>
      </c>
      <c r="F17" s="47">
        <v>0</v>
      </c>
      <c r="G17" s="47">
        <v>14053542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14053542</v>
      </c>
      <c r="O17" s="48">
        <f t="shared" si="1"/>
        <v>28.341296474061647</v>
      </c>
      <c r="P17" s="9"/>
    </row>
    <row r="18" spans="1:16">
      <c r="A18" s="12"/>
      <c r="B18" s="25">
        <v>324.32</v>
      </c>
      <c r="C18" s="20" t="s">
        <v>167</v>
      </c>
      <c r="D18" s="47">
        <v>0</v>
      </c>
      <c r="E18" s="47">
        <v>0</v>
      </c>
      <c r="F18" s="47">
        <v>0</v>
      </c>
      <c r="G18" s="47">
        <v>1889105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1889105</v>
      </c>
      <c r="O18" s="48">
        <f t="shared" si="1"/>
        <v>3.8096933054764572</v>
      </c>
      <c r="P18" s="9"/>
    </row>
    <row r="19" spans="1:16">
      <c r="A19" s="12"/>
      <c r="B19" s="25">
        <v>325.2</v>
      </c>
      <c r="C19" s="20" t="s">
        <v>24</v>
      </c>
      <c r="D19" s="47">
        <v>0</v>
      </c>
      <c r="E19" s="47">
        <v>1814</v>
      </c>
      <c r="F19" s="47">
        <v>0</v>
      </c>
      <c r="G19" s="47">
        <v>0</v>
      </c>
      <c r="H19" s="47">
        <v>0</v>
      </c>
      <c r="I19" s="47">
        <v>19515122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19516936</v>
      </c>
      <c r="O19" s="48">
        <f t="shared" si="1"/>
        <v>39.359135899069912</v>
      </c>
      <c r="P19" s="9"/>
    </row>
    <row r="20" spans="1:16">
      <c r="A20" s="12"/>
      <c r="B20" s="25">
        <v>329</v>
      </c>
      <c r="C20" s="20" t="s">
        <v>168</v>
      </c>
      <c r="D20" s="47">
        <v>0</v>
      </c>
      <c r="E20" s="47">
        <v>38190842</v>
      </c>
      <c r="F20" s="47">
        <v>0</v>
      </c>
      <c r="G20" s="47">
        <v>0</v>
      </c>
      <c r="H20" s="47">
        <v>0</v>
      </c>
      <c r="I20" s="47">
        <v>40750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38231592</v>
      </c>
      <c r="O20" s="48">
        <f t="shared" si="1"/>
        <v>77.100341219840757</v>
      </c>
      <c r="P20" s="9"/>
    </row>
    <row r="21" spans="1:16">
      <c r="A21" s="12"/>
      <c r="B21" s="25">
        <v>367</v>
      </c>
      <c r="C21" s="20" t="s">
        <v>126</v>
      </c>
      <c r="D21" s="47">
        <v>2411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2411</v>
      </c>
      <c r="O21" s="48">
        <f t="shared" si="1"/>
        <v>4.8621810643155036E-3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SUM(D23:D51)</f>
        <v>33452738</v>
      </c>
      <c r="E22" s="32">
        <f t="shared" si="5"/>
        <v>40991425</v>
      </c>
      <c r="F22" s="32">
        <f t="shared" si="5"/>
        <v>11907102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4"/>
        <v>86351265</v>
      </c>
      <c r="O22" s="46">
        <f t="shared" si="1"/>
        <v>174.14163648390297</v>
      </c>
      <c r="P22" s="10"/>
    </row>
    <row r="23" spans="1:16">
      <c r="A23" s="12"/>
      <c r="B23" s="25">
        <v>331.1</v>
      </c>
      <c r="C23" s="20" t="s">
        <v>25</v>
      </c>
      <c r="D23" s="47">
        <v>0</v>
      </c>
      <c r="E23" s="47">
        <v>2166065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2166065</v>
      </c>
      <c r="O23" s="48">
        <f t="shared" si="1"/>
        <v>4.368229044826446</v>
      </c>
      <c r="P23" s="9"/>
    </row>
    <row r="24" spans="1:16">
      <c r="A24" s="12"/>
      <c r="B24" s="25">
        <v>331.2</v>
      </c>
      <c r="C24" s="20" t="s">
        <v>26</v>
      </c>
      <c r="D24" s="47">
        <v>625752</v>
      </c>
      <c r="E24" s="47">
        <v>874055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1499807</v>
      </c>
      <c r="O24" s="48">
        <f t="shared" si="1"/>
        <v>3.0246093718489599</v>
      </c>
      <c r="P24" s="9"/>
    </row>
    <row r="25" spans="1:16">
      <c r="A25" s="12"/>
      <c r="B25" s="25">
        <v>331.39</v>
      </c>
      <c r="C25" s="20" t="s">
        <v>174</v>
      </c>
      <c r="D25" s="47">
        <v>0</v>
      </c>
      <c r="E25" s="47">
        <v>135095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135095</v>
      </c>
      <c r="O25" s="48">
        <f t="shared" si="1"/>
        <v>0.27244145619398713</v>
      </c>
      <c r="P25" s="9"/>
    </row>
    <row r="26" spans="1:16">
      <c r="A26" s="12"/>
      <c r="B26" s="25">
        <v>331.42</v>
      </c>
      <c r="C26" s="20" t="s">
        <v>32</v>
      </c>
      <c r="D26" s="47">
        <v>0</v>
      </c>
      <c r="E26" s="47">
        <v>656900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656900</v>
      </c>
      <c r="O26" s="48">
        <f t="shared" si="1"/>
        <v>1.3247477151177329</v>
      </c>
      <c r="P26" s="9"/>
    </row>
    <row r="27" spans="1:16">
      <c r="A27" s="12"/>
      <c r="B27" s="25">
        <v>331.49</v>
      </c>
      <c r="C27" s="20" t="s">
        <v>33</v>
      </c>
      <c r="D27" s="47">
        <v>0</v>
      </c>
      <c r="E27" s="47">
        <v>3125801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3125801</v>
      </c>
      <c r="O27" s="48">
        <f t="shared" si="1"/>
        <v>6.3036957416086539</v>
      </c>
      <c r="P27" s="9"/>
    </row>
    <row r="28" spans="1:16">
      <c r="A28" s="12"/>
      <c r="B28" s="25">
        <v>331.5</v>
      </c>
      <c r="C28" s="20" t="s">
        <v>28</v>
      </c>
      <c r="D28" s="47">
        <v>54426</v>
      </c>
      <c r="E28" s="47">
        <v>4876144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4930570</v>
      </c>
      <c r="O28" s="48">
        <f t="shared" si="1"/>
        <v>9.9433115264546217</v>
      </c>
      <c r="P28" s="9"/>
    </row>
    <row r="29" spans="1:16">
      <c r="A29" s="12"/>
      <c r="B29" s="25">
        <v>331.62</v>
      </c>
      <c r="C29" s="20" t="s">
        <v>34</v>
      </c>
      <c r="D29" s="47">
        <v>0</v>
      </c>
      <c r="E29" s="47">
        <v>1179621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1179621</v>
      </c>
      <c r="O29" s="48">
        <f t="shared" si="1"/>
        <v>2.3789012398460883</v>
      </c>
      <c r="P29" s="9"/>
    </row>
    <row r="30" spans="1:16">
      <c r="A30" s="12"/>
      <c r="B30" s="25">
        <v>331.7</v>
      </c>
      <c r="C30" s="20" t="s">
        <v>169</v>
      </c>
      <c r="D30" s="47">
        <v>0</v>
      </c>
      <c r="E30" s="47">
        <v>12000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12000</v>
      </c>
      <c r="O30" s="48">
        <f t="shared" si="1"/>
        <v>2.4199988706671938E-2</v>
      </c>
      <c r="P30" s="9"/>
    </row>
    <row r="31" spans="1:16">
      <c r="A31" s="12"/>
      <c r="B31" s="25">
        <v>331.82</v>
      </c>
      <c r="C31" s="20" t="s">
        <v>176</v>
      </c>
      <c r="D31" s="47">
        <v>0</v>
      </c>
      <c r="E31" s="47">
        <v>550581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550581</v>
      </c>
      <c r="O31" s="48">
        <f t="shared" si="1"/>
        <v>1.1103378318423451</v>
      </c>
      <c r="P31" s="9"/>
    </row>
    <row r="32" spans="1:16">
      <c r="A32" s="12"/>
      <c r="B32" s="25">
        <v>331.9</v>
      </c>
      <c r="C32" s="20" t="s">
        <v>29</v>
      </c>
      <c r="D32" s="47">
        <v>0</v>
      </c>
      <c r="E32" s="47">
        <v>270516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270516</v>
      </c>
      <c r="O32" s="48">
        <f t="shared" si="1"/>
        <v>0.54554034541450547</v>
      </c>
      <c r="P32" s="9"/>
    </row>
    <row r="33" spans="1:16">
      <c r="A33" s="12"/>
      <c r="B33" s="25">
        <v>334.1</v>
      </c>
      <c r="C33" s="20" t="s">
        <v>30</v>
      </c>
      <c r="D33" s="47">
        <v>0</v>
      </c>
      <c r="E33" s="47">
        <v>16203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16203</v>
      </c>
      <c r="O33" s="48">
        <f t="shared" si="1"/>
        <v>3.2676034751183781E-2</v>
      </c>
      <c r="P33" s="9"/>
    </row>
    <row r="34" spans="1:16">
      <c r="A34" s="12"/>
      <c r="B34" s="25">
        <v>334.2</v>
      </c>
      <c r="C34" s="20" t="s">
        <v>31</v>
      </c>
      <c r="D34" s="47">
        <v>44168</v>
      </c>
      <c r="E34" s="47">
        <v>7629438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7673606</v>
      </c>
      <c r="O34" s="48">
        <f t="shared" si="1"/>
        <v>15.475098211620834</v>
      </c>
      <c r="P34" s="9"/>
    </row>
    <row r="35" spans="1:16">
      <c r="A35" s="12"/>
      <c r="B35" s="25">
        <v>334.36</v>
      </c>
      <c r="C35" s="20" t="s">
        <v>38</v>
      </c>
      <c r="D35" s="47">
        <v>0</v>
      </c>
      <c r="E35" s="47">
        <v>129243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0" si="7">SUM(D35:M35)</f>
        <v>129243</v>
      </c>
      <c r="O35" s="48">
        <f t="shared" si="1"/>
        <v>0.2606399283680334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105476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105476</v>
      </c>
      <c r="O36" s="48">
        <f t="shared" si="1"/>
        <v>0.21270983406874411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8257774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8257774</v>
      </c>
      <c r="O37" s="48">
        <f t="shared" ref="O37:O68" si="8">(N37/O$127)</f>
        <v>16.653169795187431</v>
      </c>
      <c r="P37" s="9"/>
    </row>
    <row r="38" spans="1:16">
      <c r="A38" s="12"/>
      <c r="B38" s="25">
        <v>334.5</v>
      </c>
      <c r="C38" s="20" t="s">
        <v>41</v>
      </c>
      <c r="D38" s="47">
        <v>2353291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2353291</v>
      </c>
      <c r="O38" s="48">
        <f t="shared" si="8"/>
        <v>4.7458013019593928</v>
      </c>
      <c r="P38" s="9"/>
    </row>
    <row r="39" spans="1:16">
      <c r="A39" s="12"/>
      <c r="B39" s="25">
        <v>334.69</v>
      </c>
      <c r="C39" s="20" t="s">
        <v>42</v>
      </c>
      <c r="D39" s="47">
        <v>0</v>
      </c>
      <c r="E39" s="47">
        <v>121238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121238</v>
      </c>
      <c r="O39" s="48">
        <f t="shared" si="8"/>
        <v>0.24449651923495769</v>
      </c>
      <c r="P39" s="9"/>
    </row>
    <row r="40" spans="1:16">
      <c r="A40" s="12"/>
      <c r="B40" s="25">
        <v>334.7</v>
      </c>
      <c r="C40" s="20" t="s">
        <v>43</v>
      </c>
      <c r="D40" s="47">
        <v>0</v>
      </c>
      <c r="E40" s="47">
        <v>125602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125602</v>
      </c>
      <c r="O40" s="48">
        <f t="shared" si="8"/>
        <v>0.25329724846128404</v>
      </c>
      <c r="P40" s="9"/>
    </row>
    <row r="41" spans="1:16">
      <c r="A41" s="12"/>
      <c r="B41" s="25">
        <v>335.12</v>
      </c>
      <c r="C41" s="20" t="s">
        <v>178</v>
      </c>
      <c r="D41" s="47">
        <v>559863</v>
      </c>
      <c r="E41" s="47">
        <v>0</v>
      </c>
      <c r="F41" s="47">
        <v>11907102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12466965</v>
      </c>
      <c r="O41" s="48">
        <f t="shared" si="8"/>
        <v>25.141701017206191</v>
      </c>
      <c r="P41" s="9"/>
    </row>
    <row r="42" spans="1:16">
      <c r="A42" s="12"/>
      <c r="B42" s="25">
        <v>335.13</v>
      </c>
      <c r="C42" s="20" t="s">
        <v>179</v>
      </c>
      <c r="D42" s="47">
        <v>82317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82317</v>
      </c>
      <c r="O42" s="48">
        <f t="shared" si="8"/>
        <v>0.16600587253059282</v>
      </c>
      <c r="P42" s="9"/>
    </row>
    <row r="43" spans="1:16">
      <c r="A43" s="12"/>
      <c r="B43" s="25">
        <v>335.14</v>
      </c>
      <c r="C43" s="20" t="s">
        <v>180</v>
      </c>
      <c r="D43" s="47">
        <v>0</v>
      </c>
      <c r="E43" s="47">
        <v>193343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193343</v>
      </c>
      <c r="O43" s="48">
        <f t="shared" si="8"/>
        <v>0.38990820137617271</v>
      </c>
      <c r="P43" s="9"/>
    </row>
    <row r="44" spans="1:16">
      <c r="A44" s="12"/>
      <c r="B44" s="25">
        <v>335.15</v>
      </c>
      <c r="C44" s="20" t="s">
        <v>181</v>
      </c>
      <c r="D44" s="47">
        <v>144583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144583</v>
      </c>
      <c r="O44" s="48">
        <f t="shared" si="8"/>
        <v>0.29157558059806238</v>
      </c>
      <c r="P44" s="9"/>
    </row>
    <row r="45" spans="1:16">
      <c r="A45" s="12"/>
      <c r="B45" s="25">
        <v>335.16</v>
      </c>
      <c r="C45" s="20" t="s">
        <v>182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0.45022062323037582</v>
      </c>
      <c r="P45" s="9"/>
    </row>
    <row r="46" spans="1:16">
      <c r="A46" s="12"/>
      <c r="B46" s="25">
        <v>335.18</v>
      </c>
      <c r="C46" s="20" t="s">
        <v>183</v>
      </c>
      <c r="D46" s="47">
        <v>29270418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29270418</v>
      </c>
      <c r="O46" s="48">
        <f t="shared" si="8"/>
        <v>59.028648753297247</v>
      </c>
      <c r="P46" s="9"/>
    </row>
    <row r="47" spans="1:16">
      <c r="A47" s="12"/>
      <c r="B47" s="25">
        <v>335.21</v>
      </c>
      <c r="C47" s="20" t="s">
        <v>51</v>
      </c>
      <c r="D47" s="47">
        <v>0</v>
      </c>
      <c r="E47" s="47">
        <v>40168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40168</v>
      </c>
      <c r="O47" s="48">
        <f t="shared" si="8"/>
        <v>8.10054288641332E-2</v>
      </c>
      <c r="P47" s="9"/>
    </row>
    <row r="48" spans="1:16">
      <c r="A48" s="12"/>
      <c r="B48" s="25">
        <v>335.49</v>
      </c>
      <c r="C48" s="20" t="s">
        <v>53</v>
      </c>
      <c r="D48" s="47">
        <v>0</v>
      </c>
      <c r="E48" s="47">
        <v>5845692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5845692</v>
      </c>
      <c r="O48" s="48">
        <f t="shared" si="8"/>
        <v>11.788806698556874</v>
      </c>
      <c r="P48" s="9"/>
    </row>
    <row r="49" spans="1:16">
      <c r="A49" s="12"/>
      <c r="B49" s="25">
        <v>335.7</v>
      </c>
      <c r="C49" s="20" t="s">
        <v>55</v>
      </c>
      <c r="D49" s="47">
        <v>0</v>
      </c>
      <c r="E49" s="47">
        <v>168253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168253</v>
      </c>
      <c r="O49" s="48">
        <f t="shared" si="8"/>
        <v>0.33931005832197281</v>
      </c>
      <c r="P49" s="9"/>
    </row>
    <row r="50" spans="1:16">
      <c r="A50" s="12"/>
      <c r="B50" s="25">
        <v>335.9</v>
      </c>
      <c r="C50" s="20" t="s">
        <v>57</v>
      </c>
      <c r="D50" s="47">
        <v>0</v>
      </c>
      <c r="E50" s="47">
        <v>4512217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4512217</v>
      </c>
      <c r="O50" s="48">
        <f t="shared" si="8"/>
        <v>9.0996333701710945</v>
      </c>
      <c r="P50" s="9"/>
    </row>
    <row r="51" spans="1:16">
      <c r="A51" s="12"/>
      <c r="B51" s="25">
        <v>337.3</v>
      </c>
      <c r="C51" s="20" t="s">
        <v>59</v>
      </c>
      <c r="D51" s="47">
        <v>94670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94670</v>
      </c>
      <c r="O51" s="48">
        <f t="shared" si="8"/>
        <v>0.19091774423838603</v>
      </c>
      <c r="P51" s="9"/>
    </row>
    <row r="52" spans="1:16" ht="15.75">
      <c r="A52" s="29" t="s">
        <v>65</v>
      </c>
      <c r="B52" s="30"/>
      <c r="C52" s="31"/>
      <c r="D52" s="32">
        <f t="shared" ref="D52:M52" si="9">SUM(D53:D97)</f>
        <v>38505704</v>
      </c>
      <c r="E52" s="32">
        <f t="shared" si="9"/>
        <v>23195715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137731117</v>
      </c>
      <c r="J52" s="32">
        <f t="shared" si="9"/>
        <v>60656326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260088862</v>
      </c>
      <c r="O52" s="46">
        <f t="shared" si="8"/>
        <v>524.51229359426304</v>
      </c>
      <c r="P52" s="10"/>
    </row>
    <row r="53" spans="1:16">
      <c r="A53" s="12"/>
      <c r="B53" s="25">
        <v>341.1</v>
      </c>
      <c r="C53" s="20" t="s">
        <v>184</v>
      </c>
      <c r="D53" s="47">
        <v>0</v>
      </c>
      <c r="E53" s="47">
        <v>291426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291426</v>
      </c>
      <c r="O53" s="48">
        <f t="shared" si="8"/>
        <v>0.58770882573588135</v>
      </c>
      <c r="P53" s="9"/>
    </row>
    <row r="54" spans="1:16">
      <c r="A54" s="12"/>
      <c r="B54" s="25">
        <v>341.15</v>
      </c>
      <c r="C54" s="20" t="s">
        <v>185</v>
      </c>
      <c r="D54" s="47">
        <v>918787</v>
      </c>
      <c r="E54" s="47">
        <v>873198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7" si="10">SUM(D54:M54)</f>
        <v>1791985</v>
      </c>
      <c r="O54" s="48">
        <f t="shared" si="8"/>
        <v>3.6138347302104594</v>
      </c>
      <c r="P54" s="9"/>
    </row>
    <row r="55" spans="1:16">
      <c r="A55" s="12"/>
      <c r="B55" s="25">
        <v>341.2</v>
      </c>
      <c r="C55" s="20" t="s">
        <v>186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60656326</v>
      </c>
      <c r="K55" s="47">
        <v>0</v>
      </c>
      <c r="L55" s="47">
        <v>0</v>
      </c>
      <c r="M55" s="47">
        <v>0</v>
      </c>
      <c r="N55" s="47">
        <f t="shared" si="10"/>
        <v>60656326</v>
      </c>
      <c r="O55" s="48">
        <f t="shared" si="8"/>
        <v>122.32353368235094</v>
      </c>
      <c r="P55" s="9"/>
    </row>
    <row r="56" spans="1:16">
      <c r="A56" s="12"/>
      <c r="B56" s="25">
        <v>341.3</v>
      </c>
      <c r="C56" s="20" t="s">
        <v>220</v>
      </c>
      <c r="D56" s="47">
        <v>0</v>
      </c>
      <c r="E56" s="47">
        <v>94604</v>
      </c>
      <c r="F56" s="47">
        <v>0</v>
      </c>
      <c r="G56" s="47">
        <v>0</v>
      </c>
      <c r="H56" s="47">
        <v>0</v>
      </c>
      <c r="I56" s="47">
        <v>51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94655</v>
      </c>
      <c r="O56" s="48">
        <f t="shared" si="8"/>
        <v>0.19088749425250268</v>
      </c>
      <c r="P56" s="9"/>
    </row>
    <row r="57" spans="1:16">
      <c r="A57" s="12"/>
      <c r="B57" s="25">
        <v>341.52</v>
      </c>
      <c r="C57" s="20" t="s">
        <v>187</v>
      </c>
      <c r="D57" s="47">
        <v>594522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594522</v>
      </c>
      <c r="O57" s="48">
        <f t="shared" si="8"/>
        <v>1.1989521404890011</v>
      </c>
      <c r="P57" s="9"/>
    </row>
    <row r="58" spans="1:16">
      <c r="A58" s="12"/>
      <c r="B58" s="25">
        <v>341.9</v>
      </c>
      <c r="C58" s="20" t="s">
        <v>189</v>
      </c>
      <c r="D58" s="47">
        <v>8378523</v>
      </c>
      <c r="E58" s="47">
        <v>1004544</v>
      </c>
      <c r="F58" s="47">
        <v>0</v>
      </c>
      <c r="G58" s="47">
        <v>0</v>
      </c>
      <c r="H58" s="47">
        <v>0</v>
      </c>
      <c r="I58" s="47">
        <v>153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9383220</v>
      </c>
      <c r="O58" s="48">
        <f t="shared" si="8"/>
        <v>18.922818169351522</v>
      </c>
      <c r="P58" s="9"/>
    </row>
    <row r="59" spans="1:16">
      <c r="A59" s="12"/>
      <c r="B59" s="25">
        <v>342.1</v>
      </c>
      <c r="C59" s="20" t="s">
        <v>74</v>
      </c>
      <c r="D59" s="47">
        <v>13753533</v>
      </c>
      <c r="E59" s="47">
        <v>2294782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16048315</v>
      </c>
      <c r="O59" s="48">
        <f t="shared" si="8"/>
        <v>32.364086813426155</v>
      </c>
      <c r="P59" s="9"/>
    </row>
    <row r="60" spans="1:16">
      <c r="A60" s="12"/>
      <c r="B60" s="25">
        <v>342.4</v>
      </c>
      <c r="C60" s="20" t="s">
        <v>75</v>
      </c>
      <c r="D60" s="47">
        <v>0</v>
      </c>
      <c r="E60" s="47">
        <v>2192334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2192334</v>
      </c>
      <c r="O60" s="48">
        <f t="shared" si="8"/>
        <v>4.4212048367710759</v>
      </c>
      <c r="P60" s="9"/>
    </row>
    <row r="61" spans="1:16">
      <c r="A61" s="12"/>
      <c r="B61" s="25">
        <v>342.5</v>
      </c>
      <c r="C61" s="20" t="s">
        <v>76</v>
      </c>
      <c r="D61" s="47">
        <v>0</v>
      </c>
      <c r="E61" s="47">
        <v>730050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730050</v>
      </c>
      <c r="O61" s="48">
        <f t="shared" si="8"/>
        <v>1.4722668129421539</v>
      </c>
      <c r="P61" s="9"/>
    </row>
    <row r="62" spans="1:16">
      <c r="A62" s="12"/>
      <c r="B62" s="25">
        <v>342.6</v>
      </c>
      <c r="C62" s="20" t="s">
        <v>77</v>
      </c>
      <c r="D62" s="47">
        <v>12354522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12354522</v>
      </c>
      <c r="O62" s="48">
        <f t="shared" si="8"/>
        <v>24.914941073027499</v>
      </c>
      <c r="P62" s="9"/>
    </row>
    <row r="63" spans="1:16">
      <c r="A63" s="12"/>
      <c r="B63" s="25">
        <v>342.9</v>
      </c>
      <c r="C63" s="20" t="s">
        <v>78</v>
      </c>
      <c r="D63" s="47">
        <v>674025</v>
      </c>
      <c r="E63" s="47">
        <v>4863645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5537670</v>
      </c>
      <c r="O63" s="48">
        <f t="shared" si="8"/>
        <v>11.167629288439665</v>
      </c>
      <c r="P63" s="9"/>
    </row>
    <row r="64" spans="1:16">
      <c r="A64" s="12"/>
      <c r="B64" s="25">
        <v>343.3</v>
      </c>
      <c r="C64" s="20" t="s">
        <v>79</v>
      </c>
      <c r="D64" s="47">
        <v>0</v>
      </c>
      <c r="E64" s="47">
        <v>17471</v>
      </c>
      <c r="F64" s="47">
        <v>0</v>
      </c>
      <c r="G64" s="47">
        <v>0</v>
      </c>
      <c r="H64" s="47">
        <v>0</v>
      </c>
      <c r="I64" s="47">
        <v>47505873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47523344</v>
      </c>
      <c r="O64" s="48">
        <f t="shared" si="8"/>
        <v>95.838699008607136</v>
      </c>
      <c r="P64" s="9"/>
    </row>
    <row r="65" spans="1:16">
      <c r="A65" s="12"/>
      <c r="B65" s="25">
        <v>343.4</v>
      </c>
      <c r="C65" s="20" t="s">
        <v>80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27780848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27780848</v>
      </c>
      <c r="O65" s="48">
        <f t="shared" si="8"/>
        <v>56.024683988480803</v>
      </c>
      <c r="P65" s="9"/>
    </row>
    <row r="66" spans="1:16">
      <c r="A66" s="12"/>
      <c r="B66" s="25">
        <v>343.5</v>
      </c>
      <c r="C66" s="20" t="s">
        <v>81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62444192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62444192</v>
      </c>
      <c r="O66" s="48">
        <f t="shared" si="8"/>
        <v>125.92906176643784</v>
      </c>
      <c r="P66" s="9"/>
    </row>
    <row r="67" spans="1:16">
      <c r="A67" s="12"/>
      <c r="B67" s="25">
        <v>343.7</v>
      </c>
      <c r="C67" s="20" t="s">
        <v>82</v>
      </c>
      <c r="D67" s="47">
        <v>0</v>
      </c>
      <c r="E67" s="47">
        <v>32577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32577</v>
      </c>
      <c r="O67" s="48">
        <f t="shared" si="8"/>
        <v>6.5696919341437635E-2</v>
      </c>
      <c r="P67" s="9"/>
    </row>
    <row r="68" spans="1:16">
      <c r="A68" s="12"/>
      <c r="B68" s="25">
        <v>343.9</v>
      </c>
      <c r="C68" s="20" t="s">
        <v>83</v>
      </c>
      <c r="D68" s="47">
        <v>0</v>
      </c>
      <c r="E68" s="47">
        <v>1109890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1109890</v>
      </c>
      <c r="O68" s="48">
        <f t="shared" si="8"/>
        <v>2.238277122137343</v>
      </c>
      <c r="P68" s="9"/>
    </row>
    <row r="69" spans="1:16">
      <c r="A69" s="12"/>
      <c r="B69" s="25">
        <v>344.3</v>
      </c>
      <c r="C69" s="20" t="s">
        <v>261</v>
      </c>
      <c r="D69" s="47">
        <v>0</v>
      </c>
      <c r="E69" s="47">
        <v>772754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772754</v>
      </c>
      <c r="O69" s="48">
        <f t="shared" ref="O69:O100" si="11">(N69/O$127)</f>
        <v>1.5583865060862971</v>
      </c>
      <c r="P69" s="9"/>
    </row>
    <row r="70" spans="1:16">
      <c r="A70" s="12"/>
      <c r="B70" s="25">
        <v>344.9</v>
      </c>
      <c r="C70" s="20" t="s">
        <v>190</v>
      </c>
      <c r="D70" s="47">
        <v>0</v>
      </c>
      <c r="E70" s="47">
        <v>909974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909974</v>
      </c>
      <c r="O70" s="48">
        <f t="shared" si="11"/>
        <v>1.8351133769470909</v>
      </c>
      <c r="P70" s="9"/>
    </row>
    <row r="71" spans="1:16">
      <c r="A71" s="12"/>
      <c r="B71" s="25">
        <v>345.1</v>
      </c>
      <c r="C71" s="20" t="s">
        <v>84</v>
      </c>
      <c r="D71" s="47">
        <v>0</v>
      </c>
      <c r="E71" s="47">
        <v>65832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65832</v>
      </c>
      <c r="O71" s="48">
        <f t="shared" si="11"/>
        <v>0.13276113804480225</v>
      </c>
      <c r="P71" s="9"/>
    </row>
    <row r="72" spans="1:16">
      <c r="A72" s="12"/>
      <c r="B72" s="25">
        <v>345.9</v>
      </c>
      <c r="C72" s="20" t="s">
        <v>253</v>
      </c>
      <c r="D72" s="47">
        <v>0</v>
      </c>
      <c r="E72" s="47">
        <v>50000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50000</v>
      </c>
      <c r="O72" s="48">
        <f t="shared" si="11"/>
        <v>0.10083328627779974</v>
      </c>
      <c r="P72" s="9"/>
    </row>
    <row r="73" spans="1:16">
      <c r="A73" s="12"/>
      <c r="B73" s="25">
        <v>346.4</v>
      </c>
      <c r="C73" s="20" t="s">
        <v>85</v>
      </c>
      <c r="D73" s="47">
        <v>0</v>
      </c>
      <c r="E73" s="47">
        <v>272569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272569</v>
      </c>
      <c r="O73" s="48">
        <f t="shared" si="11"/>
        <v>0.54968056014907196</v>
      </c>
      <c r="P73" s="9"/>
    </row>
    <row r="74" spans="1:16">
      <c r="A74" s="12"/>
      <c r="B74" s="25">
        <v>346.9</v>
      </c>
      <c r="C74" s="20" t="s">
        <v>86</v>
      </c>
      <c r="D74" s="47">
        <v>68640</v>
      </c>
      <c r="E74" s="47">
        <v>14906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83546</v>
      </c>
      <c r="O74" s="48">
        <f t="shared" si="11"/>
        <v>0.16848435470730114</v>
      </c>
      <c r="P74" s="9"/>
    </row>
    <row r="75" spans="1:16">
      <c r="A75" s="12"/>
      <c r="B75" s="25">
        <v>347.1</v>
      </c>
      <c r="C75" s="20" t="s">
        <v>87</v>
      </c>
      <c r="D75" s="47">
        <v>13427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13427</v>
      </c>
      <c r="O75" s="48">
        <f t="shared" si="11"/>
        <v>2.707777069704034E-2</v>
      </c>
      <c r="P75" s="9"/>
    </row>
    <row r="76" spans="1:16">
      <c r="A76" s="12"/>
      <c r="B76" s="25">
        <v>347.2</v>
      </c>
      <c r="C76" s="20" t="s">
        <v>88</v>
      </c>
      <c r="D76" s="47">
        <v>1354675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1354675</v>
      </c>
      <c r="O76" s="48">
        <f t="shared" si="11"/>
        <v>2.7319266417675672</v>
      </c>
      <c r="P76" s="9"/>
    </row>
    <row r="77" spans="1:16">
      <c r="A77" s="12"/>
      <c r="B77" s="25">
        <v>347.5</v>
      </c>
      <c r="C77" s="20" t="s">
        <v>89</v>
      </c>
      <c r="D77" s="47">
        <v>130728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130728</v>
      </c>
      <c r="O77" s="48">
        <f t="shared" si="11"/>
        <v>0.26363467697048409</v>
      </c>
      <c r="P77" s="9"/>
    </row>
    <row r="78" spans="1:16">
      <c r="A78" s="12"/>
      <c r="B78" s="25">
        <v>348.11</v>
      </c>
      <c r="C78" s="20" t="s">
        <v>191</v>
      </c>
      <c r="D78" s="47">
        <v>0</v>
      </c>
      <c r="E78" s="47">
        <v>29330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29330</v>
      </c>
      <c r="O78" s="48">
        <f t="shared" si="11"/>
        <v>5.9148805730557329E-2</v>
      </c>
      <c r="P78" s="9"/>
    </row>
    <row r="79" spans="1:16">
      <c r="A79" s="12"/>
      <c r="B79" s="25">
        <v>348.12</v>
      </c>
      <c r="C79" s="20" t="s">
        <v>192</v>
      </c>
      <c r="D79" s="47">
        <v>38330</v>
      </c>
      <c r="E79" s="47">
        <v>112499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3" si="12">SUM(D79:M79)</f>
        <v>150829</v>
      </c>
      <c r="O79" s="48">
        <f t="shared" si="11"/>
        <v>0.30417167471988515</v>
      </c>
      <c r="P79" s="9"/>
    </row>
    <row r="80" spans="1:16">
      <c r="A80" s="12"/>
      <c r="B80" s="25">
        <v>348.13</v>
      </c>
      <c r="C80" s="20" t="s">
        <v>193</v>
      </c>
      <c r="D80" s="47">
        <v>0</v>
      </c>
      <c r="E80" s="47">
        <v>182440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182440</v>
      </c>
      <c r="O80" s="48">
        <f t="shared" si="11"/>
        <v>0.36792049497043566</v>
      </c>
      <c r="P80" s="9"/>
    </row>
    <row r="81" spans="1:16">
      <c r="A81" s="12"/>
      <c r="B81" s="25">
        <v>348.21</v>
      </c>
      <c r="C81" s="20" t="s">
        <v>194</v>
      </c>
      <c r="D81" s="47">
        <v>0</v>
      </c>
      <c r="E81" s="47">
        <v>600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600</v>
      </c>
      <c r="O81" s="48">
        <f t="shared" si="11"/>
        <v>1.2099994353335969E-3</v>
      </c>
      <c r="P81" s="9"/>
    </row>
    <row r="82" spans="1:16">
      <c r="A82" s="12"/>
      <c r="B82" s="25">
        <v>348.22</v>
      </c>
      <c r="C82" s="20" t="s">
        <v>195</v>
      </c>
      <c r="D82" s="47">
        <v>0</v>
      </c>
      <c r="E82" s="47">
        <v>51995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51995</v>
      </c>
      <c r="O82" s="48">
        <f t="shared" si="11"/>
        <v>0.10485653440028395</v>
      </c>
      <c r="P82" s="9"/>
    </row>
    <row r="83" spans="1:16">
      <c r="A83" s="12"/>
      <c r="B83" s="25">
        <v>348.23</v>
      </c>
      <c r="C83" s="20" t="s">
        <v>196</v>
      </c>
      <c r="D83" s="47">
        <v>6445</v>
      </c>
      <c r="E83" s="47">
        <v>165042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171487</v>
      </c>
      <c r="O83" s="48">
        <f t="shared" si="11"/>
        <v>0.34583195527842087</v>
      </c>
      <c r="P83" s="9"/>
    </row>
    <row r="84" spans="1:16">
      <c r="A84" s="12"/>
      <c r="B84" s="25">
        <v>348.31</v>
      </c>
      <c r="C84" s="20" t="s">
        <v>197</v>
      </c>
      <c r="D84" s="47">
        <v>0</v>
      </c>
      <c r="E84" s="47">
        <v>965292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965292</v>
      </c>
      <c r="O84" s="48">
        <f t="shared" si="11"/>
        <v>1.9466712915533972</v>
      </c>
      <c r="P84" s="9"/>
    </row>
    <row r="85" spans="1:16">
      <c r="A85" s="12"/>
      <c r="B85" s="25">
        <v>348.32</v>
      </c>
      <c r="C85" s="20" t="s">
        <v>198</v>
      </c>
      <c r="D85" s="47">
        <v>0</v>
      </c>
      <c r="E85" s="47">
        <v>46507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46507</v>
      </c>
      <c r="O85" s="48">
        <f t="shared" si="11"/>
        <v>9.3789072898432649E-2</v>
      </c>
      <c r="P85" s="9"/>
    </row>
    <row r="86" spans="1:16">
      <c r="A86" s="12"/>
      <c r="B86" s="25">
        <v>348.33</v>
      </c>
      <c r="C86" s="20" t="s">
        <v>229</v>
      </c>
      <c r="D86" s="47">
        <v>7755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7755</v>
      </c>
      <c r="O86" s="48">
        <f t="shared" si="11"/>
        <v>1.5639242701686738E-2</v>
      </c>
      <c r="P86" s="9"/>
    </row>
    <row r="87" spans="1:16">
      <c r="A87" s="12"/>
      <c r="B87" s="25">
        <v>348.41</v>
      </c>
      <c r="C87" s="20" t="s">
        <v>199</v>
      </c>
      <c r="D87" s="47">
        <v>0</v>
      </c>
      <c r="E87" s="47">
        <v>1458362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1458362</v>
      </c>
      <c r="O87" s="48">
        <f t="shared" si="11"/>
        <v>2.9410286608532914</v>
      </c>
      <c r="P87" s="9"/>
    </row>
    <row r="88" spans="1:16">
      <c r="A88" s="12"/>
      <c r="B88" s="25">
        <v>348.42</v>
      </c>
      <c r="C88" s="20" t="s">
        <v>200</v>
      </c>
      <c r="D88" s="47">
        <v>0</v>
      </c>
      <c r="E88" s="47">
        <v>1039758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1039758</v>
      </c>
      <c r="O88" s="48">
        <f t="shared" si="11"/>
        <v>2.0968443214726498</v>
      </c>
      <c r="P88" s="9"/>
    </row>
    <row r="89" spans="1:16">
      <c r="A89" s="12"/>
      <c r="B89" s="25">
        <v>348.48</v>
      </c>
      <c r="C89" s="20" t="s">
        <v>201</v>
      </c>
      <c r="D89" s="47">
        <v>0</v>
      </c>
      <c r="E89" s="47">
        <v>63014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63014</v>
      </c>
      <c r="O89" s="48">
        <f t="shared" si="11"/>
        <v>0.12707817403018545</v>
      </c>
      <c r="P89" s="9"/>
    </row>
    <row r="90" spans="1:16">
      <c r="A90" s="12"/>
      <c r="B90" s="25">
        <v>348.52</v>
      </c>
      <c r="C90" s="20" t="s">
        <v>202</v>
      </c>
      <c r="D90" s="47">
        <v>0</v>
      </c>
      <c r="E90" s="47">
        <v>475763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475763</v>
      </c>
      <c r="O90" s="48">
        <f t="shared" si="11"/>
        <v>0.95945493558769668</v>
      </c>
      <c r="P90" s="9"/>
    </row>
    <row r="91" spans="1:16">
      <c r="A91" s="12"/>
      <c r="B91" s="25">
        <v>348.53</v>
      </c>
      <c r="C91" s="20" t="s">
        <v>203</v>
      </c>
      <c r="D91" s="47">
        <v>0</v>
      </c>
      <c r="E91" s="47">
        <v>1216696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1216696</v>
      </c>
      <c r="O91" s="48">
        <f t="shared" si="11"/>
        <v>2.4536691216210764</v>
      </c>
      <c r="P91" s="9"/>
    </row>
    <row r="92" spans="1:16">
      <c r="A92" s="12"/>
      <c r="B92" s="25">
        <v>348.71</v>
      </c>
      <c r="C92" s="20" t="s">
        <v>204</v>
      </c>
      <c r="D92" s="47">
        <v>0</v>
      </c>
      <c r="E92" s="47">
        <v>354425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354425</v>
      </c>
      <c r="O92" s="48">
        <f t="shared" si="11"/>
        <v>0.71475674978018344</v>
      </c>
      <c r="P92" s="9"/>
    </row>
    <row r="93" spans="1:16">
      <c r="A93" s="12"/>
      <c r="B93" s="25">
        <v>348.72</v>
      </c>
      <c r="C93" s="20" t="s">
        <v>205</v>
      </c>
      <c r="D93" s="47">
        <v>0</v>
      </c>
      <c r="E93" s="47">
        <v>49225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49225</v>
      </c>
      <c r="O93" s="48">
        <f t="shared" si="11"/>
        <v>9.9270370340493838E-2</v>
      </c>
      <c r="P93" s="9"/>
    </row>
    <row r="94" spans="1:16">
      <c r="A94" s="12"/>
      <c r="B94" s="25">
        <v>348.92099999999999</v>
      </c>
      <c r="C94" s="20" t="s">
        <v>262</v>
      </c>
      <c r="D94" s="47">
        <v>211539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211539</v>
      </c>
      <c r="O94" s="48">
        <f t="shared" si="11"/>
        <v>0.42660345091838958</v>
      </c>
      <c r="P94" s="9"/>
    </row>
    <row r="95" spans="1:16">
      <c r="A95" s="12"/>
      <c r="B95" s="25">
        <v>348.92200000000003</v>
      </c>
      <c r="C95" s="20" t="s">
        <v>206</v>
      </c>
      <c r="D95" s="47">
        <v>0</v>
      </c>
      <c r="E95" s="47">
        <v>306998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306998</v>
      </c>
      <c r="O95" s="48">
        <f t="shared" si="11"/>
        <v>0.61911234441423924</v>
      </c>
      <c r="P95" s="9"/>
    </row>
    <row r="96" spans="1:16">
      <c r="A96" s="12"/>
      <c r="B96" s="25">
        <v>348.93</v>
      </c>
      <c r="C96" s="20" t="s">
        <v>207</v>
      </c>
      <c r="D96" s="47">
        <v>0</v>
      </c>
      <c r="E96" s="47">
        <v>937404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937404</v>
      </c>
      <c r="O96" s="48">
        <f t="shared" si="11"/>
        <v>1.8904305177990917</v>
      </c>
      <c r="P96" s="9"/>
    </row>
    <row r="97" spans="1:16">
      <c r="A97" s="12"/>
      <c r="B97" s="25">
        <v>349</v>
      </c>
      <c r="C97" s="20" t="s">
        <v>1</v>
      </c>
      <c r="D97" s="47">
        <v>253</v>
      </c>
      <c r="E97" s="47">
        <v>149809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150062</v>
      </c>
      <c r="O97" s="48">
        <f t="shared" si="11"/>
        <v>0.30262489210838367</v>
      </c>
      <c r="P97" s="9"/>
    </row>
    <row r="98" spans="1:16" ht="15.75">
      <c r="A98" s="29" t="s">
        <v>66</v>
      </c>
      <c r="B98" s="30"/>
      <c r="C98" s="31"/>
      <c r="D98" s="32">
        <f t="shared" ref="D98:M98" si="13">SUM(D99:D106)</f>
        <v>236378</v>
      </c>
      <c r="E98" s="32">
        <f t="shared" si="13"/>
        <v>2461495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>SUM(D98:M98)</f>
        <v>2697873</v>
      </c>
      <c r="O98" s="46">
        <f t="shared" si="11"/>
        <v>5.4407080110029282</v>
      </c>
      <c r="P98" s="10"/>
    </row>
    <row r="99" spans="1:16">
      <c r="A99" s="13"/>
      <c r="B99" s="40">
        <v>351.1</v>
      </c>
      <c r="C99" s="21" t="s">
        <v>112</v>
      </c>
      <c r="D99" s="47">
        <v>0</v>
      </c>
      <c r="E99" s="47">
        <v>253963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253963</v>
      </c>
      <c r="O99" s="48">
        <f t="shared" si="11"/>
        <v>0.51215847765937705</v>
      </c>
      <c r="P99" s="9"/>
    </row>
    <row r="100" spans="1:16">
      <c r="A100" s="13"/>
      <c r="B100" s="40">
        <v>351.2</v>
      </c>
      <c r="C100" s="21" t="s">
        <v>113</v>
      </c>
      <c r="D100" s="47">
        <v>11850</v>
      </c>
      <c r="E100" s="47">
        <v>130543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6" si="14">SUM(D100:M100)</f>
        <v>142393</v>
      </c>
      <c r="O100" s="48">
        <f t="shared" si="11"/>
        <v>0.28715908265909473</v>
      </c>
      <c r="P100" s="9"/>
    </row>
    <row r="101" spans="1:16">
      <c r="A101" s="13"/>
      <c r="B101" s="40">
        <v>351.4</v>
      </c>
      <c r="C101" s="21" t="s">
        <v>114</v>
      </c>
      <c r="D101" s="47">
        <v>0</v>
      </c>
      <c r="E101" s="47">
        <v>104446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104446</v>
      </c>
      <c r="O101" s="48">
        <f t="shared" ref="O101:O125" si="15">(N101/O$127)</f>
        <v>0.21063266837142142</v>
      </c>
      <c r="P101" s="9"/>
    </row>
    <row r="102" spans="1:16">
      <c r="A102" s="13"/>
      <c r="B102" s="40">
        <v>351.5</v>
      </c>
      <c r="C102" s="21" t="s">
        <v>115</v>
      </c>
      <c r="D102" s="47">
        <v>24615</v>
      </c>
      <c r="E102" s="47">
        <v>969597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994212</v>
      </c>
      <c r="O102" s="48">
        <f t="shared" si="15"/>
        <v>2.0049932643364765</v>
      </c>
      <c r="P102" s="9"/>
    </row>
    <row r="103" spans="1:16">
      <c r="A103" s="13"/>
      <c r="B103" s="40">
        <v>351.8</v>
      </c>
      <c r="C103" s="21" t="s">
        <v>263</v>
      </c>
      <c r="D103" s="47">
        <v>0</v>
      </c>
      <c r="E103" s="47">
        <v>388896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388896</v>
      </c>
      <c r="O103" s="48">
        <f t="shared" si="15"/>
        <v>0.78427323400582416</v>
      </c>
      <c r="P103" s="9"/>
    </row>
    <row r="104" spans="1:16">
      <c r="A104" s="13"/>
      <c r="B104" s="40">
        <v>352</v>
      </c>
      <c r="C104" s="21" t="s">
        <v>116</v>
      </c>
      <c r="D104" s="47">
        <v>69969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69969</v>
      </c>
      <c r="O104" s="48">
        <f t="shared" si="15"/>
        <v>0.14110408415142739</v>
      </c>
      <c r="P104" s="9"/>
    </row>
    <row r="105" spans="1:16">
      <c r="A105" s="13"/>
      <c r="B105" s="40">
        <v>354</v>
      </c>
      <c r="C105" s="21" t="s">
        <v>117</v>
      </c>
      <c r="D105" s="47">
        <v>35353</v>
      </c>
      <c r="E105" s="47">
        <v>44279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79632</v>
      </c>
      <c r="O105" s="48">
        <f t="shared" si="15"/>
        <v>0.16059112505747497</v>
      </c>
      <c r="P105" s="9"/>
    </row>
    <row r="106" spans="1:16">
      <c r="A106" s="13"/>
      <c r="B106" s="40">
        <v>359</v>
      </c>
      <c r="C106" s="21" t="s">
        <v>118</v>
      </c>
      <c r="D106" s="47">
        <v>94591</v>
      </c>
      <c r="E106" s="47">
        <v>569771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664362</v>
      </c>
      <c r="O106" s="48">
        <f t="shared" si="15"/>
        <v>1.3397960747618318</v>
      </c>
      <c r="P106" s="9"/>
    </row>
    <row r="107" spans="1:16" ht="15.75">
      <c r="A107" s="29" t="s">
        <v>5</v>
      </c>
      <c r="B107" s="30"/>
      <c r="C107" s="31"/>
      <c r="D107" s="32">
        <f t="shared" ref="D107:M107" si="16">SUM(D108:D115)</f>
        <v>8394733</v>
      </c>
      <c r="E107" s="32">
        <f t="shared" si="16"/>
        <v>7007880</v>
      </c>
      <c r="F107" s="32">
        <f t="shared" si="16"/>
        <v>131460</v>
      </c>
      <c r="G107" s="32">
        <f t="shared" si="16"/>
        <v>610452</v>
      </c>
      <c r="H107" s="32">
        <f t="shared" si="16"/>
        <v>0</v>
      </c>
      <c r="I107" s="32">
        <f t="shared" si="16"/>
        <v>4446455</v>
      </c>
      <c r="J107" s="32">
        <f t="shared" si="16"/>
        <v>1253509</v>
      </c>
      <c r="K107" s="32">
        <f t="shared" si="16"/>
        <v>0</v>
      </c>
      <c r="L107" s="32">
        <f t="shared" si="16"/>
        <v>0</v>
      </c>
      <c r="M107" s="32">
        <f t="shared" si="16"/>
        <v>122298</v>
      </c>
      <c r="N107" s="32">
        <f>SUM(D107:M107)</f>
        <v>21966787</v>
      </c>
      <c r="O107" s="46">
        <f t="shared" si="15"/>
        <v>44.299666443488995</v>
      </c>
      <c r="P107" s="10"/>
    </row>
    <row r="108" spans="1:16">
      <c r="A108" s="12"/>
      <c r="B108" s="25">
        <v>361.1</v>
      </c>
      <c r="C108" s="20" t="s">
        <v>119</v>
      </c>
      <c r="D108" s="47">
        <v>662078</v>
      </c>
      <c r="E108" s="47">
        <v>960533</v>
      </c>
      <c r="F108" s="47">
        <v>20889</v>
      </c>
      <c r="G108" s="47">
        <v>114418</v>
      </c>
      <c r="H108" s="47">
        <v>0</v>
      </c>
      <c r="I108" s="47">
        <v>1735749</v>
      </c>
      <c r="J108" s="47">
        <v>45302</v>
      </c>
      <c r="K108" s="47">
        <v>0</v>
      </c>
      <c r="L108" s="47">
        <v>0</v>
      </c>
      <c r="M108" s="47">
        <v>367</v>
      </c>
      <c r="N108" s="47">
        <f>SUM(D108:M108)</f>
        <v>3539336</v>
      </c>
      <c r="O108" s="48">
        <f t="shared" si="15"/>
        <v>7.1376576024264526</v>
      </c>
      <c r="P108" s="9"/>
    </row>
    <row r="109" spans="1:16">
      <c r="A109" s="12"/>
      <c r="B109" s="25">
        <v>361.2</v>
      </c>
      <c r="C109" s="20" t="s">
        <v>120</v>
      </c>
      <c r="D109" s="47">
        <v>218379</v>
      </c>
      <c r="E109" s="47">
        <v>479129</v>
      </c>
      <c r="F109" s="47">
        <v>44530</v>
      </c>
      <c r="G109" s="47">
        <v>241774</v>
      </c>
      <c r="H109" s="47">
        <v>0</v>
      </c>
      <c r="I109" s="47">
        <v>538642</v>
      </c>
      <c r="J109" s="47">
        <v>63415</v>
      </c>
      <c r="K109" s="47">
        <v>0</v>
      </c>
      <c r="L109" s="47">
        <v>0</v>
      </c>
      <c r="M109" s="47">
        <v>0</v>
      </c>
      <c r="N109" s="47">
        <f t="shared" ref="N109:N115" si="17">SUM(D109:M109)</f>
        <v>1585869</v>
      </c>
      <c r="O109" s="48">
        <f t="shared" si="15"/>
        <v>3.1981676575217599</v>
      </c>
      <c r="P109" s="9"/>
    </row>
    <row r="110" spans="1:16">
      <c r="A110" s="12"/>
      <c r="B110" s="25">
        <v>361.3</v>
      </c>
      <c r="C110" s="20" t="s">
        <v>121</v>
      </c>
      <c r="D110" s="47">
        <v>768283</v>
      </c>
      <c r="E110" s="47">
        <v>777622</v>
      </c>
      <c r="F110" s="47">
        <v>66041</v>
      </c>
      <c r="G110" s="47">
        <v>254260</v>
      </c>
      <c r="H110" s="47">
        <v>0</v>
      </c>
      <c r="I110" s="47">
        <v>1088394</v>
      </c>
      <c r="J110" s="47">
        <v>906</v>
      </c>
      <c r="K110" s="47">
        <v>0</v>
      </c>
      <c r="L110" s="47">
        <v>0</v>
      </c>
      <c r="M110" s="47">
        <v>0</v>
      </c>
      <c r="N110" s="47">
        <f t="shared" si="17"/>
        <v>2955506</v>
      </c>
      <c r="O110" s="48">
        <f t="shared" si="15"/>
        <v>5.9602676518750961</v>
      </c>
      <c r="P110" s="9"/>
    </row>
    <row r="111" spans="1:16">
      <c r="A111" s="12"/>
      <c r="B111" s="25">
        <v>362</v>
      </c>
      <c r="C111" s="20" t="s">
        <v>122</v>
      </c>
      <c r="D111" s="47">
        <v>161849</v>
      </c>
      <c r="E111" s="47">
        <v>15699</v>
      </c>
      <c r="F111" s="47">
        <v>0</v>
      </c>
      <c r="G111" s="47">
        <v>0</v>
      </c>
      <c r="H111" s="47">
        <v>0</v>
      </c>
      <c r="I111" s="47">
        <v>40643</v>
      </c>
      <c r="J111" s="47">
        <v>26862</v>
      </c>
      <c r="K111" s="47">
        <v>0</v>
      </c>
      <c r="L111" s="47">
        <v>0</v>
      </c>
      <c r="M111" s="47">
        <v>0</v>
      </c>
      <c r="N111" s="47">
        <f t="shared" si="17"/>
        <v>245053</v>
      </c>
      <c r="O111" s="48">
        <f t="shared" si="15"/>
        <v>0.49418998604467318</v>
      </c>
      <c r="P111" s="9"/>
    </row>
    <row r="112" spans="1:16">
      <c r="A112" s="12"/>
      <c r="B112" s="25">
        <v>364</v>
      </c>
      <c r="C112" s="20" t="s">
        <v>208</v>
      </c>
      <c r="D112" s="47">
        <v>73142</v>
      </c>
      <c r="E112" s="47">
        <v>14200</v>
      </c>
      <c r="F112" s="47">
        <v>0</v>
      </c>
      <c r="G112" s="47">
        <v>0</v>
      </c>
      <c r="H112" s="47">
        <v>0</v>
      </c>
      <c r="I112" s="47">
        <v>0</v>
      </c>
      <c r="J112" s="47">
        <v>1048077</v>
      </c>
      <c r="K112" s="47">
        <v>0</v>
      </c>
      <c r="L112" s="47">
        <v>0</v>
      </c>
      <c r="M112" s="47">
        <v>0</v>
      </c>
      <c r="N112" s="47">
        <f t="shared" si="17"/>
        <v>1135419</v>
      </c>
      <c r="O112" s="48">
        <f t="shared" si="15"/>
        <v>2.2897605814450621</v>
      </c>
      <c r="P112" s="9"/>
    </row>
    <row r="113" spans="1:119">
      <c r="A113" s="12"/>
      <c r="B113" s="25">
        <v>365</v>
      </c>
      <c r="C113" s="20" t="s">
        <v>209</v>
      </c>
      <c r="D113" s="47">
        <v>76</v>
      </c>
      <c r="E113" s="47">
        <v>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82</v>
      </c>
      <c r="O113" s="48">
        <f t="shared" si="15"/>
        <v>1.6536658949559157E-4</v>
      </c>
      <c r="P113" s="9"/>
    </row>
    <row r="114" spans="1:119">
      <c r="A114" s="12"/>
      <c r="B114" s="25">
        <v>366</v>
      </c>
      <c r="C114" s="20" t="s">
        <v>125</v>
      </c>
      <c r="D114" s="47">
        <v>93323</v>
      </c>
      <c r="E114" s="47">
        <v>153799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247122</v>
      </c>
      <c r="O114" s="48">
        <f t="shared" si="15"/>
        <v>0.49836246743084855</v>
      </c>
      <c r="P114" s="9"/>
    </row>
    <row r="115" spans="1:119">
      <c r="A115" s="12"/>
      <c r="B115" s="25">
        <v>369.9</v>
      </c>
      <c r="C115" s="20" t="s">
        <v>127</v>
      </c>
      <c r="D115" s="47">
        <v>6417603</v>
      </c>
      <c r="E115" s="47">
        <v>4606892</v>
      </c>
      <c r="F115" s="47">
        <v>0</v>
      </c>
      <c r="G115" s="47">
        <v>0</v>
      </c>
      <c r="H115" s="47">
        <v>0</v>
      </c>
      <c r="I115" s="47">
        <v>1043027</v>
      </c>
      <c r="J115" s="47">
        <v>68947</v>
      </c>
      <c r="K115" s="47">
        <v>0</v>
      </c>
      <c r="L115" s="47">
        <v>0</v>
      </c>
      <c r="M115" s="47">
        <v>121931</v>
      </c>
      <c r="N115" s="47">
        <f t="shared" si="17"/>
        <v>12258400</v>
      </c>
      <c r="O115" s="48">
        <f t="shared" si="15"/>
        <v>24.721095130155607</v>
      </c>
      <c r="P115" s="9"/>
    </row>
    <row r="116" spans="1:119" ht="15.75">
      <c r="A116" s="29" t="s">
        <v>67</v>
      </c>
      <c r="B116" s="30"/>
      <c r="C116" s="31"/>
      <c r="D116" s="32">
        <f t="shared" ref="D116:M116" si="18">SUM(D117:D124)</f>
        <v>22583594</v>
      </c>
      <c r="E116" s="32">
        <f t="shared" si="18"/>
        <v>17368309</v>
      </c>
      <c r="F116" s="32">
        <f t="shared" si="18"/>
        <v>5129226</v>
      </c>
      <c r="G116" s="32">
        <f t="shared" si="18"/>
        <v>16831172</v>
      </c>
      <c r="H116" s="32">
        <f t="shared" si="18"/>
        <v>0</v>
      </c>
      <c r="I116" s="32">
        <f t="shared" si="18"/>
        <v>33561790</v>
      </c>
      <c r="J116" s="32">
        <f t="shared" si="18"/>
        <v>3091635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>SUM(D116:M116)</f>
        <v>98565726</v>
      </c>
      <c r="O116" s="46">
        <f t="shared" si="15"/>
        <v>198.77412133874338</v>
      </c>
      <c r="P116" s="9"/>
    </row>
    <row r="117" spans="1:119">
      <c r="A117" s="12"/>
      <c r="B117" s="25">
        <v>381</v>
      </c>
      <c r="C117" s="20" t="s">
        <v>128</v>
      </c>
      <c r="D117" s="47">
        <v>22583594</v>
      </c>
      <c r="E117" s="47">
        <v>16633729</v>
      </c>
      <c r="F117" s="47">
        <v>5129226</v>
      </c>
      <c r="G117" s="47">
        <v>1751172</v>
      </c>
      <c r="H117" s="47">
        <v>0</v>
      </c>
      <c r="I117" s="47">
        <v>88250</v>
      </c>
      <c r="J117" s="47">
        <v>2290666</v>
      </c>
      <c r="K117" s="47">
        <v>0</v>
      </c>
      <c r="L117" s="47">
        <v>0</v>
      </c>
      <c r="M117" s="47">
        <v>0</v>
      </c>
      <c r="N117" s="47">
        <f>SUM(D117:M117)</f>
        <v>48476637</v>
      </c>
      <c r="O117" s="48">
        <f t="shared" si="15"/>
        <v>97.761172328119585</v>
      </c>
      <c r="P117" s="9"/>
    </row>
    <row r="118" spans="1:119">
      <c r="A118" s="12"/>
      <c r="B118" s="25">
        <v>384</v>
      </c>
      <c r="C118" s="20" t="s">
        <v>256</v>
      </c>
      <c r="D118" s="47">
        <v>0</v>
      </c>
      <c r="E118" s="47">
        <v>0</v>
      </c>
      <c r="F118" s="47">
        <v>0</v>
      </c>
      <c r="G118" s="47">
        <v>15080000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4" si="19">SUM(D118:M118)</f>
        <v>15080000</v>
      </c>
      <c r="O118" s="48">
        <f t="shared" si="15"/>
        <v>30.4113191413844</v>
      </c>
      <c r="P118" s="9"/>
    </row>
    <row r="119" spans="1:119">
      <c r="A119" s="12"/>
      <c r="B119" s="25">
        <v>388.1</v>
      </c>
      <c r="C119" s="20" t="s">
        <v>244</v>
      </c>
      <c r="D119" s="47">
        <v>0</v>
      </c>
      <c r="E119" s="47">
        <v>734580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734580</v>
      </c>
      <c r="O119" s="48">
        <f t="shared" si="15"/>
        <v>1.4814023086789225</v>
      </c>
      <c r="P119" s="9"/>
    </row>
    <row r="120" spans="1:119">
      <c r="A120" s="12"/>
      <c r="B120" s="25">
        <v>389.4</v>
      </c>
      <c r="C120" s="20" t="s">
        <v>211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800969</v>
      </c>
      <c r="K120" s="47">
        <v>0</v>
      </c>
      <c r="L120" s="47">
        <v>0</v>
      </c>
      <c r="M120" s="47">
        <v>0</v>
      </c>
      <c r="N120" s="47">
        <f t="shared" si="19"/>
        <v>800969</v>
      </c>
      <c r="O120" s="48">
        <f t="shared" si="15"/>
        <v>1.6152867295328595</v>
      </c>
      <c r="P120" s="9"/>
    </row>
    <row r="121" spans="1:119">
      <c r="A121" s="12"/>
      <c r="B121" s="25">
        <v>389.5</v>
      </c>
      <c r="C121" s="20" t="s">
        <v>212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1221876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1221876</v>
      </c>
      <c r="O121" s="48">
        <f t="shared" si="15"/>
        <v>2.4641154500794564</v>
      </c>
      <c r="P121" s="9"/>
    </row>
    <row r="122" spans="1:119">
      <c r="A122" s="12"/>
      <c r="B122" s="25">
        <v>389.6</v>
      </c>
      <c r="C122" s="20" t="s">
        <v>213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1166249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1166249</v>
      </c>
      <c r="O122" s="48">
        <f t="shared" si="15"/>
        <v>2.3519343857639532</v>
      </c>
      <c r="P122" s="9"/>
    </row>
    <row r="123" spans="1:119">
      <c r="A123" s="12"/>
      <c r="B123" s="25">
        <v>389.7</v>
      </c>
      <c r="C123" s="20" t="s">
        <v>214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30607181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30607181</v>
      </c>
      <c r="O123" s="48">
        <f t="shared" si="15"/>
        <v>61.724452878588657</v>
      </c>
      <c r="P123" s="9"/>
    </row>
    <row r="124" spans="1:119" ht="15.75" thickBot="1">
      <c r="A124" s="12"/>
      <c r="B124" s="25">
        <v>389.9</v>
      </c>
      <c r="C124" s="20" t="s">
        <v>215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478234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478234</v>
      </c>
      <c r="O124" s="48">
        <f t="shared" si="15"/>
        <v>0.96443811659554557</v>
      </c>
      <c r="P124" s="9"/>
    </row>
    <row r="125" spans="1:119" ht="16.5" thickBot="1">
      <c r="A125" s="14" t="s">
        <v>96</v>
      </c>
      <c r="B125" s="23"/>
      <c r="C125" s="22"/>
      <c r="D125" s="15">
        <f t="shared" ref="D125:M125" si="20">SUM(D5,D14,D22,D52,D98,D107,D116)</f>
        <v>260885055</v>
      </c>
      <c r="E125" s="15">
        <f t="shared" si="20"/>
        <v>199281384</v>
      </c>
      <c r="F125" s="15">
        <f t="shared" si="20"/>
        <v>17167788</v>
      </c>
      <c r="G125" s="15">
        <f t="shared" si="20"/>
        <v>59558519</v>
      </c>
      <c r="H125" s="15">
        <f t="shared" si="20"/>
        <v>0</v>
      </c>
      <c r="I125" s="15">
        <f t="shared" si="20"/>
        <v>195337316</v>
      </c>
      <c r="J125" s="15">
        <f t="shared" si="20"/>
        <v>65001470</v>
      </c>
      <c r="K125" s="15">
        <f t="shared" si="20"/>
        <v>0</v>
      </c>
      <c r="L125" s="15">
        <f t="shared" si="20"/>
        <v>0</v>
      </c>
      <c r="M125" s="15">
        <f t="shared" si="20"/>
        <v>122298</v>
      </c>
      <c r="N125" s="15">
        <f>SUM(D125:M125)</f>
        <v>797353830</v>
      </c>
      <c r="O125" s="38">
        <f t="shared" si="15"/>
        <v>1607.9961401018013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264</v>
      </c>
      <c r="M127" s="49"/>
      <c r="N127" s="49"/>
      <c r="O127" s="44">
        <v>495868</v>
      </c>
    </row>
    <row r="128" spans="1:119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customHeight="1" thickBot="1">
      <c r="A129" s="53" t="s">
        <v>144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144656185</v>
      </c>
      <c r="E5" s="27">
        <f t="shared" si="0"/>
        <v>57288075</v>
      </c>
      <c r="F5" s="27">
        <f t="shared" si="0"/>
        <v>0</v>
      </c>
      <c r="G5" s="27">
        <f t="shared" si="0"/>
        <v>22525936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224470196</v>
      </c>
      <c r="O5" s="33">
        <f t="shared" ref="O5:O36" si="1">(N5/O$128)</f>
        <v>460.36858167141111</v>
      </c>
      <c r="P5" s="6"/>
    </row>
    <row r="6" spans="1:133">
      <c r="A6" s="12"/>
      <c r="B6" s="25">
        <v>311</v>
      </c>
      <c r="C6" s="20" t="s">
        <v>3</v>
      </c>
      <c r="D6" s="47">
        <v>144656185</v>
      </c>
      <c r="E6" s="47">
        <v>31376398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176032583</v>
      </c>
      <c r="O6" s="48">
        <f t="shared" si="1"/>
        <v>361.02730789108836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12449597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12449597</v>
      </c>
      <c r="O7" s="48">
        <f t="shared" si="1"/>
        <v>25.533025833285478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2484193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2484193</v>
      </c>
      <c r="O8" s="48">
        <f t="shared" si="1"/>
        <v>5.0948608251228498</v>
      </c>
      <c r="P8" s="9"/>
    </row>
    <row r="9" spans="1:133">
      <c r="A9" s="12"/>
      <c r="B9" s="25">
        <v>312.42</v>
      </c>
      <c r="C9" s="20" t="s">
        <v>224</v>
      </c>
      <c r="D9" s="47">
        <v>0</v>
      </c>
      <c r="E9" s="47">
        <v>5682523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5682523</v>
      </c>
      <c r="O9" s="48">
        <f t="shared" si="1"/>
        <v>11.654353675644192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22525936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22525936</v>
      </c>
      <c r="O10" s="48">
        <f t="shared" si="1"/>
        <v>46.198708745908434</v>
      </c>
      <c r="P10" s="9"/>
    </row>
    <row r="11" spans="1:133">
      <c r="A11" s="12"/>
      <c r="B11" s="25">
        <v>315</v>
      </c>
      <c r="C11" s="20" t="s">
        <v>172</v>
      </c>
      <c r="D11" s="47">
        <v>0</v>
      </c>
      <c r="E11" s="47">
        <v>5136089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5136089</v>
      </c>
      <c r="O11" s="48">
        <f t="shared" si="1"/>
        <v>10.533665717778124</v>
      </c>
      <c r="P11" s="9"/>
    </row>
    <row r="12" spans="1:133">
      <c r="A12" s="12"/>
      <c r="B12" s="25">
        <v>316</v>
      </c>
      <c r="C12" s="20" t="s">
        <v>218</v>
      </c>
      <c r="D12" s="47">
        <v>0</v>
      </c>
      <c r="E12" s="47">
        <v>159275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159275</v>
      </c>
      <c r="O12" s="48">
        <f t="shared" si="1"/>
        <v>0.32665898258365672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SUM(D14:D20)</f>
        <v>3339</v>
      </c>
      <c r="E13" s="32">
        <f t="shared" si="3"/>
        <v>37706879</v>
      </c>
      <c r="F13" s="32">
        <f t="shared" si="3"/>
        <v>0</v>
      </c>
      <c r="G13" s="32">
        <f t="shared" si="3"/>
        <v>12461066</v>
      </c>
      <c r="H13" s="32">
        <f t="shared" si="3"/>
        <v>0</v>
      </c>
      <c r="I13" s="32">
        <f t="shared" si="3"/>
        <v>19943847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70115131</v>
      </c>
      <c r="O13" s="46">
        <f t="shared" si="1"/>
        <v>143.79995200866304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5218189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5218189</v>
      </c>
      <c r="O14" s="48">
        <f t="shared" si="1"/>
        <v>10.702045579464629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36072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36072</v>
      </c>
      <c r="O15" s="48">
        <f t="shared" si="1"/>
        <v>7.3980491726621661E-2</v>
      </c>
      <c r="P15" s="9"/>
    </row>
    <row r="16" spans="1:133">
      <c r="A16" s="12"/>
      <c r="B16" s="25">
        <v>324.31</v>
      </c>
      <c r="C16" s="20" t="s">
        <v>173</v>
      </c>
      <c r="D16" s="47">
        <v>0</v>
      </c>
      <c r="E16" s="47">
        <v>0</v>
      </c>
      <c r="F16" s="47">
        <v>0</v>
      </c>
      <c r="G16" s="47">
        <v>12461066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12461066</v>
      </c>
      <c r="O16" s="48">
        <f t="shared" si="1"/>
        <v>25.556547741125705</v>
      </c>
      <c r="P16" s="9"/>
    </row>
    <row r="17" spans="1:16">
      <c r="A17" s="12"/>
      <c r="B17" s="25">
        <v>325.10000000000002</v>
      </c>
      <c r="C17" s="20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7455901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7455901</v>
      </c>
      <c r="O17" s="48">
        <f t="shared" si="1"/>
        <v>15.291395604485754</v>
      </c>
      <c r="P17" s="9"/>
    </row>
    <row r="18" spans="1:16">
      <c r="A18" s="12"/>
      <c r="B18" s="25">
        <v>325.2</v>
      </c>
      <c r="C18" s="20" t="s">
        <v>24</v>
      </c>
      <c r="D18" s="47">
        <v>0</v>
      </c>
      <c r="E18" s="47">
        <v>4931</v>
      </c>
      <c r="F18" s="47">
        <v>0</v>
      </c>
      <c r="G18" s="47">
        <v>0</v>
      </c>
      <c r="H18" s="47">
        <v>0</v>
      </c>
      <c r="I18" s="47">
        <v>12225653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12230584</v>
      </c>
      <c r="O18" s="48">
        <f t="shared" si="1"/>
        <v>25.083849479478577</v>
      </c>
      <c r="P18" s="9"/>
    </row>
    <row r="19" spans="1:16">
      <c r="A19" s="12"/>
      <c r="B19" s="25">
        <v>329</v>
      </c>
      <c r="C19" s="20" t="s">
        <v>168</v>
      </c>
      <c r="D19" s="47">
        <v>2780</v>
      </c>
      <c r="E19" s="47">
        <v>32483759</v>
      </c>
      <c r="F19" s="47">
        <v>0</v>
      </c>
      <c r="G19" s="47">
        <v>0</v>
      </c>
      <c r="H19" s="47">
        <v>0</v>
      </c>
      <c r="I19" s="47">
        <v>226221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32712760</v>
      </c>
      <c r="O19" s="48">
        <f t="shared" si="1"/>
        <v>67.090986652665777</v>
      </c>
      <c r="P19" s="9"/>
    </row>
    <row r="20" spans="1:16">
      <c r="A20" s="12"/>
      <c r="B20" s="25">
        <v>367</v>
      </c>
      <c r="C20" s="20" t="s">
        <v>126</v>
      </c>
      <c r="D20" s="47">
        <v>559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559</v>
      </c>
      <c r="O20" s="48">
        <f t="shared" si="1"/>
        <v>1.1464597159897289E-3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SUM(D22:D53)</f>
        <v>16707793</v>
      </c>
      <c r="E21" s="32">
        <f t="shared" si="5"/>
        <v>57023774</v>
      </c>
      <c r="F21" s="32">
        <f t="shared" si="5"/>
        <v>14321505</v>
      </c>
      <c r="G21" s="32">
        <f t="shared" si="5"/>
        <v>0</v>
      </c>
      <c r="H21" s="32">
        <f t="shared" si="5"/>
        <v>0</v>
      </c>
      <c r="I21" s="32">
        <f t="shared" si="5"/>
        <v>5954134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600</v>
      </c>
      <c r="N21" s="45">
        <f t="shared" si="4"/>
        <v>94007806</v>
      </c>
      <c r="O21" s="46">
        <f t="shared" si="1"/>
        <v>192.80172194557701</v>
      </c>
      <c r="P21" s="10"/>
    </row>
    <row r="22" spans="1:16">
      <c r="A22" s="12"/>
      <c r="B22" s="25">
        <v>331.1</v>
      </c>
      <c r="C22" s="20" t="s">
        <v>25</v>
      </c>
      <c r="D22" s="47">
        <v>25072</v>
      </c>
      <c r="E22" s="47">
        <v>502325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527397</v>
      </c>
      <c r="O22" s="48">
        <f t="shared" si="1"/>
        <v>1.081644749255519</v>
      </c>
      <c r="P22" s="9"/>
    </row>
    <row r="23" spans="1:16">
      <c r="A23" s="12"/>
      <c r="B23" s="25">
        <v>331.2</v>
      </c>
      <c r="C23" s="20" t="s">
        <v>26</v>
      </c>
      <c r="D23" s="47">
        <v>275341</v>
      </c>
      <c r="E23" s="47">
        <v>2391490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2666831</v>
      </c>
      <c r="O23" s="48">
        <f t="shared" si="1"/>
        <v>5.4694352609170034</v>
      </c>
      <c r="P23" s="9"/>
    </row>
    <row r="24" spans="1:16">
      <c r="A24" s="12"/>
      <c r="B24" s="25">
        <v>331.42</v>
      </c>
      <c r="C24" s="20" t="s">
        <v>32</v>
      </c>
      <c r="D24" s="47">
        <v>0</v>
      </c>
      <c r="E24" s="47">
        <v>1898809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3" si="6">SUM(D24:M24)</f>
        <v>1898809</v>
      </c>
      <c r="O24" s="48">
        <f t="shared" si="1"/>
        <v>3.8942898512678736</v>
      </c>
      <c r="P24" s="9"/>
    </row>
    <row r="25" spans="1:16">
      <c r="A25" s="12"/>
      <c r="B25" s="25">
        <v>331.49</v>
      </c>
      <c r="C25" s="20" t="s">
        <v>33</v>
      </c>
      <c r="D25" s="47">
        <v>0</v>
      </c>
      <c r="E25" s="47">
        <v>2674578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2674578</v>
      </c>
      <c r="O25" s="48">
        <f t="shared" si="1"/>
        <v>5.4853236749058629</v>
      </c>
      <c r="P25" s="9"/>
    </row>
    <row r="26" spans="1:16">
      <c r="A26" s="12"/>
      <c r="B26" s="25">
        <v>331.5</v>
      </c>
      <c r="C26" s="20" t="s">
        <v>28</v>
      </c>
      <c r="D26" s="47">
        <v>63024</v>
      </c>
      <c r="E26" s="47">
        <v>7306663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7369687</v>
      </c>
      <c r="O26" s="48">
        <f t="shared" si="1"/>
        <v>15.114578291508405</v>
      </c>
      <c r="P26" s="9"/>
    </row>
    <row r="27" spans="1:16">
      <c r="A27" s="12"/>
      <c r="B27" s="25">
        <v>331.62</v>
      </c>
      <c r="C27" s="20" t="s">
        <v>34</v>
      </c>
      <c r="D27" s="47">
        <v>0</v>
      </c>
      <c r="E27" s="47">
        <v>1186590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1186590</v>
      </c>
      <c r="O27" s="48">
        <f t="shared" si="1"/>
        <v>2.4335914747696825</v>
      </c>
      <c r="P27" s="9"/>
    </row>
    <row r="28" spans="1:16">
      <c r="A28" s="12"/>
      <c r="B28" s="25">
        <v>331.65</v>
      </c>
      <c r="C28" s="20" t="s">
        <v>35</v>
      </c>
      <c r="D28" s="47">
        <v>439258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439258</v>
      </c>
      <c r="O28" s="48">
        <f t="shared" si="1"/>
        <v>0.90087943099502044</v>
      </c>
      <c r="P28" s="9"/>
    </row>
    <row r="29" spans="1:16">
      <c r="A29" s="12"/>
      <c r="B29" s="25">
        <v>331.7</v>
      </c>
      <c r="C29" s="20" t="s">
        <v>169</v>
      </c>
      <c r="D29" s="47">
        <v>0</v>
      </c>
      <c r="E29" s="47">
        <v>15000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15000</v>
      </c>
      <c r="O29" s="48">
        <f t="shared" si="1"/>
        <v>3.0763677531030296E-2</v>
      </c>
      <c r="P29" s="9"/>
    </row>
    <row r="30" spans="1:16">
      <c r="A30" s="12"/>
      <c r="B30" s="25">
        <v>331.82</v>
      </c>
      <c r="C30" s="20" t="s">
        <v>176</v>
      </c>
      <c r="D30" s="47">
        <v>0</v>
      </c>
      <c r="E30" s="47">
        <v>193682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193682</v>
      </c>
      <c r="O30" s="48">
        <f t="shared" si="1"/>
        <v>0.39722470610433397</v>
      </c>
      <c r="P30" s="9"/>
    </row>
    <row r="31" spans="1:16">
      <c r="A31" s="12"/>
      <c r="B31" s="25">
        <v>331.9</v>
      </c>
      <c r="C31" s="20" t="s">
        <v>29</v>
      </c>
      <c r="D31" s="47">
        <v>0</v>
      </c>
      <c r="E31" s="47">
        <v>142640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142640</v>
      </c>
      <c r="O31" s="48">
        <f t="shared" si="1"/>
        <v>0.29254206420174411</v>
      </c>
      <c r="P31" s="9"/>
    </row>
    <row r="32" spans="1:16">
      <c r="A32" s="12"/>
      <c r="B32" s="25">
        <v>334.1</v>
      </c>
      <c r="C32" s="20" t="s">
        <v>30</v>
      </c>
      <c r="D32" s="47">
        <v>0</v>
      </c>
      <c r="E32" s="47">
        <v>1652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1652</v>
      </c>
      <c r="O32" s="48">
        <f t="shared" si="1"/>
        <v>3.3881063520841367E-3</v>
      </c>
      <c r="P32" s="9"/>
    </row>
    <row r="33" spans="1:16">
      <c r="A33" s="12"/>
      <c r="B33" s="25">
        <v>334.2</v>
      </c>
      <c r="C33" s="20" t="s">
        <v>31</v>
      </c>
      <c r="D33" s="47">
        <v>30000</v>
      </c>
      <c r="E33" s="47">
        <v>7010031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7040031</v>
      </c>
      <c r="O33" s="48">
        <f t="shared" si="1"/>
        <v>14.438482899497117</v>
      </c>
      <c r="P33" s="9"/>
    </row>
    <row r="34" spans="1:16">
      <c r="A34" s="12"/>
      <c r="B34" s="25">
        <v>334.39</v>
      </c>
      <c r="C34" s="20" t="s">
        <v>177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600</v>
      </c>
      <c r="N34" s="47">
        <f t="shared" ref="N34:N50" si="7">SUM(D34:M34)</f>
        <v>600</v>
      </c>
      <c r="O34" s="48">
        <f t="shared" si="1"/>
        <v>1.2305471012412118E-3</v>
      </c>
      <c r="P34" s="9"/>
    </row>
    <row r="35" spans="1:16">
      <c r="A35" s="12"/>
      <c r="B35" s="25">
        <v>334.42</v>
      </c>
      <c r="C35" s="20" t="s">
        <v>39</v>
      </c>
      <c r="D35" s="47">
        <v>0</v>
      </c>
      <c r="E35" s="47">
        <v>48406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48406</v>
      </c>
      <c r="O35" s="48">
        <f t="shared" si="1"/>
        <v>9.9276438304470166E-2</v>
      </c>
      <c r="P35" s="9"/>
    </row>
    <row r="36" spans="1:16">
      <c r="A36" s="12"/>
      <c r="B36" s="25">
        <v>334.49</v>
      </c>
      <c r="C36" s="20" t="s">
        <v>40</v>
      </c>
      <c r="D36" s="47">
        <v>0</v>
      </c>
      <c r="E36" s="47">
        <v>10343978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10343978</v>
      </c>
      <c r="O36" s="48">
        <f t="shared" si="1"/>
        <v>21.214586905338113</v>
      </c>
      <c r="P36" s="9"/>
    </row>
    <row r="37" spans="1:16">
      <c r="A37" s="12"/>
      <c r="B37" s="25">
        <v>334.69</v>
      </c>
      <c r="C37" s="20" t="s">
        <v>42</v>
      </c>
      <c r="D37" s="47">
        <v>0</v>
      </c>
      <c r="E37" s="47">
        <v>121238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121238</v>
      </c>
      <c r="O37" s="48">
        <f t="shared" ref="O37:O68" si="8">(N37/O$128)</f>
        <v>0.24864844910047007</v>
      </c>
      <c r="P37" s="9"/>
    </row>
    <row r="38" spans="1:16">
      <c r="A38" s="12"/>
      <c r="B38" s="25">
        <v>334.7</v>
      </c>
      <c r="C38" s="20" t="s">
        <v>43</v>
      </c>
      <c r="D38" s="47">
        <v>0</v>
      </c>
      <c r="E38" s="47">
        <v>135660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135660</v>
      </c>
      <c r="O38" s="48">
        <f t="shared" si="8"/>
        <v>0.278226699590638</v>
      </c>
      <c r="P38" s="9"/>
    </row>
    <row r="39" spans="1:16">
      <c r="A39" s="12"/>
      <c r="B39" s="25">
        <v>334.82</v>
      </c>
      <c r="C39" s="20" t="s">
        <v>225</v>
      </c>
      <c r="D39" s="47">
        <v>0</v>
      </c>
      <c r="E39" s="47">
        <v>4699294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4699294</v>
      </c>
      <c r="O39" s="48">
        <f t="shared" si="8"/>
        <v>9.6378376826336982</v>
      </c>
      <c r="P39" s="9"/>
    </row>
    <row r="40" spans="1:16">
      <c r="A40" s="12"/>
      <c r="B40" s="25">
        <v>335.12</v>
      </c>
      <c r="C40" s="20" t="s">
        <v>178</v>
      </c>
      <c r="D40" s="47">
        <v>559863</v>
      </c>
      <c r="E40" s="47">
        <v>0</v>
      </c>
      <c r="F40" s="47">
        <v>11502531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12062394</v>
      </c>
      <c r="O40" s="48">
        <f t="shared" si="8"/>
        <v>24.738906617882311</v>
      </c>
      <c r="P40" s="9"/>
    </row>
    <row r="41" spans="1:16">
      <c r="A41" s="12"/>
      <c r="B41" s="25">
        <v>335.13</v>
      </c>
      <c r="C41" s="20" t="s">
        <v>179</v>
      </c>
      <c r="D41" s="47">
        <v>76963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76963</v>
      </c>
      <c r="O41" s="48">
        <f t="shared" si="8"/>
        <v>0.15784432758804565</v>
      </c>
      <c r="P41" s="9"/>
    </row>
    <row r="42" spans="1:16">
      <c r="A42" s="12"/>
      <c r="B42" s="25">
        <v>335.14</v>
      </c>
      <c r="C42" s="20" t="s">
        <v>180</v>
      </c>
      <c r="D42" s="47">
        <v>0</v>
      </c>
      <c r="E42" s="47">
        <v>198260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198260</v>
      </c>
      <c r="O42" s="48">
        <f t="shared" si="8"/>
        <v>0.40661378048680441</v>
      </c>
      <c r="P42" s="9"/>
    </row>
    <row r="43" spans="1:16">
      <c r="A43" s="12"/>
      <c r="B43" s="25">
        <v>335.15</v>
      </c>
      <c r="C43" s="20" t="s">
        <v>181</v>
      </c>
      <c r="D43" s="47">
        <v>128023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128023</v>
      </c>
      <c r="O43" s="48">
        <f t="shared" si="8"/>
        <v>0.2625638859036728</v>
      </c>
      <c r="P43" s="9"/>
    </row>
    <row r="44" spans="1:16">
      <c r="A44" s="12"/>
      <c r="B44" s="25">
        <v>335.16</v>
      </c>
      <c r="C44" s="20" t="s">
        <v>182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0.45786606725350093</v>
      </c>
      <c r="P44" s="9"/>
    </row>
    <row r="45" spans="1:16">
      <c r="A45" s="12"/>
      <c r="B45" s="25">
        <v>335.18</v>
      </c>
      <c r="C45" s="20" t="s">
        <v>183</v>
      </c>
      <c r="D45" s="47">
        <v>13630837</v>
      </c>
      <c r="E45" s="47">
        <v>10311887</v>
      </c>
      <c r="F45" s="47">
        <v>2818974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26761698</v>
      </c>
      <c r="O45" s="48">
        <f t="shared" si="8"/>
        <v>54.885883163654562</v>
      </c>
      <c r="P45" s="9"/>
    </row>
    <row r="46" spans="1:16">
      <c r="A46" s="12"/>
      <c r="B46" s="25">
        <v>335.21</v>
      </c>
      <c r="C46" s="20" t="s">
        <v>51</v>
      </c>
      <c r="D46" s="47">
        <v>40064</v>
      </c>
      <c r="E46" s="47">
        <v>40064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80128</v>
      </c>
      <c r="O46" s="48">
        <f t="shared" si="8"/>
        <v>0.16433546354709302</v>
      </c>
      <c r="P46" s="9"/>
    </row>
    <row r="47" spans="1:16">
      <c r="A47" s="12"/>
      <c r="B47" s="25">
        <v>335.22</v>
      </c>
      <c r="C47" s="20" t="s">
        <v>52</v>
      </c>
      <c r="D47" s="47">
        <v>0</v>
      </c>
      <c r="E47" s="47">
        <v>1157575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1157575</v>
      </c>
      <c r="O47" s="48">
        <f t="shared" si="8"/>
        <v>2.3740842678654932</v>
      </c>
      <c r="P47" s="9"/>
    </row>
    <row r="48" spans="1:16">
      <c r="A48" s="12"/>
      <c r="B48" s="25">
        <v>335.49</v>
      </c>
      <c r="C48" s="20" t="s">
        <v>53</v>
      </c>
      <c r="D48" s="47">
        <v>0</v>
      </c>
      <c r="E48" s="47">
        <v>6147408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6147408</v>
      </c>
      <c r="O48" s="48">
        <f t="shared" si="8"/>
        <v>12.607791824245059</v>
      </c>
      <c r="P48" s="9"/>
    </row>
    <row r="49" spans="1:16">
      <c r="A49" s="12"/>
      <c r="B49" s="25">
        <v>335.5</v>
      </c>
      <c r="C49" s="20" t="s">
        <v>54</v>
      </c>
      <c r="D49" s="47">
        <v>845704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845704</v>
      </c>
      <c r="O49" s="48">
        <f t="shared" si="8"/>
        <v>1.7344643428468296</v>
      </c>
      <c r="P49" s="9"/>
    </row>
    <row r="50" spans="1:16">
      <c r="A50" s="12"/>
      <c r="B50" s="25">
        <v>335.7</v>
      </c>
      <c r="C50" s="20" t="s">
        <v>55</v>
      </c>
      <c r="D50" s="47">
        <v>196936</v>
      </c>
      <c r="E50" s="47">
        <v>8877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205813</v>
      </c>
      <c r="O50" s="48">
        <f t="shared" si="8"/>
        <v>0.42210431757959588</v>
      </c>
      <c r="P50" s="9"/>
    </row>
    <row r="51" spans="1:16">
      <c r="A51" s="12"/>
      <c r="B51" s="25">
        <v>337.3</v>
      </c>
      <c r="C51" s="20" t="s">
        <v>59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5954134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5954134</v>
      </c>
      <c r="O51" s="48">
        <f t="shared" si="8"/>
        <v>12.211403890169569</v>
      </c>
      <c r="P51" s="9"/>
    </row>
    <row r="52" spans="1:16">
      <c r="A52" s="12"/>
      <c r="B52" s="25">
        <v>337.4</v>
      </c>
      <c r="C52" s="20" t="s">
        <v>226</v>
      </c>
      <c r="D52" s="47">
        <v>0</v>
      </c>
      <c r="E52" s="47">
        <v>487667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487667</v>
      </c>
      <c r="O52" s="48">
        <f t="shared" si="8"/>
        <v>1.0001620220349967</v>
      </c>
      <c r="P52" s="9"/>
    </row>
    <row r="53" spans="1:16">
      <c r="A53" s="12"/>
      <c r="B53" s="25">
        <v>337.9</v>
      </c>
      <c r="C53" s="20" t="s">
        <v>60</v>
      </c>
      <c r="D53" s="47">
        <v>173458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173458</v>
      </c>
      <c r="O53" s="48">
        <f t="shared" si="8"/>
        <v>0.35574706514516352</v>
      </c>
      <c r="P53" s="9"/>
    </row>
    <row r="54" spans="1:16" ht="15.75">
      <c r="A54" s="29" t="s">
        <v>65</v>
      </c>
      <c r="B54" s="30"/>
      <c r="C54" s="31"/>
      <c r="D54" s="32">
        <f t="shared" ref="D54:M54" si="9">SUM(D55:D100)</f>
        <v>28208269</v>
      </c>
      <c r="E54" s="32">
        <f t="shared" si="9"/>
        <v>19499787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132003894</v>
      </c>
      <c r="J54" s="32">
        <f t="shared" si="9"/>
        <v>61571683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241283633</v>
      </c>
      <c r="O54" s="46">
        <f t="shared" si="8"/>
        <v>494.85145860849735</v>
      </c>
      <c r="P54" s="10"/>
    </row>
    <row r="55" spans="1:16">
      <c r="A55" s="12"/>
      <c r="B55" s="25">
        <v>341.1</v>
      </c>
      <c r="C55" s="20" t="s">
        <v>184</v>
      </c>
      <c r="D55" s="47">
        <v>122851</v>
      </c>
      <c r="E55" s="47">
        <v>285490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408341</v>
      </c>
      <c r="O55" s="48">
        <f t="shared" si="8"/>
        <v>0.8374713897798961</v>
      </c>
      <c r="P55" s="9"/>
    </row>
    <row r="56" spans="1:16">
      <c r="A56" s="12"/>
      <c r="B56" s="25">
        <v>341.15</v>
      </c>
      <c r="C56" s="20" t="s">
        <v>185</v>
      </c>
      <c r="D56" s="47">
        <v>902038</v>
      </c>
      <c r="E56" s="47">
        <v>871623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100" si="10">SUM(D56:M56)</f>
        <v>1773661</v>
      </c>
      <c r="O56" s="48">
        <f t="shared" si="8"/>
        <v>3.6376223368909817</v>
      </c>
      <c r="P56" s="9"/>
    </row>
    <row r="57" spans="1:16">
      <c r="A57" s="12"/>
      <c r="B57" s="25">
        <v>341.2</v>
      </c>
      <c r="C57" s="20" t="s">
        <v>186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61571683</v>
      </c>
      <c r="K57" s="47">
        <v>0</v>
      </c>
      <c r="L57" s="47">
        <v>0</v>
      </c>
      <c r="M57" s="47">
        <v>0</v>
      </c>
      <c r="N57" s="47">
        <f t="shared" si="10"/>
        <v>61571683</v>
      </c>
      <c r="O57" s="48">
        <f t="shared" si="8"/>
        <v>126.27809339032133</v>
      </c>
      <c r="P57" s="9"/>
    </row>
    <row r="58" spans="1:16">
      <c r="A58" s="12"/>
      <c r="B58" s="25">
        <v>341.3</v>
      </c>
      <c r="C58" s="20" t="s">
        <v>220</v>
      </c>
      <c r="D58" s="47">
        <v>0</v>
      </c>
      <c r="E58" s="47">
        <v>19894</v>
      </c>
      <c r="F58" s="47">
        <v>0</v>
      </c>
      <c r="G58" s="47">
        <v>0</v>
      </c>
      <c r="H58" s="47">
        <v>0</v>
      </c>
      <c r="I58" s="47">
        <v>151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20045</v>
      </c>
      <c r="O58" s="48">
        <f t="shared" si="8"/>
        <v>4.1110527740633486E-2</v>
      </c>
      <c r="P58" s="9"/>
    </row>
    <row r="59" spans="1:16">
      <c r="A59" s="12"/>
      <c r="B59" s="25">
        <v>341.52</v>
      </c>
      <c r="C59" s="20" t="s">
        <v>187</v>
      </c>
      <c r="D59" s="47">
        <v>705979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705979</v>
      </c>
      <c r="O59" s="48">
        <f t="shared" si="8"/>
        <v>1.4479006866452826</v>
      </c>
      <c r="P59" s="9"/>
    </row>
    <row r="60" spans="1:16">
      <c r="A60" s="12"/>
      <c r="B60" s="25">
        <v>341.9</v>
      </c>
      <c r="C60" s="20" t="s">
        <v>189</v>
      </c>
      <c r="D60" s="47">
        <v>24365</v>
      </c>
      <c r="E60" s="47">
        <v>790829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815194</v>
      </c>
      <c r="O60" s="48">
        <f t="shared" si="8"/>
        <v>1.671891022748714</v>
      </c>
      <c r="P60" s="9"/>
    </row>
    <row r="61" spans="1:16">
      <c r="A61" s="12"/>
      <c r="B61" s="25">
        <v>342.1</v>
      </c>
      <c r="C61" s="20" t="s">
        <v>74</v>
      </c>
      <c r="D61" s="47">
        <v>11493479</v>
      </c>
      <c r="E61" s="47">
        <v>2038804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13532283</v>
      </c>
      <c r="O61" s="48">
        <f t="shared" si="8"/>
        <v>27.75351936470955</v>
      </c>
      <c r="P61" s="9"/>
    </row>
    <row r="62" spans="1:16">
      <c r="A62" s="12"/>
      <c r="B62" s="25">
        <v>342.4</v>
      </c>
      <c r="C62" s="20" t="s">
        <v>75</v>
      </c>
      <c r="D62" s="47">
        <v>0</v>
      </c>
      <c r="E62" s="47">
        <v>1020958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1020958</v>
      </c>
      <c r="O62" s="48">
        <f t="shared" si="8"/>
        <v>2.0938948456483755</v>
      </c>
      <c r="P62" s="9"/>
    </row>
    <row r="63" spans="1:16">
      <c r="A63" s="12"/>
      <c r="B63" s="25">
        <v>342.5</v>
      </c>
      <c r="C63" s="20" t="s">
        <v>76</v>
      </c>
      <c r="D63" s="47">
        <v>0</v>
      </c>
      <c r="E63" s="47">
        <v>625373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625373</v>
      </c>
      <c r="O63" s="48">
        <f t="shared" si="8"/>
        <v>1.2825848872408674</v>
      </c>
      <c r="P63" s="9"/>
    </row>
    <row r="64" spans="1:16">
      <c r="A64" s="12"/>
      <c r="B64" s="25">
        <v>342.6</v>
      </c>
      <c r="C64" s="20" t="s">
        <v>77</v>
      </c>
      <c r="D64" s="47">
        <v>12332359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12332359</v>
      </c>
      <c r="O64" s="48">
        <f t="shared" si="8"/>
        <v>25.292581031526616</v>
      </c>
      <c r="P64" s="9"/>
    </row>
    <row r="65" spans="1:16">
      <c r="A65" s="12"/>
      <c r="B65" s="25">
        <v>342.9</v>
      </c>
      <c r="C65" s="20" t="s">
        <v>78</v>
      </c>
      <c r="D65" s="47">
        <v>737012</v>
      </c>
      <c r="E65" s="47">
        <v>3515145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4252157</v>
      </c>
      <c r="O65" s="48">
        <f t="shared" si="8"/>
        <v>8.7207991172875463</v>
      </c>
      <c r="P65" s="9"/>
    </row>
    <row r="66" spans="1:16">
      <c r="A66" s="12"/>
      <c r="B66" s="25">
        <v>343.3</v>
      </c>
      <c r="C66" s="20" t="s">
        <v>79</v>
      </c>
      <c r="D66" s="47">
        <v>0</v>
      </c>
      <c r="E66" s="47">
        <v>29114</v>
      </c>
      <c r="F66" s="47">
        <v>0</v>
      </c>
      <c r="G66" s="47">
        <v>0</v>
      </c>
      <c r="H66" s="47">
        <v>0</v>
      </c>
      <c r="I66" s="47">
        <v>42309156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42338270</v>
      </c>
      <c r="O66" s="48">
        <f t="shared" si="8"/>
        <v>86.832059033446271</v>
      </c>
      <c r="P66" s="9"/>
    </row>
    <row r="67" spans="1:16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28046897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28046897</v>
      </c>
      <c r="O67" s="48">
        <f t="shared" si="8"/>
        <v>57.521713003601398</v>
      </c>
      <c r="P67" s="9"/>
    </row>
    <row r="68" spans="1:16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61476894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61476894</v>
      </c>
      <c r="O68" s="48">
        <f t="shared" si="8"/>
        <v>126.08368950835542</v>
      </c>
      <c r="P68" s="9"/>
    </row>
    <row r="69" spans="1:16">
      <c r="A69" s="12"/>
      <c r="B69" s="25">
        <v>343.7</v>
      </c>
      <c r="C69" s="20" t="s">
        <v>82</v>
      </c>
      <c r="D69" s="47">
        <v>0</v>
      </c>
      <c r="E69" s="47">
        <v>95558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95558</v>
      </c>
      <c r="O69" s="48">
        <f t="shared" ref="O69:O100" si="11">(N69/O$128)</f>
        <v>0.19598103316734619</v>
      </c>
      <c r="P69" s="9"/>
    </row>
    <row r="70" spans="1:16">
      <c r="A70" s="12"/>
      <c r="B70" s="25">
        <v>343.9</v>
      </c>
      <c r="C70" s="20" t="s">
        <v>83</v>
      </c>
      <c r="D70" s="47">
        <v>0</v>
      </c>
      <c r="E70" s="47">
        <v>1112945</v>
      </c>
      <c r="F70" s="47">
        <v>0</v>
      </c>
      <c r="G70" s="47">
        <v>0</v>
      </c>
      <c r="H70" s="47">
        <v>0</v>
      </c>
      <c r="I70" s="47">
        <v>170796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1283741</v>
      </c>
      <c r="O70" s="48">
        <f t="shared" si="11"/>
        <v>2.6328396104908243</v>
      </c>
      <c r="P70" s="9"/>
    </row>
    <row r="71" spans="1:16">
      <c r="A71" s="12"/>
      <c r="B71" s="25">
        <v>344.9</v>
      </c>
      <c r="C71" s="20" t="s">
        <v>190</v>
      </c>
      <c r="D71" s="47">
        <v>0</v>
      </c>
      <c r="E71" s="47">
        <v>1450809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1450809</v>
      </c>
      <c r="O71" s="48">
        <f t="shared" si="11"/>
        <v>2.9754813490077687</v>
      </c>
      <c r="P71" s="9"/>
    </row>
    <row r="72" spans="1:16">
      <c r="A72" s="12"/>
      <c r="B72" s="25">
        <v>345.1</v>
      </c>
      <c r="C72" s="20" t="s">
        <v>84</v>
      </c>
      <c r="D72" s="47">
        <v>0</v>
      </c>
      <c r="E72" s="47">
        <v>36739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36739</v>
      </c>
      <c r="O72" s="48">
        <f t="shared" si="11"/>
        <v>7.5348449920834809E-2</v>
      </c>
      <c r="P72" s="9"/>
    </row>
    <row r="73" spans="1:16">
      <c r="A73" s="12"/>
      <c r="B73" s="25">
        <v>346.4</v>
      </c>
      <c r="C73" s="20" t="s">
        <v>85</v>
      </c>
      <c r="D73" s="47">
        <v>0</v>
      </c>
      <c r="E73" s="47">
        <v>231764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231764</v>
      </c>
      <c r="O73" s="48">
        <f t="shared" si="11"/>
        <v>0.47532753062011368</v>
      </c>
      <c r="P73" s="9"/>
    </row>
    <row r="74" spans="1:16">
      <c r="A74" s="12"/>
      <c r="B74" s="25">
        <v>346.9</v>
      </c>
      <c r="C74" s="20" t="s">
        <v>86</v>
      </c>
      <c r="D74" s="47">
        <v>50558</v>
      </c>
      <c r="E74" s="47">
        <v>17482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68040</v>
      </c>
      <c r="O74" s="48">
        <f t="shared" si="11"/>
        <v>0.13954404128075343</v>
      </c>
      <c r="P74" s="9"/>
    </row>
    <row r="75" spans="1:16">
      <c r="A75" s="12"/>
      <c r="B75" s="25">
        <v>347.1</v>
      </c>
      <c r="C75" s="20" t="s">
        <v>87</v>
      </c>
      <c r="D75" s="47">
        <v>14284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14284</v>
      </c>
      <c r="O75" s="48">
        <f t="shared" si="11"/>
        <v>2.9295224656882449E-2</v>
      </c>
      <c r="P75" s="9"/>
    </row>
    <row r="76" spans="1:16">
      <c r="A76" s="12"/>
      <c r="B76" s="25">
        <v>347.2</v>
      </c>
      <c r="C76" s="20" t="s">
        <v>88</v>
      </c>
      <c r="D76" s="47">
        <v>1261623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1261623</v>
      </c>
      <c r="O76" s="48">
        <f t="shared" si="11"/>
        <v>2.5874775425154022</v>
      </c>
      <c r="P76" s="9"/>
    </row>
    <row r="77" spans="1:16">
      <c r="A77" s="12"/>
      <c r="B77" s="25">
        <v>347.5</v>
      </c>
      <c r="C77" s="20" t="s">
        <v>89</v>
      </c>
      <c r="D77" s="47">
        <v>317383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317383</v>
      </c>
      <c r="O77" s="48">
        <f t="shared" si="11"/>
        <v>0.65092455105539926</v>
      </c>
      <c r="P77" s="9"/>
    </row>
    <row r="78" spans="1:16">
      <c r="A78" s="12"/>
      <c r="B78" s="25">
        <v>348.11</v>
      </c>
      <c r="C78" s="20" t="s">
        <v>191</v>
      </c>
      <c r="D78" s="47">
        <v>0</v>
      </c>
      <c r="E78" s="47">
        <v>16955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16955</v>
      </c>
      <c r="O78" s="48">
        <f t="shared" si="11"/>
        <v>3.4773210169241245E-2</v>
      </c>
      <c r="P78" s="9"/>
    </row>
    <row r="79" spans="1:16">
      <c r="A79" s="12"/>
      <c r="B79" s="25">
        <v>348.12</v>
      </c>
      <c r="C79" s="20" t="s">
        <v>192</v>
      </c>
      <c r="D79" s="47">
        <v>0</v>
      </c>
      <c r="E79" s="47">
        <v>85945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7" si="12">SUM(D79:M79)</f>
        <v>85945</v>
      </c>
      <c r="O79" s="48">
        <f t="shared" si="11"/>
        <v>0.17626561769362659</v>
      </c>
      <c r="P79" s="9"/>
    </row>
    <row r="80" spans="1:16">
      <c r="A80" s="12"/>
      <c r="B80" s="25">
        <v>348.13</v>
      </c>
      <c r="C80" s="20" t="s">
        <v>193</v>
      </c>
      <c r="D80" s="47">
        <v>0</v>
      </c>
      <c r="E80" s="47">
        <v>173386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173386</v>
      </c>
      <c r="O80" s="48">
        <f t="shared" si="11"/>
        <v>0.35559939949301461</v>
      </c>
      <c r="P80" s="9"/>
    </row>
    <row r="81" spans="1:16">
      <c r="A81" s="12"/>
      <c r="B81" s="25">
        <v>348.14</v>
      </c>
      <c r="C81" s="20" t="s">
        <v>227</v>
      </c>
      <c r="D81" s="47">
        <v>0</v>
      </c>
      <c r="E81" s="47">
        <v>1169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1169</v>
      </c>
      <c r="O81" s="48">
        <f t="shared" si="11"/>
        <v>2.3975159355849609E-3</v>
      </c>
      <c r="P81" s="9"/>
    </row>
    <row r="82" spans="1:16">
      <c r="A82" s="12"/>
      <c r="B82" s="25">
        <v>348.21</v>
      </c>
      <c r="C82" s="20" t="s">
        <v>194</v>
      </c>
      <c r="D82" s="47">
        <v>0</v>
      </c>
      <c r="E82" s="47">
        <v>3176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3176</v>
      </c>
      <c r="O82" s="48">
        <f t="shared" si="11"/>
        <v>6.5136959892368148E-3</v>
      </c>
      <c r="P82" s="9"/>
    </row>
    <row r="83" spans="1:16">
      <c r="A83" s="12"/>
      <c r="B83" s="25">
        <v>348.22</v>
      </c>
      <c r="C83" s="20" t="s">
        <v>195</v>
      </c>
      <c r="D83" s="47">
        <v>0</v>
      </c>
      <c r="E83" s="47">
        <v>69795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69795</v>
      </c>
      <c r="O83" s="48">
        <f t="shared" si="11"/>
        <v>0.14314339155188396</v>
      </c>
      <c r="P83" s="9"/>
    </row>
    <row r="84" spans="1:16">
      <c r="A84" s="12"/>
      <c r="B84" s="25">
        <v>348.23</v>
      </c>
      <c r="C84" s="20" t="s">
        <v>196</v>
      </c>
      <c r="D84" s="47">
        <v>0</v>
      </c>
      <c r="E84" s="47">
        <v>155074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155074</v>
      </c>
      <c r="O84" s="48">
        <f t="shared" si="11"/>
        <v>0.31804310196313279</v>
      </c>
      <c r="P84" s="9"/>
    </row>
    <row r="85" spans="1:16">
      <c r="A85" s="12"/>
      <c r="B85" s="25">
        <v>348.24</v>
      </c>
      <c r="C85" s="20" t="s">
        <v>228</v>
      </c>
      <c r="D85" s="47">
        <v>0</v>
      </c>
      <c r="E85" s="47">
        <v>639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639</v>
      </c>
      <c r="O85" s="48">
        <f t="shared" si="11"/>
        <v>1.3105326628218906E-3</v>
      </c>
      <c r="P85" s="9"/>
    </row>
    <row r="86" spans="1:16">
      <c r="A86" s="12"/>
      <c r="B86" s="25">
        <v>348.31</v>
      </c>
      <c r="C86" s="20" t="s">
        <v>197</v>
      </c>
      <c r="D86" s="47">
        <v>0</v>
      </c>
      <c r="E86" s="47">
        <v>978728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978728</v>
      </c>
      <c r="O86" s="48">
        <f t="shared" si="11"/>
        <v>2.0072848388393481</v>
      </c>
      <c r="P86" s="9"/>
    </row>
    <row r="87" spans="1:16">
      <c r="A87" s="12"/>
      <c r="B87" s="25">
        <v>348.32</v>
      </c>
      <c r="C87" s="20" t="s">
        <v>198</v>
      </c>
      <c r="D87" s="47">
        <v>0</v>
      </c>
      <c r="E87" s="47">
        <v>46017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46017</v>
      </c>
      <c r="O87" s="48">
        <f t="shared" si="11"/>
        <v>9.4376809929694744E-2</v>
      </c>
      <c r="P87" s="9"/>
    </row>
    <row r="88" spans="1:16">
      <c r="A88" s="12"/>
      <c r="B88" s="25">
        <v>348.33</v>
      </c>
      <c r="C88" s="20" t="s">
        <v>229</v>
      </c>
      <c r="D88" s="47">
        <v>0</v>
      </c>
      <c r="E88" s="47">
        <v>218850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218850</v>
      </c>
      <c r="O88" s="48">
        <f t="shared" si="11"/>
        <v>0.44884205517773201</v>
      </c>
      <c r="P88" s="9"/>
    </row>
    <row r="89" spans="1:16">
      <c r="A89" s="12"/>
      <c r="B89" s="25">
        <v>348.41</v>
      </c>
      <c r="C89" s="20" t="s">
        <v>199</v>
      </c>
      <c r="D89" s="47">
        <v>0</v>
      </c>
      <c r="E89" s="47">
        <v>776437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776437</v>
      </c>
      <c r="O89" s="48">
        <f t="shared" si="11"/>
        <v>1.592403832744038</v>
      </c>
      <c r="P89" s="9"/>
    </row>
    <row r="90" spans="1:16">
      <c r="A90" s="12"/>
      <c r="B90" s="25">
        <v>348.42</v>
      </c>
      <c r="C90" s="20" t="s">
        <v>200</v>
      </c>
      <c r="D90" s="47">
        <v>0</v>
      </c>
      <c r="E90" s="47">
        <v>981742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981742</v>
      </c>
      <c r="O90" s="48">
        <f t="shared" si="11"/>
        <v>2.0134662871112496</v>
      </c>
      <c r="P90" s="9"/>
    </row>
    <row r="91" spans="1:16">
      <c r="A91" s="12"/>
      <c r="B91" s="25">
        <v>348.43</v>
      </c>
      <c r="C91" s="20" t="s">
        <v>230</v>
      </c>
      <c r="D91" s="47">
        <v>0</v>
      </c>
      <c r="E91" s="47">
        <v>469598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469598</v>
      </c>
      <c r="O91" s="48">
        <f t="shared" si="11"/>
        <v>0.96310409608111769</v>
      </c>
      <c r="P91" s="9"/>
    </row>
    <row r="92" spans="1:16">
      <c r="A92" s="12"/>
      <c r="B92" s="25">
        <v>348.48</v>
      </c>
      <c r="C92" s="20" t="s">
        <v>201</v>
      </c>
      <c r="D92" s="47">
        <v>0</v>
      </c>
      <c r="E92" s="47">
        <v>89145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89145</v>
      </c>
      <c r="O92" s="48">
        <f t="shared" si="11"/>
        <v>0.18282853556691306</v>
      </c>
      <c r="P92" s="9"/>
    </row>
    <row r="93" spans="1:16">
      <c r="A93" s="12"/>
      <c r="B93" s="25">
        <v>348.52</v>
      </c>
      <c r="C93" s="20" t="s">
        <v>202</v>
      </c>
      <c r="D93" s="47">
        <v>0</v>
      </c>
      <c r="E93" s="47">
        <v>424061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424061</v>
      </c>
      <c r="O93" s="48">
        <f t="shared" si="11"/>
        <v>0.86971172383241591</v>
      </c>
      <c r="P93" s="9"/>
    </row>
    <row r="94" spans="1:16">
      <c r="A94" s="12"/>
      <c r="B94" s="25">
        <v>348.53</v>
      </c>
      <c r="C94" s="20" t="s">
        <v>203</v>
      </c>
      <c r="D94" s="47">
        <v>0</v>
      </c>
      <c r="E94" s="47">
        <v>1219383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1219383</v>
      </c>
      <c r="O94" s="48">
        <f t="shared" si="11"/>
        <v>2.5008470265880209</v>
      </c>
      <c r="P94" s="9"/>
    </row>
    <row r="95" spans="1:16">
      <c r="A95" s="12"/>
      <c r="B95" s="25">
        <v>348.54</v>
      </c>
      <c r="C95" s="20" t="s">
        <v>231</v>
      </c>
      <c r="D95" s="47">
        <v>0</v>
      </c>
      <c r="E95" s="47">
        <v>779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779</v>
      </c>
      <c r="O95" s="48">
        <f t="shared" si="11"/>
        <v>1.5976603197781734E-3</v>
      </c>
      <c r="P95" s="9"/>
    </row>
    <row r="96" spans="1:16">
      <c r="A96" s="12"/>
      <c r="B96" s="25">
        <v>348.71</v>
      </c>
      <c r="C96" s="20" t="s">
        <v>204</v>
      </c>
      <c r="D96" s="47">
        <v>0</v>
      </c>
      <c r="E96" s="47">
        <v>355825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355825</v>
      </c>
      <c r="O96" s="48">
        <f t="shared" si="11"/>
        <v>0.72976570383192363</v>
      </c>
      <c r="P96" s="9"/>
    </row>
    <row r="97" spans="1:16">
      <c r="A97" s="12"/>
      <c r="B97" s="25">
        <v>348.72</v>
      </c>
      <c r="C97" s="20" t="s">
        <v>205</v>
      </c>
      <c r="D97" s="47">
        <v>0</v>
      </c>
      <c r="E97" s="47">
        <v>46444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46444</v>
      </c>
      <c r="O97" s="48">
        <f t="shared" si="11"/>
        <v>9.5252549283411411E-2</v>
      </c>
      <c r="P97" s="9"/>
    </row>
    <row r="98" spans="1:16">
      <c r="A98" s="12"/>
      <c r="B98" s="25">
        <v>348.92200000000003</v>
      </c>
      <c r="C98" s="20" t="s">
        <v>206</v>
      </c>
      <c r="D98" s="47">
        <v>0</v>
      </c>
      <c r="E98" s="47">
        <v>293053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293053</v>
      </c>
      <c r="O98" s="48">
        <f t="shared" si="11"/>
        <v>0.60102586610006814</v>
      </c>
      <c r="P98" s="9"/>
    </row>
    <row r="99" spans="1:16">
      <c r="A99" s="12"/>
      <c r="B99" s="25">
        <v>348.93</v>
      </c>
      <c r="C99" s="20" t="s">
        <v>207</v>
      </c>
      <c r="D99" s="47">
        <v>0</v>
      </c>
      <c r="E99" s="47">
        <v>897523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897523</v>
      </c>
      <c r="O99" s="48">
        <f t="shared" si="11"/>
        <v>1.840740543245527</v>
      </c>
      <c r="P99" s="9"/>
    </row>
    <row r="100" spans="1:16">
      <c r="A100" s="12"/>
      <c r="B100" s="25">
        <v>349</v>
      </c>
      <c r="C100" s="20" t="s">
        <v>1</v>
      </c>
      <c r="D100" s="47">
        <v>246338</v>
      </c>
      <c r="E100" s="47">
        <v>53536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299874</v>
      </c>
      <c r="O100" s="48">
        <f t="shared" si="11"/>
        <v>0.6150151357293453</v>
      </c>
      <c r="P100" s="9"/>
    </row>
    <row r="101" spans="1:16" ht="15.75">
      <c r="A101" s="29" t="s">
        <v>66</v>
      </c>
      <c r="B101" s="30"/>
      <c r="C101" s="31"/>
      <c r="D101" s="32">
        <f t="shared" ref="D101:M101" si="13">SUM(D102:D110)</f>
        <v>219500</v>
      </c>
      <c r="E101" s="32">
        <f t="shared" si="13"/>
        <v>2569503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2789003</v>
      </c>
      <c r="O101" s="46">
        <f t="shared" ref="O101:O126" si="14">(N101/O$128)</f>
        <v>5.719999261671739</v>
      </c>
      <c r="P101" s="10"/>
    </row>
    <row r="102" spans="1:16">
      <c r="A102" s="13"/>
      <c r="B102" s="40">
        <v>351.1</v>
      </c>
      <c r="C102" s="21" t="s">
        <v>112</v>
      </c>
      <c r="D102" s="47">
        <v>3000</v>
      </c>
      <c r="E102" s="47">
        <v>148240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151240</v>
      </c>
      <c r="O102" s="48">
        <f t="shared" si="14"/>
        <v>0.31017990598620149</v>
      </c>
      <c r="P102" s="9"/>
    </row>
    <row r="103" spans="1:16">
      <c r="A103" s="13"/>
      <c r="B103" s="40">
        <v>351.2</v>
      </c>
      <c r="C103" s="21" t="s">
        <v>113</v>
      </c>
      <c r="D103" s="47">
        <v>0</v>
      </c>
      <c r="E103" s="47">
        <v>95619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10" si="15">SUM(D103:M103)</f>
        <v>95619</v>
      </c>
      <c r="O103" s="48">
        <f t="shared" si="14"/>
        <v>0.19610613878930572</v>
      </c>
      <c r="P103" s="9"/>
    </row>
    <row r="104" spans="1:16">
      <c r="A104" s="13"/>
      <c r="B104" s="40">
        <v>351.3</v>
      </c>
      <c r="C104" s="21" t="s">
        <v>221</v>
      </c>
      <c r="D104" s="47">
        <v>0</v>
      </c>
      <c r="E104" s="47">
        <v>106053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106053</v>
      </c>
      <c r="O104" s="48">
        <f t="shared" si="14"/>
        <v>0.2175053528798904</v>
      </c>
      <c r="P104" s="9"/>
    </row>
    <row r="105" spans="1:16">
      <c r="A105" s="13"/>
      <c r="B105" s="40">
        <v>351.4</v>
      </c>
      <c r="C105" s="21" t="s">
        <v>114</v>
      </c>
      <c r="D105" s="47">
        <v>0</v>
      </c>
      <c r="E105" s="47">
        <v>13991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13991</v>
      </c>
      <c r="O105" s="48">
        <f t="shared" si="14"/>
        <v>2.8694307489109658E-2</v>
      </c>
      <c r="P105" s="9"/>
    </row>
    <row r="106" spans="1:16">
      <c r="A106" s="13"/>
      <c r="B106" s="40">
        <v>351.5</v>
      </c>
      <c r="C106" s="21" t="s">
        <v>115</v>
      </c>
      <c r="D106" s="47">
        <v>0</v>
      </c>
      <c r="E106" s="47">
        <v>1363626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1363626</v>
      </c>
      <c r="O106" s="48">
        <f t="shared" si="14"/>
        <v>2.7966767024619146</v>
      </c>
      <c r="P106" s="9"/>
    </row>
    <row r="107" spans="1:16">
      <c r="A107" s="13"/>
      <c r="B107" s="40">
        <v>351.6</v>
      </c>
      <c r="C107" s="21" t="s">
        <v>232</v>
      </c>
      <c r="D107" s="47">
        <v>0</v>
      </c>
      <c r="E107" s="47">
        <v>360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360</v>
      </c>
      <c r="O107" s="48">
        <f t="shared" si="14"/>
        <v>7.3832826074472714E-4</v>
      </c>
      <c r="P107" s="9"/>
    </row>
    <row r="108" spans="1:16">
      <c r="A108" s="13"/>
      <c r="B108" s="40">
        <v>352</v>
      </c>
      <c r="C108" s="21" t="s">
        <v>116</v>
      </c>
      <c r="D108" s="47">
        <v>79903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79903</v>
      </c>
      <c r="O108" s="48">
        <f t="shared" si="14"/>
        <v>0.16387400838412758</v>
      </c>
      <c r="P108" s="9"/>
    </row>
    <row r="109" spans="1:16">
      <c r="A109" s="13"/>
      <c r="B109" s="40">
        <v>354</v>
      </c>
      <c r="C109" s="21" t="s">
        <v>117</v>
      </c>
      <c r="D109" s="47">
        <v>43778</v>
      </c>
      <c r="E109" s="47">
        <v>52141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95919</v>
      </c>
      <c r="O109" s="48">
        <f t="shared" si="14"/>
        <v>0.19672141233992632</v>
      </c>
      <c r="P109" s="9"/>
    </row>
    <row r="110" spans="1:16">
      <c r="A110" s="13"/>
      <c r="B110" s="40">
        <v>359</v>
      </c>
      <c r="C110" s="21" t="s">
        <v>118</v>
      </c>
      <c r="D110" s="47">
        <v>92819</v>
      </c>
      <c r="E110" s="47">
        <v>789473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882292</v>
      </c>
      <c r="O110" s="48">
        <f t="shared" si="14"/>
        <v>1.8095031050805188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SUM(D112:D119)</f>
        <v>21153283</v>
      </c>
      <c r="E111" s="32">
        <f t="shared" si="16"/>
        <v>12608805</v>
      </c>
      <c r="F111" s="32">
        <f t="shared" si="16"/>
        <v>67025</v>
      </c>
      <c r="G111" s="32">
        <f t="shared" si="16"/>
        <v>595343</v>
      </c>
      <c r="H111" s="32">
        <f t="shared" si="16"/>
        <v>0</v>
      </c>
      <c r="I111" s="32">
        <f t="shared" si="16"/>
        <v>6023643</v>
      </c>
      <c r="J111" s="32">
        <f t="shared" si="16"/>
        <v>-320221</v>
      </c>
      <c r="K111" s="32">
        <f t="shared" si="16"/>
        <v>0</v>
      </c>
      <c r="L111" s="32">
        <f t="shared" si="16"/>
        <v>0</v>
      </c>
      <c r="M111" s="32">
        <f t="shared" si="16"/>
        <v>4503</v>
      </c>
      <c r="N111" s="32">
        <f>SUM(D111:M111)</f>
        <v>40132381</v>
      </c>
      <c r="O111" s="46">
        <f t="shared" si="14"/>
        <v>82.307975175763147</v>
      </c>
      <c r="P111" s="10"/>
    </row>
    <row r="112" spans="1:16">
      <c r="A112" s="12"/>
      <c r="B112" s="25">
        <v>361.1</v>
      </c>
      <c r="C112" s="20" t="s">
        <v>119</v>
      </c>
      <c r="D112" s="47">
        <v>128281</v>
      </c>
      <c r="E112" s="47">
        <v>909118</v>
      </c>
      <c r="F112" s="47">
        <v>13889</v>
      </c>
      <c r="G112" s="47">
        <v>0</v>
      </c>
      <c r="H112" s="47">
        <v>0</v>
      </c>
      <c r="I112" s="47">
        <v>2007561</v>
      </c>
      <c r="J112" s="47">
        <v>94056</v>
      </c>
      <c r="K112" s="47">
        <v>0</v>
      </c>
      <c r="L112" s="47">
        <v>0</v>
      </c>
      <c r="M112" s="47">
        <v>200</v>
      </c>
      <c r="N112" s="47">
        <f>SUM(D112:M112)</f>
        <v>3153105</v>
      </c>
      <c r="O112" s="48">
        <f t="shared" si="14"/>
        <v>6.4667403627652851</v>
      </c>
      <c r="P112" s="9"/>
    </row>
    <row r="113" spans="1:119">
      <c r="A113" s="12"/>
      <c r="B113" s="25">
        <v>361.2</v>
      </c>
      <c r="C113" s="20" t="s">
        <v>120</v>
      </c>
      <c r="D113" s="47">
        <v>26449</v>
      </c>
      <c r="E113" s="47">
        <v>104757</v>
      </c>
      <c r="F113" s="47">
        <v>22032</v>
      </c>
      <c r="G113" s="47">
        <v>236471</v>
      </c>
      <c r="H113" s="47">
        <v>0</v>
      </c>
      <c r="I113" s="47">
        <v>171801</v>
      </c>
      <c r="J113" s="47">
        <v>25557</v>
      </c>
      <c r="K113" s="47">
        <v>0</v>
      </c>
      <c r="L113" s="47">
        <v>0</v>
      </c>
      <c r="M113" s="47">
        <v>0</v>
      </c>
      <c r="N113" s="47">
        <f t="shared" ref="N113:N119" si="17">SUM(D113:M113)</f>
        <v>587067</v>
      </c>
      <c r="O113" s="48">
        <f t="shared" si="14"/>
        <v>1.2040226584739575</v>
      </c>
      <c r="P113" s="9"/>
    </row>
    <row r="114" spans="1:119">
      <c r="A114" s="12"/>
      <c r="B114" s="25">
        <v>361.3</v>
      </c>
      <c r="C114" s="20" t="s">
        <v>121</v>
      </c>
      <c r="D114" s="47">
        <v>201784</v>
      </c>
      <c r="E114" s="47">
        <v>470350</v>
      </c>
      <c r="F114" s="47">
        <v>31104</v>
      </c>
      <c r="G114" s="47">
        <v>238189</v>
      </c>
      <c r="H114" s="47">
        <v>0</v>
      </c>
      <c r="I114" s="47">
        <v>1253257</v>
      </c>
      <c r="J114" s="47">
        <v>116405</v>
      </c>
      <c r="K114" s="47">
        <v>0</v>
      </c>
      <c r="L114" s="47">
        <v>0</v>
      </c>
      <c r="M114" s="47">
        <v>0</v>
      </c>
      <c r="N114" s="47">
        <f t="shared" si="17"/>
        <v>2311089</v>
      </c>
      <c r="O114" s="48">
        <f t="shared" si="14"/>
        <v>4.7398397827674188</v>
      </c>
      <c r="P114" s="9"/>
    </row>
    <row r="115" spans="1:119">
      <c r="A115" s="12"/>
      <c r="B115" s="25">
        <v>362</v>
      </c>
      <c r="C115" s="20" t="s">
        <v>122</v>
      </c>
      <c r="D115" s="47">
        <v>162730</v>
      </c>
      <c r="E115" s="47">
        <v>9533</v>
      </c>
      <c r="F115" s="47">
        <v>0</v>
      </c>
      <c r="G115" s="47">
        <v>0</v>
      </c>
      <c r="H115" s="47">
        <v>0</v>
      </c>
      <c r="I115" s="47">
        <v>46915</v>
      </c>
      <c r="J115" s="47">
        <v>18040</v>
      </c>
      <c r="K115" s="47">
        <v>0</v>
      </c>
      <c r="L115" s="47">
        <v>0</v>
      </c>
      <c r="M115" s="47">
        <v>0</v>
      </c>
      <c r="N115" s="47">
        <f t="shared" si="17"/>
        <v>237218</v>
      </c>
      <c r="O115" s="48">
        <f t="shared" si="14"/>
        <v>0.48651320377039631</v>
      </c>
      <c r="P115" s="9"/>
    </row>
    <row r="116" spans="1:119">
      <c r="A116" s="12"/>
      <c r="B116" s="25">
        <v>364</v>
      </c>
      <c r="C116" s="20" t="s">
        <v>208</v>
      </c>
      <c r="D116" s="47">
        <v>58636</v>
      </c>
      <c r="E116" s="47">
        <v>5100</v>
      </c>
      <c r="F116" s="47">
        <v>0</v>
      </c>
      <c r="G116" s="47">
        <v>0</v>
      </c>
      <c r="H116" s="47">
        <v>0</v>
      </c>
      <c r="I116" s="47">
        <v>17505</v>
      </c>
      <c r="J116" s="47">
        <v>-1224625</v>
      </c>
      <c r="K116" s="47">
        <v>0</v>
      </c>
      <c r="L116" s="47">
        <v>0</v>
      </c>
      <c r="M116" s="47">
        <v>0</v>
      </c>
      <c r="N116" s="47">
        <f t="shared" si="17"/>
        <v>-1143384</v>
      </c>
      <c r="O116" s="48">
        <f t="shared" si="14"/>
        <v>-2.3449797780093031</v>
      </c>
      <c r="P116" s="9"/>
    </row>
    <row r="117" spans="1:119">
      <c r="A117" s="12"/>
      <c r="B117" s="25">
        <v>365</v>
      </c>
      <c r="C117" s="20" t="s">
        <v>209</v>
      </c>
      <c r="D117" s="47">
        <v>1131</v>
      </c>
      <c r="E117" s="47">
        <v>8313</v>
      </c>
      <c r="F117" s="47">
        <v>0</v>
      </c>
      <c r="G117" s="47">
        <v>0</v>
      </c>
      <c r="H117" s="47">
        <v>0</v>
      </c>
      <c r="I117" s="47">
        <v>39055</v>
      </c>
      <c r="J117" s="47">
        <v>550803</v>
      </c>
      <c r="K117" s="47">
        <v>0</v>
      </c>
      <c r="L117" s="47">
        <v>0</v>
      </c>
      <c r="M117" s="47">
        <v>0</v>
      </c>
      <c r="N117" s="47">
        <f t="shared" si="17"/>
        <v>599302</v>
      </c>
      <c r="O117" s="48">
        <f t="shared" si="14"/>
        <v>1.2291155647801013</v>
      </c>
      <c r="P117" s="9"/>
    </row>
    <row r="118" spans="1:119">
      <c r="A118" s="12"/>
      <c r="B118" s="25">
        <v>366</v>
      </c>
      <c r="C118" s="20" t="s">
        <v>125</v>
      </c>
      <c r="D118" s="47">
        <v>239901</v>
      </c>
      <c r="E118" s="47">
        <v>5118287</v>
      </c>
      <c r="F118" s="47">
        <v>0</v>
      </c>
      <c r="G118" s="47">
        <v>107500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5465688</v>
      </c>
      <c r="O118" s="48">
        <f t="shared" si="14"/>
        <v>11.209644207814794</v>
      </c>
      <c r="P118" s="9"/>
    </row>
    <row r="119" spans="1:119">
      <c r="A119" s="12"/>
      <c r="B119" s="25">
        <v>369.9</v>
      </c>
      <c r="C119" s="20" t="s">
        <v>127</v>
      </c>
      <c r="D119" s="47">
        <v>20334371</v>
      </c>
      <c r="E119" s="47">
        <v>5983347</v>
      </c>
      <c r="F119" s="47">
        <v>0</v>
      </c>
      <c r="G119" s="47">
        <v>13183</v>
      </c>
      <c r="H119" s="47">
        <v>0</v>
      </c>
      <c r="I119" s="47">
        <v>2487549</v>
      </c>
      <c r="J119" s="47">
        <v>99543</v>
      </c>
      <c r="K119" s="47">
        <v>0</v>
      </c>
      <c r="L119" s="47">
        <v>0</v>
      </c>
      <c r="M119" s="47">
        <v>4303</v>
      </c>
      <c r="N119" s="47">
        <f t="shared" si="17"/>
        <v>28922296</v>
      </c>
      <c r="O119" s="48">
        <f t="shared" si="14"/>
        <v>59.317079173400494</v>
      </c>
      <c r="P119" s="9"/>
    </row>
    <row r="120" spans="1:119" ht="15.75">
      <c r="A120" s="29" t="s">
        <v>67</v>
      </c>
      <c r="B120" s="30"/>
      <c r="C120" s="31"/>
      <c r="D120" s="32">
        <f t="shared" ref="D120:M120" si="18">SUM(D121:D125)</f>
        <v>344640</v>
      </c>
      <c r="E120" s="32">
        <f t="shared" si="18"/>
        <v>10810948</v>
      </c>
      <c r="F120" s="32">
        <f t="shared" si="18"/>
        <v>1079047</v>
      </c>
      <c r="G120" s="32">
        <f t="shared" si="18"/>
        <v>4336249</v>
      </c>
      <c r="H120" s="32">
        <f t="shared" si="18"/>
        <v>0</v>
      </c>
      <c r="I120" s="32">
        <f t="shared" si="18"/>
        <v>22396658</v>
      </c>
      <c r="J120" s="32">
        <f t="shared" si="18"/>
        <v>1928498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 t="shared" ref="N120:N126" si="19">SUM(D120:M120)</f>
        <v>40896040</v>
      </c>
      <c r="O120" s="46">
        <f t="shared" si="14"/>
        <v>83.874172457074408</v>
      </c>
      <c r="P120" s="9"/>
    </row>
    <row r="121" spans="1:119">
      <c r="A121" s="12"/>
      <c r="B121" s="25">
        <v>381</v>
      </c>
      <c r="C121" s="20" t="s">
        <v>128</v>
      </c>
      <c r="D121" s="47">
        <v>344640</v>
      </c>
      <c r="E121" s="47">
        <v>10810948</v>
      </c>
      <c r="F121" s="47">
        <v>1079047</v>
      </c>
      <c r="G121" s="47">
        <v>4336249</v>
      </c>
      <c r="H121" s="47">
        <v>0</v>
      </c>
      <c r="I121" s="47">
        <v>230835</v>
      </c>
      <c r="J121" s="47">
        <v>1908490</v>
      </c>
      <c r="K121" s="47">
        <v>0</v>
      </c>
      <c r="L121" s="47">
        <v>0</v>
      </c>
      <c r="M121" s="47">
        <v>0</v>
      </c>
      <c r="N121" s="47">
        <f t="shared" si="19"/>
        <v>18710209</v>
      </c>
      <c r="O121" s="48">
        <f t="shared" si="14"/>
        <v>38.372989080945388</v>
      </c>
      <c r="P121" s="9"/>
    </row>
    <row r="122" spans="1:119">
      <c r="A122" s="12"/>
      <c r="B122" s="25">
        <v>389.4</v>
      </c>
      <c r="C122" s="20" t="s">
        <v>211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9141331</v>
      </c>
      <c r="J122" s="47">
        <v>20008</v>
      </c>
      <c r="K122" s="47">
        <v>0</v>
      </c>
      <c r="L122" s="47">
        <v>0</v>
      </c>
      <c r="M122" s="47">
        <v>0</v>
      </c>
      <c r="N122" s="47">
        <f t="shared" si="19"/>
        <v>9161339</v>
      </c>
      <c r="O122" s="48">
        <f t="shared" si="14"/>
        <v>18.789098583230103</v>
      </c>
      <c r="P122" s="9"/>
    </row>
    <row r="123" spans="1:119">
      <c r="A123" s="12"/>
      <c r="B123" s="25">
        <v>389.5</v>
      </c>
      <c r="C123" s="20" t="s">
        <v>212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2430641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2430641</v>
      </c>
      <c r="O123" s="48">
        <f t="shared" si="14"/>
        <v>4.9850303945134007</v>
      </c>
      <c r="P123" s="9"/>
    </row>
    <row r="124" spans="1:119">
      <c r="A124" s="12"/>
      <c r="B124" s="25">
        <v>389.7</v>
      </c>
      <c r="C124" s="20" t="s">
        <v>214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9710210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9710210</v>
      </c>
      <c r="O124" s="48">
        <f t="shared" si="14"/>
        <v>19.914784613239046</v>
      </c>
      <c r="P124" s="9"/>
    </row>
    <row r="125" spans="1:119" ht="15.75" thickBot="1">
      <c r="A125" s="12"/>
      <c r="B125" s="25">
        <v>389.9</v>
      </c>
      <c r="C125" s="20" t="s">
        <v>215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883641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883641</v>
      </c>
      <c r="O125" s="48">
        <f t="shared" si="14"/>
        <v>1.8122697851464762</v>
      </c>
      <c r="P125" s="9"/>
    </row>
    <row r="126" spans="1:119" ht="16.5" thickBot="1">
      <c r="A126" s="14" t="s">
        <v>96</v>
      </c>
      <c r="B126" s="23"/>
      <c r="C126" s="22"/>
      <c r="D126" s="15">
        <f t="shared" ref="D126:M126" si="20">SUM(D5,D13,D21,D54,D101,D111,D120)</f>
        <v>211293009</v>
      </c>
      <c r="E126" s="15">
        <f t="shared" si="20"/>
        <v>197507771</v>
      </c>
      <c r="F126" s="15">
        <f t="shared" si="20"/>
        <v>15467577</v>
      </c>
      <c r="G126" s="15">
        <f t="shared" si="20"/>
        <v>39918594</v>
      </c>
      <c r="H126" s="15">
        <f t="shared" si="20"/>
        <v>0</v>
      </c>
      <c r="I126" s="15">
        <f t="shared" si="20"/>
        <v>186322176</v>
      </c>
      <c r="J126" s="15">
        <f t="shared" si="20"/>
        <v>63179960</v>
      </c>
      <c r="K126" s="15">
        <f t="shared" si="20"/>
        <v>0</v>
      </c>
      <c r="L126" s="15">
        <f t="shared" si="20"/>
        <v>0</v>
      </c>
      <c r="M126" s="15">
        <f t="shared" si="20"/>
        <v>5103</v>
      </c>
      <c r="N126" s="15">
        <f t="shared" si="19"/>
        <v>713694190</v>
      </c>
      <c r="O126" s="38">
        <f t="shared" si="14"/>
        <v>1463.7238611286577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233</v>
      </c>
      <c r="M128" s="49"/>
      <c r="N128" s="49"/>
      <c r="O128" s="44">
        <v>487588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144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137958031</v>
      </c>
      <c r="E5" s="27">
        <f t="shared" si="0"/>
        <v>49429725</v>
      </c>
      <c r="F5" s="27">
        <f t="shared" si="0"/>
        <v>0</v>
      </c>
      <c r="G5" s="27">
        <f t="shared" si="0"/>
        <v>17757090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205144846</v>
      </c>
      <c r="O5" s="33">
        <f t="shared" ref="O5:O36" si="1">(N5/O$128)</f>
        <v>427.97355947761503</v>
      </c>
      <c r="P5" s="6"/>
    </row>
    <row r="6" spans="1:133">
      <c r="A6" s="12"/>
      <c r="B6" s="25">
        <v>311</v>
      </c>
      <c r="C6" s="20" t="s">
        <v>3</v>
      </c>
      <c r="D6" s="47">
        <v>137958031</v>
      </c>
      <c r="E6" s="47">
        <v>29850835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167808866</v>
      </c>
      <c r="O6" s="48">
        <f t="shared" si="1"/>
        <v>350.08316852338635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811540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811540</v>
      </c>
      <c r="O7" s="48">
        <f t="shared" si="1"/>
        <v>1.6930362581883422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2182381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2182381</v>
      </c>
      <c r="O8" s="48">
        <f t="shared" si="1"/>
        <v>4.5528873033754742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10649678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10649678</v>
      </c>
      <c r="O9" s="48">
        <f t="shared" si="1"/>
        <v>22.217378061501233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17757090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17757090</v>
      </c>
      <c r="O10" s="48">
        <f t="shared" si="1"/>
        <v>37.044874202027785</v>
      </c>
      <c r="P10" s="9"/>
    </row>
    <row r="11" spans="1:133">
      <c r="A11" s="12"/>
      <c r="B11" s="25">
        <v>315</v>
      </c>
      <c r="C11" s="20" t="s">
        <v>172</v>
      </c>
      <c r="D11" s="47">
        <v>0</v>
      </c>
      <c r="E11" s="47">
        <v>5383105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5383105</v>
      </c>
      <c r="O11" s="48">
        <f t="shared" si="1"/>
        <v>11.230243668377351</v>
      </c>
      <c r="P11" s="9"/>
    </row>
    <row r="12" spans="1:133">
      <c r="A12" s="12"/>
      <c r="B12" s="25">
        <v>316</v>
      </c>
      <c r="C12" s="20" t="s">
        <v>218</v>
      </c>
      <c r="D12" s="47">
        <v>0</v>
      </c>
      <c r="E12" s="47">
        <v>552186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552186</v>
      </c>
      <c r="O12" s="48">
        <f t="shared" si="1"/>
        <v>1.151971460758543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SUM(D14:D20)</f>
        <v>3992</v>
      </c>
      <c r="E13" s="32">
        <f t="shared" si="3"/>
        <v>33019343</v>
      </c>
      <c r="F13" s="32">
        <f t="shared" si="3"/>
        <v>0</v>
      </c>
      <c r="G13" s="32">
        <f t="shared" si="3"/>
        <v>10388551</v>
      </c>
      <c r="H13" s="32">
        <f t="shared" si="3"/>
        <v>0</v>
      </c>
      <c r="I13" s="32">
        <f t="shared" si="3"/>
        <v>18598567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62010453</v>
      </c>
      <c r="O13" s="46">
        <f t="shared" si="1"/>
        <v>129.36632244335962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4283393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4283393</v>
      </c>
      <c r="O14" s="48">
        <f t="shared" si="1"/>
        <v>8.9360224475320233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32071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32071</v>
      </c>
      <c r="O15" s="48">
        <f t="shared" si="1"/>
        <v>6.6906579880669254E-2</v>
      </c>
      <c r="P15" s="9"/>
    </row>
    <row r="16" spans="1:133">
      <c r="A16" s="12"/>
      <c r="B16" s="25">
        <v>324.31</v>
      </c>
      <c r="C16" s="20" t="s">
        <v>173</v>
      </c>
      <c r="D16" s="47">
        <v>0</v>
      </c>
      <c r="E16" s="47">
        <v>0</v>
      </c>
      <c r="F16" s="47">
        <v>0</v>
      </c>
      <c r="G16" s="47">
        <v>10387919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10387919</v>
      </c>
      <c r="O16" s="48">
        <f t="shared" si="1"/>
        <v>21.671295948595986</v>
      </c>
      <c r="P16" s="9"/>
    </row>
    <row r="17" spans="1:16">
      <c r="A17" s="12"/>
      <c r="B17" s="25">
        <v>324.32</v>
      </c>
      <c r="C17" s="20" t="s">
        <v>167</v>
      </c>
      <c r="D17" s="47">
        <v>0</v>
      </c>
      <c r="E17" s="47">
        <v>0</v>
      </c>
      <c r="F17" s="47">
        <v>0</v>
      </c>
      <c r="G17" s="47">
        <v>632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632</v>
      </c>
      <c r="O17" s="48">
        <f t="shared" si="1"/>
        <v>1.3184795760837818E-3</v>
      </c>
      <c r="P17" s="9"/>
    </row>
    <row r="18" spans="1:16">
      <c r="A18" s="12"/>
      <c r="B18" s="25">
        <v>325.10000000000002</v>
      </c>
      <c r="C18" s="20" t="s">
        <v>23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6355124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6355124</v>
      </c>
      <c r="O18" s="48">
        <f t="shared" si="1"/>
        <v>13.258071514999791</v>
      </c>
      <c r="P18" s="9"/>
    </row>
    <row r="19" spans="1:16">
      <c r="A19" s="12"/>
      <c r="B19" s="25">
        <v>325.2</v>
      </c>
      <c r="C19" s="20" t="s">
        <v>24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12110497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12110497</v>
      </c>
      <c r="O19" s="48">
        <f t="shared" si="1"/>
        <v>25.264941377727709</v>
      </c>
      <c r="P19" s="9"/>
    </row>
    <row r="20" spans="1:16">
      <c r="A20" s="12"/>
      <c r="B20" s="25">
        <v>329</v>
      </c>
      <c r="C20" s="20" t="s">
        <v>168</v>
      </c>
      <c r="D20" s="47">
        <v>3992</v>
      </c>
      <c r="E20" s="47">
        <v>28735950</v>
      </c>
      <c r="F20" s="47">
        <v>0</v>
      </c>
      <c r="G20" s="47">
        <v>0</v>
      </c>
      <c r="H20" s="47">
        <v>0</v>
      </c>
      <c r="I20" s="47">
        <v>100875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28840817</v>
      </c>
      <c r="O20" s="48">
        <f t="shared" si="1"/>
        <v>60.167766095047355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SUM(D22:D57)</f>
        <v>19917904</v>
      </c>
      <c r="E21" s="32">
        <f t="shared" si="5"/>
        <v>53091790</v>
      </c>
      <c r="F21" s="32">
        <f t="shared" si="5"/>
        <v>10522243</v>
      </c>
      <c r="G21" s="32">
        <f t="shared" si="5"/>
        <v>0</v>
      </c>
      <c r="H21" s="32">
        <f t="shared" si="5"/>
        <v>0</v>
      </c>
      <c r="I21" s="32">
        <f t="shared" si="5"/>
        <v>7354992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8129</v>
      </c>
      <c r="N21" s="45">
        <f t="shared" si="4"/>
        <v>90895058</v>
      </c>
      <c r="O21" s="46">
        <f t="shared" si="1"/>
        <v>189.62543914549173</v>
      </c>
      <c r="P21" s="10"/>
    </row>
    <row r="22" spans="1:16">
      <c r="A22" s="12"/>
      <c r="B22" s="25">
        <v>331.1</v>
      </c>
      <c r="C22" s="20" t="s">
        <v>25</v>
      </c>
      <c r="D22" s="47">
        <v>0</v>
      </c>
      <c r="E22" s="47">
        <v>2632401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2632401</v>
      </c>
      <c r="O22" s="48">
        <f t="shared" si="1"/>
        <v>5.4917198648141197</v>
      </c>
      <c r="P22" s="9"/>
    </row>
    <row r="23" spans="1:16">
      <c r="A23" s="12"/>
      <c r="B23" s="25">
        <v>331.2</v>
      </c>
      <c r="C23" s="20" t="s">
        <v>26</v>
      </c>
      <c r="D23" s="47">
        <v>459453</v>
      </c>
      <c r="E23" s="47">
        <v>2002413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2461866</v>
      </c>
      <c r="O23" s="48">
        <f t="shared" si="1"/>
        <v>5.1359494304668916</v>
      </c>
      <c r="P23" s="9"/>
    </row>
    <row r="24" spans="1:16">
      <c r="A24" s="12"/>
      <c r="B24" s="25">
        <v>331.42</v>
      </c>
      <c r="C24" s="20" t="s">
        <v>32</v>
      </c>
      <c r="D24" s="47">
        <v>0</v>
      </c>
      <c r="E24" s="47">
        <v>4128340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3" si="6">SUM(D24:M24)</f>
        <v>4128340</v>
      </c>
      <c r="O24" s="48">
        <f t="shared" si="1"/>
        <v>8.6125505903951272</v>
      </c>
      <c r="P24" s="9"/>
    </row>
    <row r="25" spans="1:16">
      <c r="A25" s="12"/>
      <c r="B25" s="25">
        <v>331.49</v>
      </c>
      <c r="C25" s="20" t="s">
        <v>33</v>
      </c>
      <c r="D25" s="47">
        <v>0</v>
      </c>
      <c r="E25" s="47">
        <v>476932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476932</v>
      </c>
      <c r="O25" s="48">
        <f t="shared" si="1"/>
        <v>0.99497642591897195</v>
      </c>
      <c r="P25" s="9"/>
    </row>
    <row r="26" spans="1:16">
      <c r="A26" s="12"/>
      <c r="B26" s="25">
        <v>331.5</v>
      </c>
      <c r="C26" s="20" t="s">
        <v>28</v>
      </c>
      <c r="D26" s="47">
        <v>41346</v>
      </c>
      <c r="E26" s="47">
        <v>8246187</v>
      </c>
      <c r="F26" s="47">
        <v>0</v>
      </c>
      <c r="G26" s="47">
        <v>0</v>
      </c>
      <c r="H26" s="47">
        <v>0</v>
      </c>
      <c r="I26" s="47">
        <v>328230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8615763</v>
      </c>
      <c r="O26" s="48">
        <f t="shared" si="1"/>
        <v>17.974220803604958</v>
      </c>
      <c r="P26" s="9"/>
    </row>
    <row r="27" spans="1:16">
      <c r="A27" s="12"/>
      <c r="B27" s="25">
        <v>331.62</v>
      </c>
      <c r="C27" s="20" t="s">
        <v>34</v>
      </c>
      <c r="D27" s="47">
        <v>0</v>
      </c>
      <c r="E27" s="47">
        <v>835526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835526</v>
      </c>
      <c r="O27" s="48">
        <f t="shared" si="1"/>
        <v>1.7430758960236992</v>
      </c>
      <c r="P27" s="9"/>
    </row>
    <row r="28" spans="1:16">
      <c r="A28" s="12"/>
      <c r="B28" s="25">
        <v>331.69</v>
      </c>
      <c r="C28" s="20" t="s">
        <v>36</v>
      </c>
      <c r="D28" s="47">
        <v>0</v>
      </c>
      <c r="E28" s="47">
        <v>4452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4452</v>
      </c>
      <c r="O28" s="48">
        <f t="shared" si="1"/>
        <v>9.2877706846914501E-3</v>
      </c>
      <c r="P28" s="9"/>
    </row>
    <row r="29" spans="1:16">
      <c r="A29" s="12"/>
      <c r="B29" s="25">
        <v>331.7</v>
      </c>
      <c r="C29" s="20" t="s">
        <v>169</v>
      </c>
      <c r="D29" s="47">
        <v>0</v>
      </c>
      <c r="E29" s="47">
        <v>24000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24000</v>
      </c>
      <c r="O29" s="48">
        <f t="shared" si="1"/>
        <v>5.0068844661409435E-2</v>
      </c>
      <c r="P29" s="9"/>
    </row>
    <row r="30" spans="1:16">
      <c r="A30" s="12"/>
      <c r="B30" s="25">
        <v>331.82</v>
      </c>
      <c r="C30" s="20" t="s">
        <v>176</v>
      </c>
      <c r="D30" s="47">
        <v>0</v>
      </c>
      <c r="E30" s="47">
        <v>60253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60253</v>
      </c>
      <c r="O30" s="48">
        <f t="shared" si="1"/>
        <v>0.12569992072432928</v>
      </c>
      <c r="P30" s="9"/>
    </row>
    <row r="31" spans="1:16">
      <c r="A31" s="12"/>
      <c r="B31" s="25">
        <v>331.9</v>
      </c>
      <c r="C31" s="20" t="s">
        <v>29</v>
      </c>
      <c r="D31" s="47">
        <v>0</v>
      </c>
      <c r="E31" s="47">
        <v>121099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121099</v>
      </c>
      <c r="O31" s="48">
        <f t="shared" si="1"/>
        <v>0.25263695915216755</v>
      </c>
      <c r="P31" s="9"/>
    </row>
    <row r="32" spans="1:16">
      <c r="A32" s="12"/>
      <c r="B32" s="25">
        <v>334.1</v>
      </c>
      <c r="C32" s="20" t="s">
        <v>30</v>
      </c>
      <c r="D32" s="47">
        <v>0</v>
      </c>
      <c r="E32" s="47">
        <v>18588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18588</v>
      </c>
      <c r="O32" s="48">
        <f t="shared" si="1"/>
        <v>3.877832019026161E-2</v>
      </c>
      <c r="P32" s="9"/>
    </row>
    <row r="33" spans="1:16">
      <c r="A33" s="12"/>
      <c r="B33" s="25">
        <v>334.2</v>
      </c>
      <c r="C33" s="20" t="s">
        <v>31</v>
      </c>
      <c r="D33" s="47">
        <v>30500</v>
      </c>
      <c r="E33" s="47">
        <v>6823514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6854014</v>
      </c>
      <c r="O33" s="48">
        <f t="shared" si="1"/>
        <v>14.298856761380231</v>
      </c>
      <c r="P33" s="9"/>
    </row>
    <row r="34" spans="1:16">
      <c r="A34" s="12"/>
      <c r="B34" s="25">
        <v>334.35</v>
      </c>
      <c r="C34" s="20" t="s">
        <v>37</v>
      </c>
      <c r="D34" s="47">
        <v>6891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6891</v>
      </c>
      <c r="O34" s="48">
        <f t="shared" si="1"/>
        <v>1.4376017023407186E-2</v>
      </c>
      <c r="P34" s="9"/>
    </row>
    <row r="35" spans="1:16">
      <c r="A35" s="12"/>
      <c r="B35" s="25">
        <v>334.39</v>
      </c>
      <c r="C35" s="20" t="s">
        <v>177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4450</v>
      </c>
      <c r="N35" s="47">
        <f t="shared" ref="N35:N54" si="7">SUM(D35:M35)</f>
        <v>4450</v>
      </c>
      <c r="O35" s="48">
        <f t="shared" si="1"/>
        <v>9.2835982809696665E-3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48406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48406</v>
      </c>
      <c r="O36" s="48">
        <f t="shared" si="1"/>
        <v>0.10098468727834105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6381120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6381120</v>
      </c>
      <c r="O37" s="48">
        <f t="shared" ref="O37:O68" si="8">(N37/O$128)</f>
        <v>13.312304418575541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89136</v>
      </c>
      <c r="F38" s="47">
        <v>0</v>
      </c>
      <c r="G38" s="47">
        <v>0</v>
      </c>
      <c r="H38" s="47">
        <v>0</v>
      </c>
      <c r="I38" s="47">
        <v>54755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143891</v>
      </c>
      <c r="O38" s="48">
        <f t="shared" si="8"/>
        <v>0.30018567196561941</v>
      </c>
      <c r="P38" s="9"/>
    </row>
    <row r="39" spans="1:16">
      <c r="A39" s="12"/>
      <c r="B39" s="25">
        <v>334.69</v>
      </c>
      <c r="C39" s="20" t="s">
        <v>42</v>
      </c>
      <c r="D39" s="47">
        <v>0</v>
      </c>
      <c r="E39" s="47">
        <v>121238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121238</v>
      </c>
      <c r="O39" s="48">
        <f t="shared" si="8"/>
        <v>0.25292694121083154</v>
      </c>
      <c r="P39" s="9"/>
    </row>
    <row r="40" spans="1:16">
      <c r="A40" s="12"/>
      <c r="B40" s="25">
        <v>334.7</v>
      </c>
      <c r="C40" s="20" t="s">
        <v>43</v>
      </c>
      <c r="D40" s="47">
        <v>0</v>
      </c>
      <c r="E40" s="47">
        <v>596795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596795</v>
      </c>
      <c r="O40" s="48">
        <f t="shared" si="8"/>
        <v>1.2450348395710769</v>
      </c>
      <c r="P40" s="9"/>
    </row>
    <row r="41" spans="1:16">
      <c r="A41" s="12"/>
      <c r="B41" s="25">
        <v>334.9</v>
      </c>
      <c r="C41" s="20" t="s">
        <v>44</v>
      </c>
      <c r="D41" s="47">
        <v>0</v>
      </c>
      <c r="E41" s="47">
        <v>113893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113893</v>
      </c>
      <c r="O41" s="48">
        <f t="shared" si="8"/>
        <v>0.23760378854257938</v>
      </c>
      <c r="P41" s="9"/>
    </row>
    <row r="42" spans="1:16">
      <c r="A42" s="12"/>
      <c r="B42" s="25">
        <v>335.12</v>
      </c>
      <c r="C42" s="20" t="s">
        <v>178</v>
      </c>
      <c r="D42" s="47">
        <v>559863</v>
      </c>
      <c r="E42" s="47">
        <v>0</v>
      </c>
      <c r="F42" s="47">
        <v>10522243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11082106</v>
      </c>
      <c r="O42" s="48">
        <f t="shared" si="8"/>
        <v>23.119510159803063</v>
      </c>
      <c r="P42" s="9"/>
    </row>
    <row r="43" spans="1:16">
      <c r="A43" s="12"/>
      <c r="B43" s="25">
        <v>335.13</v>
      </c>
      <c r="C43" s="20" t="s">
        <v>179</v>
      </c>
      <c r="D43" s="47">
        <v>81492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81492</v>
      </c>
      <c r="O43" s="48">
        <f t="shared" si="8"/>
        <v>0.17000876204781576</v>
      </c>
      <c r="P43" s="9"/>
    </row>
    <row r="44" spans="1:16">
      <c r="A44" s="12"/>
      <c r="B44" s="25">
        <v>335.14</v>
      </c>
      <c r="C44" s="20" t="s">
        <v>180</v>
      </c>
      <c r="D44" s="47">
        <v>0</v>
      </c>
      <c r="E44" s="47">
        <v>200115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200115</v>
      </c>
      <c r="O44" s="48">
        <f t="shared" si="8"/>
        <v>0.41748028539241455</v>
      </c>
      <c r="P44" s="9"/>
    </row>
    <row r="45" spans="1:16">
      <c r="A45" s="12"/>
      <c r="B45" s="25">
        <v>335.15</v>
      </c>
      <c r="C45" s="20" t="s">
        <v>181</v>
      </c>
      <c r="D45" s="47">
        <v>153951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153951</v>
      </c>
      <c r="O45" s="48">
        <f t="shared" si="8"/>
        <v>0.32117286268619349</v>
      </c>
      <c r="P45" s="9"/>
    </row>
    <row r="46" spans="1:16">
      <c r="A46" s="12"/>
      <c r="B46" s="25">
        <v>335.16</v>
      </c>
      <c r="C46" s="20" t="s">
        <v>182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0.46574456544415238</v>
      </c>
      <c r="P46" s="9"/>
    </row>
    <row r="47" spans="1:16">
      <c r="A47" s="12"/>
      <c r="B47" s="25">
        <v>335.18</v>
      </c>
      <c r="C47" s="20" t="s">
        <v>183</v>
      </c>
      <c r="D47" s="47">
        <v>16512851</v>
      </c>
      <c r="E47" s="47">
        <v>8397167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24910018</v>
      </c>
      <c r="O47" s="48">
        <f t="shared" si="8"/>
        <v>51.967325906454711</v>
      </c>
      <c r="P47" s="9"/>
    </row>
    <row r="48" spans="1:16">
      <c r="A48" s="12"/>
      <c r="B48" s="25">
        <v>335.21</v>
      </c>
      <c r="C48" s="20" t="s">
        <v>51</v>
      </c>
      <c r="D48" s="47">
        <v>38653</v>
      </c>
      <c r="E48" s="47">
        <v>38653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77306</v>
      </c>
      <c r="O48" s="48">
        <f t="shared" si="8"/>
        <v>0.16127592105812158</v>
      </c>
      <c r="P48" s="9"/>
    </row>
    <row r="49" spans="1:16">
      <c r="A49" s="12"/>
      <c r="B49" s="25">
        <v>335.22</v>
      </c>
      <c r="C49" s="20" t="s">
        <v>52</v>
      </c>
      <c r="D49" s="47">
        <v>0</v>
      </c>
      <c r="E49" s="47">
        <v>1139502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1139502</v>
      </c>
      <c r="O49" s="48">
        <f t="shared" si="8"/>
        <v>2.3772311928902239</v>
      </c>
      <c r="P49" s="9"/>
    </row>
    <row r="50" spans="1:16">
      <c r="A50" s="12"/>
      <c r="B50" s="25">
        <v>335.42</v>
      </c>
      <c r="C50" s="20" t="s">
        <v>219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3679</v>
      </c>
      <c r="N50" s="47">
        <f t="shared" si="7"/>
        <v>3679</v>
      </c>
      <c r="O50" s="48">
        <f t="shared" si="8"/>
        <v>7.6751366462218884E-3</v>
      </c>
      <c r="P50" s="9"/>
    </row>
    <row r="51" spans="1:16">
      <c r="A51" s="12"/>
      <c r="B51" s="25">
        <v>335.49</v>
      </c>
      <c r="C51" s="20" t="s">
        <v>53</v>
      </c>
      <c r="D51" s="47">
        <v>0</v>
      </c>
      <c r="E51" s="47">
        <v>6299922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6299922</v>
      </c>
      <c r="O51" s="48">
        <f t="shared" si="8"/>
        <v>13.142908999874829</v>
      </c>
      <c r="P51" s="9"/>
    </row>
    <row r="52" spans="1:16">
      <c r="A52" s="12"/>
      <c r="B52" s="25">
        <v>335.5</v>
      </c>
      <c r="C52" s="20" t="s">
        <v>54</v>
      </c>
      <c r="D52" s="47">
        <v>1511022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1511022</v>
      </c>
      <c r="O52" s="48">
        <f t="shared" si="8"/>
        <v>3.1522969082488421</v>
      </c>
      <c r="P52" s="9"/>
    </row>
    <row r="53" spans="1:16">
      <c r="A53" s="12"/>
      <c r="B53" s="25">
        <v>335.7</v>
      </c>
      <c r="C53" s="20" t="s">
        <v>55</v>
      </c>
      <c r="D53" s="47">
        <v>152526</v>
      </c>
      <c r="E53" s="47">
        <v>7081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159607</v>
      </c>
      <c r="O53" s="48">
        <f t="shared" si="8"/>
        <v>0.33297242041139902</v>
      </c>
      <c r="P53" s="9"/>
    </row>
    <row r="54" spans="1:16">
      <c r="A54" s="12"/>
      <c r="B54" s="25">
        <v>335.8</v>
      </c>
      <c r="C54" s="20" t="s">
        <v>56</v>
      </c>
      <c r="D54" s="47">
        <v>0</v>
      </c>
      <c r="E54" s="47">
        <v>4108706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4108706</v>
      </c>
      <c r="O54" s="48">
        <f t="shared" si="8"/>
        <v>8.5715901030583712</v>
      </c>
      <c r="P54" s="9"/>
    </row>
    <row r="55" spans="1:16">
      <c r="A55" s="12"/>
      <c r="B55" s="25">
        <v>337.2</v>
      </c>
      <c r="C55" s="20" t="s">
        <v>58</v>
      </c>
      <c r="D55" s="47">
        <v>0</v>
      </c>
      <c r="E55" s="47">
        <v>176351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176351</v>
      </c>
      <c r="O55" s="48">
        <f t="shared" si="8"/>
        <v>0.36790378437017568</v>
      </c>
      <c r="P55" s="9"/>
    </row>
    <row r="56" spans="1:16">
      <c r="A56" s="12"/>
      <c r="B56" s="25">
        <v>337.3</v>
      </c>
      <c r="C56" s="20" t="s">
        <v>59</v>
      </c>
      <c r="D56" s="47">
        <v>28183</v>
      </c>
      <c r="E56" s="47">
        <v>0</v>
      </c>
      <c r="F56" s="47">
        <v>0</v>
      </c>
      <c r="G56" s="47">
        <v>0</v>
      </c>
      <c r="H56" s="47">
        <v>0</v>
      </c>
      <c r="I56" s="47">
        <v>6972007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7000190</v>
      </c>
      <c r="O56" s="48">
        <f t="shared" si="8"/>
        <v>14.603809404597989</v>
      </c>
      <c r="P56" s="9"/>
    </row>
    <row r="57" spans="1:16">
      <c r="A57" s="12"/>
      <c r="B57" s="25">
        <v>337.9</v>
      </c>
      <c r="C57" s="20" t="s">
        <v>60</v>
      </c>
      <c r="D57" s="47">
        <v>117923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117923</v>
      </c>
      <c r="O57" s="48">
        <f t="shared" si="8"/>
        <v>0.24601118204197439</v>
      </c>
      <c r="P57" s="9"/>
    </row>
    <row r="58" spans="1:16" ht="15.75">
      <c r="A58" s="29" t="s">
        <v>65</v>
      </c>
      <c r="B58" s="30"/>
      <c r="C58" s="31"/>
      <c r="D58" s="32">
        <f t="shared" ref="D58:M58" si="9">SUM(D59:D100)</f>
        <v>28427986</v>
      </c>
      <c r="E58" s="32">
        <f t="shared" si="9"/>
        <v>18755673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124999706</v>
      </c>
      <c r="J58" s="32">
        <f t="shared" si="9"/>
        <v>51075443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223258808</v>
      </c>
      <c r="O58" s="46">
        <f t="shared" si="8"/>
        <v>465.76294071014314</v>
      </c>
      <c r="P58" s="10"/>
    </row>
    <row r="59" spans="1:16">
      <c r="A59" s="12"/>
      <c r="B59" s="25">
        <v>341.1</v>
      </c>
      <c r="C59" s="20" t="s">
        <v>184</v>
      </c>
      <c r="D59" s="47">
        <v>95507</v>
      </c>
      <c r="E59" s="47">
        <v>233509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329016</v>
      </c>
      <c r="O59" s="48">
        <f t="shared" si="8"/>
        <v>0.68639379146326196</v>
      </c>
      <c r="P59" s="9"/>
    </row>
    <row r="60" spans="1:16">
      <c r="A60" s="12"/>
      <c r="B60" s="25">
        <v>341.15</v>
      </c>
      <c r="C60" s="20" t="s">
        <v>185</v>
      </c>
      <c r="D60" s="47">
        <v>709421</v>
      </c>
      <c r="E60" s="47">
        <v>672067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0" si="10">SUM(D60:M60)</f>
        <v>1381488</v>
      </c>
      <c r="O60" s="48">
        <f t="shared" si="8"/>
        <v>2.88206283640005</v>
      </c>
      <c r="P60" s="9"/>
    </row>
    <row r="61" spans="1:16">
      <c r="A61" s="12"/>
      <c r="B61" s="25">
        <v>341.2</v>
      </c>
      <c r="C61" s="20" t="s">
        <v>186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51075443</v>
      </c>
      <c r="K61" s="47">
        <v>0</v>
      </c>
      <c r="L61" s="47">
        <v>0</v>
      </c>
      <c r="M61" s="47">
        <v>0</v>
      </c>
      <c r="N61" s="47">
        <f t="shared" si="10"/>
        <v>51075443</v>
      </c>
      <c r="O61" s="48">
        <f t="shared" si="8"/>
        <v>106.55368423248633</v>
      </c>
      <c r="P61" s="9"/>
    </row>
    <row r="62" spans="1:16">
      <c r="A62" s="12"/>
      <c r="B62" s="25">
        <v>341.3</v>
      </c>
      <c r="C62" s="20" t="s">
        <v>220</v>
      </c>
      <c r="D62" s="47">
        <v>0</v>
      </c>
      <c r="E62" s="47">
        <v>17067</v>
      </c>
      <c r="F62" s="47">
        <v>0</v>
      </c>
      <c r="G62" s="47">
        <v>0</v>
      </c>
      <c r="H62" s="47">
        <v>0</v>
      </c>
      <c r="I62" s="47">
        <v>17807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34874</v>
      </c>
      <c r="O62" s="48">
        <f t="shared" si="8"/>
        <v>7.2754203696749703E-2</v>
      </c>
      <c r="P62" s="9"/>
    </row>
    <row r="63" spans="1:16">
      <c r="A63" s="12"/>
      <c r="B63" s="25">
        <v>341.52</v>
      </c>
      <c r="C63" s="20" t="s">
        <v>187</v>
      </c>
      <c r="D63" s="47">
        <v>683810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683810</v>
      </c>
      <c r="O63" s="48">
        <f t="shared" si="8"/>
        <v>1.4265656944965994</v>
      </c>
      <c r="P63" s="9"/>
    </row>
    <row r="64" spans="1:16">
      <c r="A64" s="12"/>
      <c r="B64" s="25">
        <v>341.9</v>
      </c>
      <c r="C64" s="20" t="s">
        <v>189</v>
      </c>
      <c r="D64" s="47">
        <v>35456</v>
      </c>
      <c r="E64" s="47">
        <v>668951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704407</v>
      </c>
      <c r="O64" s="48">
        <f t="shared" si="8"/>
        <v>1.4695351942253934</v>
      </c>
      <c r="P64" s="9"/>
    </row>
    <row r="65" spans="1:16">
      <c r="A65" s="12"/>
      <c r="B65" s="25">
        <v>342.1</v>
      </c>
      <c r="C65" s="20" t="s">
        <v>74</v>
      </c>
      <c r="D65" s="47">
        <v>10423708</v>
      </c>
      <c r="E65" s="47">
        <v>2098962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12522670</v>
      </c>
      <c r="O65" s="48">
        <f t="shared" si="8"/>
        <v>26.124817457337173</v>
      </c>
      <c r="P65" s="9"/>
    </row>
    <row r="66" spans="1:16">
      <c r="A66" s="12"/>
      <c r="B66" s="25">
        <v>342.4</v>
      </c>
      <c r="C66" s="20" t="s">
        <v>75</v>
      </c>
      <c r="D66" s="47">
        <v>0</v>
      </c>
      <c r="E66" s="47">
        <v>998075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998075</v>
      </c>
      <c r="O66" s="48">
        <f t="shared" si="8"/>
        <v>2.0821859223098427</v>
      </c>
      <c r="P66" s="9"/>
    </row>
    <row r="67" spans="1:16">
      <c r="A67" s="12"/>
      <c r="B67" s="25">
        <v>342.5</v>
      </c>
      <c r="C67" s="20" t="s">
        <v>76</v>
      </c>
      <c r="D67" s="47">
        <v>0</v>
      </c>
      <c r="E67" s="47">
        <v>331106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331106</v>
      </c>
      <c r="O67" s="48">
        <f t="shared" si="8"/>
        <v>0.69075395335252643</v>
      </c>
      <c r="P67" s="9"/>
    </row>
    <row r="68" spans="1:16">
      <c r="A68" s="12"/>
      <c r="B68" s="25">
        <v>342.6</v>
      </c>
      <c r="C68" s="20" t="s">
        <v>77</v>
      </c>
      <c r="D68" s="47">
        <v>13801229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13801229</v>
      </c>
      <c r="O68" s="48">
        <f t="shared" si="8"/>
        <v>28.792149622397464</v>
      </c>
      <c r="P68" s="9"/>
    </row>
    <row r="69" spans="1:16">
      <c r="A69" s="12"/>
      <c r="B69" s="25">
        <v>342.9</v>
      </c>
      <c r="C69" s="20" t="s">
        <v>78</v>
      </c>
      <c r="D69" s="47">
        <v>826813</v>
      </c>
      <c r="E69" s="47">
        <v>2350518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3177331</v>
      </c>
      <c r="O69" s="48">
        <f t="shared" ref="O69:O100" si="11">(N69/O$128)</f>
        <v>6.6285538448700292</v>
      </c>
      <c r="P69" s="9"/>
    </row>
    <row r="70" spans="1:16">
      <c r="A70" s="12"/>
      <c r="B70" s="25">
        <v>343.3</v>
      </c>
      <c r="C70" s="20" t="s">
        <v>79</v>
      </c>
      <c r="D70" s="47">
        <v>0</v>
      </c>
      <c r="E70" s="47">
        <v>13724</v>
      </c>
      <c r="F70" s="47">
        <v>0</v>
      </c>
      <c r="G70" s="47">
        <v>0</v>
      </c>
      <c r="H70" s="47">
        <v>0</v>
      </c>
      <c r="I70" s="47">
        <v>41862977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41876701</v>
      </c>
      <c r="O70" s="48">
        <f t="shared" si="11"/>
        <v>87.363251554220383</v>
      </c>
      <c r="P70" s="9"/>
    </row>
    <row r="71" spans="1:16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26637386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26637386</v>
      </c>
      <c r="O71" s="48">
        <f t="shared" si="11"/>
        <v>55.570964242500104</v>
      </c>
      <c r="P71" s="9"/>
    </row>
    <row r="72" spans="1:16">
      <c r="A72" s="12"/>
      <c r="B72" s="25">
        <v>343.5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56337501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56337501</v>
      </c>
      <c r="O72" s="48">
        <f t="shared" si="11"/>
        <v>117.53139942420829</v>
      </c>
      <c r="P72" s="9"/>
    </row>
    <row r="73" spans="1:16">
      <c r="A73" s="12"/>
      <c r="B73" s="25">
        <v>343.7</v>
      </c>
      <c r="C73" s="20" t="s">
        <v>82</v>
      </c>
      <c r="D73" s="47">
        <v>0</v>
      </c>
      <c r="E73" s="47">
        <v>218393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218393</v>
      </c>
      <c r="O73" s="48">
        <f t="shared" si="11"/>
        <v>0.45561188300579963</v>
      </c>
      <c r="P73" s="9"/>
    </row>
    <row r="74" spans="1:16">
      <c r="A74" s="12"/>
      <c r="B74" s="25">
        <v>343.9</v>
      </c>
      <c r="C74" s="20" t="s">
        <v>83</v>
      </c>
      <c r="D74" s="47">
        <v>0</v>
      </c>
      <c r="E74" s="47">
        <v>1342265</v>
      </c>
      <c r="F74" s="47">
        <v>0</v>
      </c>
      <c r="G74" s="47">
        <v>0</v>
      </c>
      <c r="H74" s="47">
        <v>0</v>
      </c>
      <c r="I74" s="47">
        <v>144035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1486300</v>
      </c>
      <c r="O74" s="48">
        <f t="shared" si="11"/>
        <v>3.1007218258438685</v>
      </c>
      <c r="P74" s="9"/>
    </row>
    <row r="75" spans="1:16">
      <c r="A75" s="12"/>
      <c r="B75" s="25">
        <v>344.9</v>
      </c>
      <c r="C75" s="20" t="s">
        <v>190</v>
      </c>
      <c r="D75" s="47">
        <v>0</v>
      </c>
      <c r="E75" s="47">
        <v>1409420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1409420</v>
      </c>
      <c r="O75" s="48">
        <f t="shared" si="11"/>
        <v>2.9403346267784869</v>
      </c>
      <c r="P75" s="9"/>
    </row>
    <row r="76" spans="1:16">
      <c r="A76" s="12"/>
      <c r="B76" s="25">
        <v>345.1</v>
      </c>
      <c r="C76" s="20" t="s">
        <v>84</v>
      </c>
      <c r="D76" s="47">
        <v>0</v>
      </c>
      <c r="E76" s="47">
        <v>10590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10590</v>
      </c>
      <c r="O76" s="48">
        <f t="shared" si="11"/>
        <v>2.2092877706846915E-2</v>
      </c>
      <c r="P76" s="9"/>
    </row>
    <row r="77" spans="1:16">
      <c r="A77" s="12"/>
      <c r="B77" s="25">
        <v>346.4</v>
      </c>
      <c r="C77" s="20" t="s">
        <v>85</v>
      </c>
      <c r="D77" s="47">
        <v>0</v>
      </c>
      <c r="E77" s="47">
        <v>237223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237223</v>
      </c>
      <c r="O77" s="48">
        <f t="shared" si="11"/>
        <v>0.4948950640463971</v>
      </c>
      <c r="P77" s="9"/>
    </row>
    <row r="78" spans="1:16">
      <c r="A78" s="12"/>
      <c r="B78" s="25">
        <v>346.9</v>
      </c>
      <c r="C78" s="20" t="s">
        <v>86</v>
      </c>
      <c r="D78" s="47">
        <v>66358</v>
      </c>
      <c r="E78" s="47">
        <v>20284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86642</v>
      </c>
      <c r="O78" s="48">
        <f t="shared" si="11"/>
        <v>0.18075270163140986</v>
      </c>
      <c r="P78" s="9"/>
    </row>
    <row r="79" spans="1:16">
      <c r="A79" s="12"/>
      <c r="B79" s="25">
        <v>347.1</v>
      </c>
      <c r="C79" s="20" t="s">
        <v>87</v>
      </c>
      <c r="D79" s="47">
        <v>14908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14908</v>
      </c>
      <c r="O79" s="48">
        <f t="shared" si="11"/>
        <v>3.1101097342178828E-2</v>
      </c>
      <c r="P79" s="9"/>
    </row>
    <row r="80" spans="1:16">
      <c r="A80" s="12"/>
      <c r="B80" s="25">
        <v>347.2</v>
      </c>
      <c r="C80" s="20" t="s">
        <v>88</v>
      </c>
      <c r="D80" s="47">
        <v>1216640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1216640</v>
      </c>
      <c r="O80" s="48">
        <f t="shared" si="11"/>
        <v>2.5381566320357156</v>
      </c>
      <c r="P80" s="9"/>
    </row>
    <row r="81" spans="1:16">
      <c r="A81" s="12"/>
      <c r="B81" s="25">
        <v>347.5</v>
      </c>
      <c r="C81" s="20" t="s">
        <v>89</v>
      </c>
      <c r="D81" s="47">
        <v>310899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310899</v>
      </c>
      <c r="O81" s="48">
        <f t="shared" si="11"/>
        <v>0.64859807234948053</v>
      </c>
      <c r="P81" s="9"/>
    </row>
    <row r="82" spans="1:16">
      <c r="A82" s="12"/>
      <c r="B82" s="25">
        <v>347.9</v>
      </c>
      <c r="C82" s="20" t="s">
        <v>90</v>
      </c>
      <c r="D82" s="47">
        <v>0</v>
      </c>
      <c r="E82" s="47">
        <v>129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129</v>
      </c>
      <c r="O82" s="48">
        <f t="shared" si="11"/>
        <v>2.6912004005507571E-4</v>
      </c>
      <c r="P82" s="9"/>
    </row>
    <row r="83" spans="1:16">
      <c r="A83" s="12"/>
      <c r="B83" s="25">
        <v>348.11</v>
      </c>
      <c r="C83" s="20" t="s">
        <v>191</v>
      </c>
      <c r="D83" s="47">
        <v>0</v>
      </c>
      <c r="E83" s="47">
        <v>15200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15200</v>
      </c>
      <c r="O83" s="48">
        <f t="shared" si="11"/>
        <v>3.1710268285559312E-2</v>
      </c>
      <c r="P83" s="9"/>
    </row>
    <row r="84" spans="1:16">
      <c r="A84" s="12"/>
      <c r="B84" s="25">
        <v>348.12</v>
      </c>
      <c r="C84" s="20" t="s">
        <v>192</v>
      </c>
      <c r="D84" s="47">
        <v>0</v>
      </c>
      <c r="E84" s="47">
        <v>89556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7" si="12">SUM(D84:M84)</f>
        <v>89556</v>
      </c>
      <c r="O84" s="48">
        <f t="shared" si="11"/>
        <v>0.18683189385404933</v>
      </c>
      <c r="P84" s="9"/>
    </row>
    <row r="85" spans="1:16">
      <c r="A85" s="12"/>
      <c r="B85" s="25">
        <v>348.13</v>
      </c>
      <c r="C85" s="20" t="s">
        <v>193</v>
      </c>
      <c r="D85" s="47">
        <v>0</v>
      </c>
      <c r="E85" s="47">
        <v>152812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152812</v>
      </c>
      <c r="O85" s="48">
        <f t="shared" si="11"/>
        <v>0.31879667876663748</v>
      </c>
      <c r="P85" s="9"/>
    </row>
    <row r="86" spans="1:16">
      <c r="A86" s="12"/>
      <c r="B86" s="25">
        <v>348.21</v>
      </c>
      <c r="C86" s="20" t="s">
        <v>194</v>
      </c>
      <c r="D86" s="47">
        <v>0</v>
      </c>
      <c r="E86" s="47">
        <v>400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400</v>
      </c>
      <c r="O86" s="48">
        <f t="shared" si="11"/>
        <v>8.3448074435682397E-4</v>
      </c>
      <c r="P86" s="9"/>
    </row>
    <row r="87" spans="1:16">
      <c r="A87" s="12"/>
      <c r="B87" s="25">
        <v>348.22</v>
      </c>
      <c r="C87" s="20" t="s">
        <v>195</v>
      </c>
      <c r="D87" s="47">
        <v>0</v>
      </c>
      <c r="E87" s="47">
        <v>63098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63098</v>
      </c>
      <c r="O87" s="48">
        <f t="shared" si="11"/>
        <v>0.1316351650185672</v>
      </c>
      <c r="P87" s="9"/>
    </row>
    <row r="88" spans="1:16">
      <c r="A88" s="12"/>
      <c r="B88" s="25">
        <v>348.23</v>
      </c>
      <c r="C88" s="20" t="s">
        <v>196</v>
      </c>
      <c r="D88" s="47">
        <v>0</v>
      </c>
      <c r="E88" s="47">
        <v>171420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171420</v>
      </c>
      <c r="O88" s="48">
        <f t="shared" si="11"/>
        <v>0.3576167229941169</v>
      </c>
      <c r="P88" s="9"/>
    </row>
    <row r="89" spans="1:16">
      <c r="A89" s="12"/>
      <c r="B89" s="25">
        <v>348.31</v>
      </c>
      <c r="C89" s="20" t="s">
        <v>197</v>
      </c>
      <c r="D89" s="47">
        <v>0</v>
      </c>
      <c r="E89" s="47">
        <v>880549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880549</v>
      </c>
      <c r="O89" s="48">
        <f t="shared" si="11"/>
        <v>1.8370029624066424</v>
      </c>
      <c r="P89" s="9"/>
    </row>
    <row r="90" spans="1:16">
      <c r="A90" s="12"/>
      <c r="B90" s="25">
        <v>348.32</v>
      </c>
      <c r="C90" s="20" t="s">
        <v>198</v>
      </c>
      <c r="D90" s="47">
        <v>0</v>
      </c>
      <c r="E90" s="47">
        <v>58476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58476</v>
      </c>
      <c r="O90" s="48">
        <f t="shared" si="11"/>
        <v>0.1219927400175241</v>
      </c>
      <c r="P90" s="9"/>
    </row>
    <row r="91" spans="1:16">
      <c r="A91" s="12"/>
      <c r="B91" s="25">
        <v>348.41</v>
      </c>
      <c r="C91" s="20" t="s">
        <v>199</v>
      </c>
      <c r="D91" s="47">
        <v>0</v>
      </c>
      <c r="E91" s="47">
        <v>1603976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1603976</v>
      </c>
      <c r="O91" s="48">
        <f t="shared" si="11"/>
        <v>3.3462177160262025</v>
      </c>
      <c r="P91" s="9"/>
    </row>
    <row r="92" spans="1:16">
      <c r="A92" s="12"/>
      <c r="B92" s="25">
        <v>348.42</v>
      </c>
      <c r="C92" s="20" t="s">
        <v>200</v>
      </c>
      <c r="D92" s="47">
        <v>0</v>
      </c>
      <c r="E92" s="47">
        <v>1343633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1343633</v>
      </c>
      <c r="O92" s="48">
        <f t="shared" si="11"/>
        <v>2.8030896649559813</v>
      </c>
      <c r="P92" s="9"/>
    </row>
    <row r="93" spans="1:16">
      <c r="A93" s="12"/>
      <c r="B93" s="25">
        <v>348.48</v>
      </c>
      <c r="C93" s="20" t="s">
        <v>201</v>
      </c>
      <c r="D93" s="47">
        <v>0</v>
      </c>
      <c r="E93" s="47">
        <v>64231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64231</v>
      </c>
      <c r="O93" s="48">
        <f t="shared" si="11"/>
        <v>0.1339988317269579</v>
      </c>
      <c r="P93" s="9"/>
    </row>
    <row r="94" spans="1:16">
      <c r="A94" s="12"/>
      <c r="B94" s="25">
        <v>348.52</v>
      </c>
      <c r="C94" s="20" t="s">
        <v>202</v>
      </c>
      <c r="D94" s="47">
        <v>0</v>
      </c>
      <c r="E94" s="47">
        <v>484552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484552</v>
      </c>
      <c r="O94" s="48">
        <f t="shared" si="11"/>
        <v>1.0108732840989694</v>
      </c>
      <c r="P94" s="9"/>
    </row>
    <row r="95" spans="1:16">
      <c r="A95" s="12"/>
      <c r="B95" s="25">
        <v>348.53</v>
      </c>
      <c r="C95" s="20" t="s">
        <v>203</v>
      </c>
      <c r="D95" s="47">
        <v>0</v>
      </c>
      <c r="E95" s="47">
        <v>1368231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1368231</v>
      </c>
      <c r="O95" s="48">
        <f t="shared" si="11"/>
        <v>2.8544060583302042</v>
      </c>
      <c r="P95" s="9"/>
    </row>
    <row r="96" spans="1:16">
      <c r="A96" s="12"/>
      <c r="B96" s="25">
        <v>348.71</v>
      </c>
      <c r="C96" s="20" t="s">
        <v>204</v>
      </c>
      <c r="D96" s="47">
        <v>0</v>
      </c>
      <c r="E96" s="47">
        <v>338150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338150</v>
      </c>
      <c r="O96" s="48">
        <f t="shared" si="11"/>
        <v>0.7054491592606501</v>
      </c>
      <c r="P96" s="9"/>
    </row>
    <row r="97" spans="1:16">
      <c r="A97" s="12"/>
      <c r="B97" s="25">
        <v>348.72</v>
      </c>
      <c r="C97" s="20" t="s">
        <v>205</v>
      </c>
      <c r="D97" s="47">
        <v>0</v>
      </c>
      <c r="E97" s="47">
        <v>47521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47521</v>
      </c>
      <c r="O97" s="48">
        <f t="shared" si="11"/>
        <v>9.9138398631451574E-2</v>
      </c>
      <c r="P97" s="9"/>
    </row>
    <row r="98" spans="1:16">
      <c r="A98" s="12"/>
      <c r="B98" s="25">
        <v>348.92200000000003</v>
      </c>
      <c r="C98" s="20" t="s">
        <v>206</v>
      </c>
      <c r="D98" s="47">
        <v>0</v>
      </c>
      <c r="E98" s="47">
        <v>307141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307141</v>
      </c>
      <c r="O98" s="48">
        <f t="shared" si="11"/>
        <v>0.64075812575624813</v>
      </c>
      <c r="P98" s="9"/>
    </row>
    <row r="99" spans="1:16">
      <c r="A99" s="12"/>
      <c r="B99" s="25">
        <v>348.93</v>
      </c>
      <c r="C99" s="20" t="s">
        <v>207</v>
      </c>
      <c r="D99" s="47">
        <v>0</v>
      </c>
      <c r="E99" s="47">
        <v>1074571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1074571</v>
      </c>
      <c r="O99" s="48">
        <f t="shared" si="11"/>
        <v>2.2417720198606417</v>
      </c>
      <c r="P99" s="9"/>
    </row>
    <row r="100" spans="1:16">
      <c r="A100" s="12"/>
      <c r="B100" s="25">
        <v>349</v>
      </c>
      <c r="C100" s="20" t="s">
        <v>1</v>
      </c>
      <c r="D100" s="47">
        <v>243237</v>
      </c>
      <c r="E100" s="47">
        <v>69873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313110</v>
      </c>
      <c r="O100" s="48">
        <f t="shared" si="11"/>
        <v>0.65321066466391287</v>
      </c>
      <c r="P100" s="9"/>
    </row>
    <row r="101" spans="1:16" ht="15.75">
      <c r="A101" s="29" t="s">
        <v>66</v>
      </c>
      <c r="B101" s="30"/>
      <c r="C101" s="31"/>
      <c r="D101" s="32">
        <f t="shared" ref="D101:M101" si="13">SUM(D102:D109)</f>
        <v>240792</v>
      </c>
      <c r="E101" s="32">
        <f t="shared" si="13"/>
        <v>3177562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3418354</v>
      </c>
      <c r="O101" s="46">
        <f t="shared" ref="O101:O126" si="14">(N101/O$128)</f>
        <v>7.1313764759878167</v>
      </c>
      <c r="P101" s="10"/>
    </row>
    <row r="102" spans="1:16">
      <c r="A102" s="13"/>
      <c r="B102" s="40">
        <v>351.1</v>
      </c>
      <c r="C102" s="21" t="s">
        <v>112</v>
      </c>
      <c r="D102" s="47">
        <v>12013</v>
      </c>
      <c r="E102" s="47">
        <v>269555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281568</v>
      </c>
      <c r="O102" s="48">
        <f t="shared" si="14"/>
        <v>0.58740768556765555</v>
      </c>
      <c r="P102" s="9"/>
    </row>
    <row r="103" spans="1:16">
      <c r="A103" s="13"/>
      <c r="B103" s="40">
        <v>351.2</v>
      </c>
      <c r="C103" s="21" t="s">
        <v>113</v>
      </c>
      <c r="D103" s="47">
        <v>0</v>
      </c>
      <c r="E103" s="47">
        <v>120575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9" si="15">SUM(D103:M103)</f>
        <v>120575</v>
      </c>
      <c r="O103" s="48">
        <f t="shared" si="14"/>
        <v>0.25154378937706012</v>
      </c>
      <c r="P103" s="9"/>
    </row>
    <row r="104" spans="1:16">
      <c r="A104" s="13"/>
      <c r="B104" s="40">
        <v>351.3</v>
      </c>
      <c r="C104" s="21" t="s">
        <v>221</v>
      </c>
      <c r="D104" s="47">
        <v>0</v>
      </c>
      <c r="E104" s="47">
        <v>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7</v>
      </c>
      <c r="O104" s="48">
        <f t="shared" si="14"/>
        <v>1.460341302624442E-5</v>
      </c>
      <c r="P104" s="9"/>
    </row>
    <row r="105" spans="1:16">
      <c r="A105" s="13"/>
      <c r="B105" s="40">
        <v>351.4</v>
      </c>
      <c r="C105" s="21" t="s">
        <v>114</v>
      </c>
      <c r="D105" s="47">
        <v>0</v>
      </c>
      <c r="E105" s="47">
        <v>18082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18082</v>
      </c>
      <c r="O105" s="48">
        <f t="shared" si="14"/>
        <v>3.7722702048650227E-2</v>
      </c>
      <c r="P105" s="9"/>
    </row>
    <row r="106" spans="1:16">
      <c r="A106" s="13"/>
      <c r="B106" s="40">
        <v>351.5</v>
      </c>
      <c r="C106" s="21" t="s">
        <v>115</v>
      </c>
      <c r="D106" s="47">
        <v>0</v>
      </c>
      <c r="E106" s="47">
        <v>1573474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1573474</v>
      </c>
      <c r="O106" s="48">
        <f t="shared" si="14"/>
        <v>3.2825843868652731</v>
      </c>
      <c r="P106" s="9"/>
    </row>
    <row r="107" spans="1:16">
      <c r="A107" s="13"/>
      <c r="B107" s="40">
        <v>352</v>
      </c>
      <c r="C107" s="21" t="s">
        <v>116</v>
      </c>
      <c r="D107" s="47">
        <v>73786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73786</v>
      </c>
      <c r="O107" s="48">
        <f t="shared" si="14"/>
        <v>0.15393249050778154</v>
      </c>
      <c r="P107" s="9"/>
    </row>
    <row r="108" spans="1:16">
      <c r="A108" s="13"/>
      <c r="B108" s="40">
        <v>354</v>
      </c>
      <c r="C108" s="21" t="s">
        <v>117</v>
      </c>
      <c r="D108" s="47">
        <v>43445</v>
      </c>
      <c r="E108" s="47">
        <v>82362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125807</v>
      </c>
      <c r="O108" s="48">
        <f t="shared" si="14"/>
        <v>0.26245879751324735</v>
      </c>
      <c r="P108" s="9"/>
    </row>
    <row r="109" spans="1:16">
      <c r="A109" s="13"/>
      <c r="B109" s="40">
        <v>359</v>
      </c>
      <c r="C109" s="21" t="s">
        <v>118</v>
      </c>
      <c r="D109" s="47">
        <v>111548</v>
      </c>
      <c r="E109" s="47">
        <v>1113507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1225055</v>
      </c>
      <c r="O109" s="48">
        <f t="shared" si="14"/>
        <v>2.5557120206951223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SUM(D111:D118)</f>
        <v>14355181</v>
      </c>
      <c r="E110" s="32">
        <f t="shared" si="16"/>
        <v>7991725</v>
      </c>
      <c r="F110" s="32">
        <f t="shared" si="16"/>
        <v>-3287</v>
      </c>
      <c r="G110" s="32">
        <f t="shared" si="16"/>
        <v>87930</v>
      </c>
      <c r="H110" s="32">
        <f t="shared" si="16"/>
        <v>0</v>
      </c>
      <c r="I110" s="32">
        <f t="shared" si="16"/>
        <v>3252308</v>
      </c>
      <c r="J110" s="32">
        <f t="shared" si="16"/>
        <v>1071725</v>
      </c>
      <c r="K110" s="32">
        <f t="shared" si="16"/>
        <v>0</v>
      </c>
      <c r="L110" s="32">
        <f t="shared" si="16"/>
        <v>0</v>
      </c>
      <c r="M110" s="32">
        <f t="shared" si="16"/>
        <v>0</v>
      </c>
      <c r="N110" s="32">
        <f>SUM(D110:M110)</f>
        <v>26755582</v>
      </c>
      <c r="O110" s="46">
        <f t="shared" si="14"/>
        <v>55.817544957650099</v>
      </c>
      <c r="P110" s="10"/>
    </row>
    <row r="111" spans="1:16">
      <c r="A111" s="12"/>
      <c r="B111" s="25">
        <v>361.1</v>
      </c>
      <c r="C111" s="20" t="s">
        <v>119</v>
      </c>
      <c r="D111" s="47">
        <v>84906</v>
      </c>
      <c r="E111" s="47">
        <v>1116770</v>
      </c>
      <c r="F111" s="47">
        <v>1202</v>
      </c>
      <c r="G111" s="47">
        <v>5298</v>
      </c>
      <c r="H111" s="47">
        <v>0</v>
      </c>
      <c r="I111" s="47">
        <v>1574808</v>
      </c>
      <c r="J111" s="47">
        <v>13834</v>
      </c>
      <c r="K111" s="47">
        <v>0</v>
      </c>
      <c r="L111" s="47">
        <v>0</v>
      </c>
      <c r="M111" s="47">
        <v>0</v>
      </c>
      <c r="N111" s="47">
        <f>SUM(D111:M111)</f>
        <v>2796818</v>
      </c>
      <c r="O111" s="48">
        <f t="shared" si="14"/>
        <v>5.8347269161764093</v>
      </c>
      <c r="P111" s="9"/>
    </row>
    <row r="112" spans="1:16">
      <c r="A112" s="12"/>
      <c r="B112" s="25">
        <v>361.2</v>
      </c>
      <c r="C112" s="20" t="s">
        <v>120</v>
      </c>
      <c r="D112" s="47">
        <v>38526</v>
      </c>
      <c r="E112" s="47">
        <v>128828</v>
      </c>
      <c r="F112" s="47">
        <v>4687</v>
      </c>
      <c r="G112" s="47">
        <v>90543</v>
      </c>
      <c r="H112" s="47">
        <v>0</v>
      </c>
      <c r="I112" s="47">
        <v>86969</v>
      </c>
      <c r="J112" s="47">
        <v>28572</v>
      </c>
      <c r="K112" s="47">
        <v>0</v>
      </c>
      <c r="L112" s="47">
        <v>0</v>
      </c>
      <c r="M112" s="47">
        <v>0</v>
      </c>
      <c r="N112" s="47">
        <f t="shared" ref="N112:N118" si="17">SUM(D112:M112)</f>
        <v>378125</v>
      </c>
      <c r="O112" s="48">
        <f t="shared" si="14"/>
        <v>0.78884507864981013</v>
      </c>
      <c r="P112" s="9"/>
    </row>
    <row r="113" spans="1:119">
      <c r="A113" s="12"/>
      <c r="B113" s="25">
        <v>361.3</v>
      </c>
      <c r="C113" s="20" t="s">
        <v>121</v>
      </c>
      <c r="D113" s="47">
        <v>-904</v>
      </c>
      <c r="E113" s="47">
        <v>-139924</v>
      </c>
      <c r="F113" s="47">
        <v>-9176</v>
      </c>
      <c r="G113" s="47">
        <v>-70484</v>
      </c>
      <c r="H113" s="47">
        <v>0</v>
      </c>
      <c r="I113" s="47">
        <v>291335</v>
      </c>
      <c r="J113" s="47">
        <v>-36538</v>
      </c>
      <c r="K113" s="47">
        <v>0</v>
      </c>
      <c r="L113" s="47">
        <v>0</v>
      </c>
      <c r="M113" s="47">
        <v>0</v>
      </c>
      <c r="N113" s="47">
        <f t="shared" si="17"/>
        <v>34309</v>
      </c>
      <c r="O113" s="48">
        <f t="shared" si="14"/>
        <v>7.157549964534568E-2</v>
      </c>
      <c r="P113" s="9"/>
    </row>
    <row r="114" spans="1:119">
      <c r="A114" s="12"/>
      <c r="B114" s="25">
        <v>362</v>
      </c>
      <c r="C114" s="20" t="s">
        <v>122</v>
      </c>
      <c r="D114" s="47">
        <v>160465</v>
      </c>
      <c r="E114" s="47">
        <v>66200</v>
      </c>
      <c r="F114" s="47">
        <v>0</v>
      </c>
      <c r="G114" s="47">
        <v>0</v>
      </c>
      <c r="H114" s="47">
        <v>0</v>
      </c>
      <c r="I114" s="47">
        <v>50113</v>
      </c>
      <c r="J114" s="47">
        <v>17495</v>
      </c>
      <c r="K114" s="47">
        <v>0</v>
      </c>
      <c r="L114" s="47">
        <v>0</v>
      </c>
      <c r="M114" s="47">
        <v>0</v>
      </c>
      <c r="N114" s="47">
        <f t="shared" si="17"/>
        <v>294273</v>
      </c>
      <c r="O114" s="48">
        <f t="shared" si="14"/>
        <v>0.61391288021028911</v>
      </c>
      <c r="P114" s="9"/>
    </row>
    <row r="115" spans="1:119">
      <c r="A115" s="12"/>
      <c r="B115" s="25">
        <v>364</v>
      </c>
      <c r="C115" s="20" t="s">
        <v>208</v>
      </c>
      <c r="D115" s="47">
        <v>42655</v>
      </c>
      <c r="E115" s="47">
        <v>4550</v>
      </c>
      <c r="F115" s="47">
        <v>0</v>
      </c>
      <c r="G115" s="47">
        <v>0</v>
      </c>
      <c r="H115" s="47">
        <v>0</v>
      </c>
      <c r="I115" s="47">
        <v>18555</v>
      </c>
      <c r="J115" s="47">
        <v>-74510</v>
      </c>
      <c r="K115" s="47">
        <v>0</v>
      </c>
      <c r="L115" s="47">
        <v>0</v>
      </c>
      <c r="M115" s="47">
        <v>0</v>
      </c>
      <c r="N115" s="47">
        <f t="shared" si="17"/>
        <v>-8750</v>
      </c>
      <c r="O115" s="48">
        <f t="shared" si="14"/>
        <v>-1.8254266282805524E-2</v>
      </c>
      <c r="P115" s="9"/>
    </row>
    <row r="116" spans="1:119">
      <c r="A116" s="12"/>
      <c r="B116" s="25">
        <v>365</v>
      </c>
      <c r="C116" s="20" t="s">
        <v>209</v>
      </c>
      <c r="D116" s="47">
        <v>3148</v>
      </c>
      <c r="E116" s="47">
        <v>11143</v>
      </c>
      <c r="F116" s="47">
        <v>0</v>
      </c>
      <c r="G116" s="47">
        <v>0</v>
      </c>
      <c r="H116" s="47">
        <v>0</v>
      </c>
      <c r="I116" s="47">
        <v>385832</v>
      </c>
      <c r="J116" s="47">
        <v>1119472</v>
      </c>
      <c r="K116" s="47">
        <v>0</v>
      </c>
      <c r="L116" s="47">
        <v>0</v>
      </c>
      <c r="M116" s="47">
        <v>0</v>
      </c>
      <c r="N116" s="47">
        <f t="shared" si="17"/>
        <v>1519595</v>
      </c>
      <c r="O116" s="48">
        <f t="shared" si="14"/>
        <v>3.1701819168022696</v>
      </c>
      <c r="P116" s="9"/>
    </row>
    <row r="117" spans="1:119">
      <c r="A117" s="12"/>
      <c r="B117" s="25">
        <v>366</v>
      </c>
      <c r="C117" s="20" t="s">
        <v>125</v>
      </c>
      <c r="D117" s="47">
        <v>205770</v>
      </c>
      <c r="E117" s="47">
        <v>1830873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2036643</v>
      </c>
      <c r="O117" s="48">
        <f t="shared" si="14"/>
        <v>4.2488484165727876</v>
      </c>
      <c r="P117" s="9"/>
    </row>
    <row r="118" spans="1:119">
      <c r="A118" s="12"/>
      <c r="B118" s="25">
        <v>369.9</v>
      </c>
      <c r="C118" s="20" t="s">
        <v>127</v>
      </c>
      <c r="D118" s="47">
        <v>13820615</v>
      </c>
      <c r="E118" s="47">
        <v>4973285</v>
      </c>
      <c r="F118" s="47">
        <v>0</v>
      </c>
      <c r="G118" s="47">
        <v>62573</v>
      </c>
      <c r="H118" s="47">
        <v>0</v>
      </c>
      <c r="I118" s="47">
        <v>844696</v>
      </c>
      <c r="J118" s="47">
        <v>3400</v>
      </c>
      <c r="K118" s="47">
        <v>0</v>
      </c>
      <c r="L118" s="47">
        <v>0</v>
      </c>
      <c r="M118" s="47">
        <v>0</v>
      </c>
      <c r="N118" s="47">
        <f t="shared" si="17"/>
        <v>19704569</v>
      </c>
      <c r="O118" s="48">
        <f t="shared" si="14"/>
        <v>41.107708515875999</v>
      </c>
      <c r="P118" s="9"/>
    </row>
    <row r="119" spans="1:119" ht="15.75">
      <c r="A119" s="29" t="s">
        <v>67</v>
      </c>
      <c r="B119" s="30"/>
      <c r="C119" s="31"/>
      <c r="D119" s="32">
        <f t="shared" ref="D119:M119" si="18">SUM(D120:D125)</f>
        <v>7915380</v>
      </c>
      <c r="E119" s="32">
        <f t="shared" si="18"/>
        <v>14344771</v>
      </c>
      <c r="F119" s="32">
        <f t="shared" si="18"/>
        <v>17840644</v>
      </c>
      <c r="G119" s="32">
        <f t="shared" si="18"/>
        <v>30169</v>
      </c>
      <c r="H119" s="32">
        <f t="shared" si="18"/>
        <v>0</v>
      </c>
      <c r="I119" s="32">
        <f t="shared" si="18"/>
        <v>17385630</v>
      </c>
      <c r="J119" s="32">
        <f t="shared" si="18"/>
        <v>841632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 t="shared" ref="N119:N126" si="19">SUM(D119:M119)</f>
        <v>58358226</v>
      </c>
      <c r="O119" s="46">
        <f t="shared" si="14"/>
        <v>121.74703967955939</v>
      </c>
      <c r="P119" s="9"/>
    </row>
    <row r="120" spans="1:119">
      <c r="A120" s="12"/>
      <c r="B120" s="25">
        <v>381</v>
      </c>
      <c r="C120" s="20" t="s">
        <v>128</v>
      </c>
      <c r="D120" s="47">
        <v>7915380</v>
      </c>
      <c r="E120" s="47">
        <v>14344771</v>
      </c>
      <c r="F120" s="47">
        <v>2530644</v>
      </c>
      <c r="G120" s="47">
        <v>30169</v>
      </c>
      <c r="H120" s="47">
        <v>0</v>
      </c>
      <c r="I120" s="47">
        <v>228724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25049688</v>
      </c>
      <c r="O120" s="48">
        <f t="shared" si="14"/>
        <v>52.258705720365505</v>
      </c>
      <c r="P120" s="9"/>
    </row>
    <row r="121" spans="1:119">
      <c r="A121" s="12"/>
      <c r="B121" s="25">
        <v>385</v>
      </c>
      <c r="C121" s="20" t="s">
        <v>210</v>
      </c>
      <c r="D121" s="47">
        <v>0</v>
      </c>
      <c r="E121" s="47">
        <v>0</v>
      </c>
      <c r="F121" s="47">
        <v>15310000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15310000</v>
      </c>
      <c r="O121" s="48">
        <f t="shared" si="14"/>
        <v>31.939750490257438</v>
      </c>
      <c r="P121" s="9"/>
    </row>
    <row r="122" spans="1:119">
      <c r="A122" s="12"/>
      <c r="B122" s="25">
        <v>389.4</v>
      </c>
      <c r="C122" s="20" t="s">
        <v>211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6436004</v>
      </c>
      <c r="J122" s="47">
        <v>841632</v>
      </c>
      <c r="K122" s="47">
        <v>0</v>
      </c>
      <c r="L122" s="47">
        <v>0</v>
      </c>
      <c r="M122" s="47">
        <v>0</v>
      </c>
      <c r="N122" s="47">
        <f t="shared" si="19"/>
        <v>7277636</v>
      </c>
      <c r="O122" s="48">
        <f t="shared" si="14"/>
        <v>15.182617766095047</v>
      </c>
      <c r="P122" s="9"/>
    </row>
    <row r="123" spans="1:119">
      <c r="A123" s="12"/>
      <c r="B123" s="25">
        <v>389.5</v>
      </c>
      <c r="C123" s="20" t="s">
        <v>212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2433263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2433263</v>
      </c>
      <c r="O123" s="48">
        <f t="shared" si="14"/>
        <v>5.0762777986397962</v>
      </c>
      <c r="P123" s="9"/>
    </row>
    <row r="124" spans="1:119">
      <c r="A124" s="12"/>
      <c r="B124" s="25">
        <v>389.7</v>
      </c>
      <c r="C124" s="20" t="s">
        <v>214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7717239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7717239</v>
      </c>
      <c r="O124" s="48">
        <f t="shared" si="14"/>
        <v>16.099718362748778</v>
      </c>
      <c r="P124" s="9"/>
    </row>
    <row r="125" spans="1:119" ht="15.75" thickBot="1">
      <c r="A125" s="12"/>
      <c r="B125" s="25">
        <v>389.9</v>
      </c>
      <c r="C125" s="20" t="s">
        <v>215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570400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570400</v>
      </c>
      <c r="O125" s="48">
        <f t="shared" si="14"/>
        <v>1.1899695414528311</v>
      </c>
      <c r="P125" s="9"/>
    </row>
    <row r="126" spans="1:119" ht="16.5" thickBot="1">
      <c r="A126" s="14" t="s">
        <v>96</v>
      </c>
      <c r="B126" s="23"/>
      <c r="C126" s="22"/>
      <c r="D126" s="15">
        <f t="shared" ref="D126:M126" si="20">SUM(D5,D13,D21,D58,D101,D110,D119)</f>
        <v>208819266</v>
      </c>
      <c r="E126" s="15">
        <f t="shared" si="20"/>
        <v>179810589</v>
      </c>
      <c r="F126" s="15">
        <f t="shared" si="20"/>
        <v>28359600</v>
      </c>
      <c r="G126" s="15">
        <f t="shared" si="20"/>
        <v>28263740</v>
      </c>
      <c r="H126" s="15">
        <f t="shared" si="20"/>
        <v>0</v>
      </c>
      <c r="I126" s="15">
        <f t="shared" si="20"/>
        <v>171591203</v>
      </c>
      <c r="J126" s="15">
        <f t="shared" si="20"/>
        <v>52988800</v>
      </c>
      <c r="K126" s="15">
        <f t="shared" si="20"/>
        <v>0</v>
      </c>
      <c r="L126" s="15">
        <f t="shared" si="20"/>
        <v>0</v>
      </c>
      <c r="M126" s="15">
        <f t="shared" si="20"/>
        <v>8129</v>
      </c>
      <c r="N126" s="15">
        <f t="shared" si="19"/>
        <v>669841327</v>
      </c>
      <c r="O126" s="38">
        <f t="shared" si="14"/>
        <v>1397.4242228898067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222</v>
      </c>
      <c r="M128" s="49"/>
      <c r="N128" s="49"/>
      <c r="O128" s="44">
        <v>479340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144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2023-08-28T14:43:38Z</cp:lastPrinted>
  <dcterms:created xsi:type="dcterms:W3CDTF">2000-08-31T21:26:31Z</dcterms:created>
  <dcterms:modified xsi:type="dcterms:W3CDTF">2023-08-28T14:43:41Z</dcterms:modified>
</cp:coreProperties>
</file>