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Expenditures\"/>
    </mc:Choice>
  </mc:AlternateContent>
  <bookViews>
    <workbookView xWindow="360" yWindow="315" windowWidth="15480" windowHeight="6090" tabRatio="786"/>
  </bookViews>
  <sheets>
    <sheet name="2022" sheetId="51" r:id="rId1"/>
    <sheet name="2021" sheetId="50" r:id="rId2"/>
    <sheet name="2020" sheetId="48" r:id="rId3"/>
    <sheet name="2019" sheetId="47" r:id="rId4"/>
    <sheet name="2018" sheetId="46" r:id="rId5"/>
    <sheet name="2017" sheetId="45" r:id="rId6"/>
    <sheet name="2016" sheetId="44" r:id="rId7"/>
    <sheet name="2015" sheetId="43" r:id="rId8"/>
    <sheet name="2014" sheetId="41" r:id="rId9"/>
    <sheet name="2013" sheetId="39" r:id="rId10"/>
    <sheet name="2012" sheetId="38" r:id="rId11"/>
    <sheet name="2011" sheetId="35" r:id="rId12"/>
    <sheet name="2010" sheetId="34" r:id="rId13"/>
    <sheet name="2009" sheetId="33" r:id="rId14"/>
    <sheet name="2008" sheetId="36" r:id="rId15"/>
    <sheet name="2007" sheetId="37" r:id="rId16"/>
    <sheet name="2006" sheetId="40" r:id="rId17"/>
    <sheet name="2005" sheetId="42" r:id="rId18"/>
  </sheets>
  <definedNames>
    <definedName name="_xlnm.Print_Area" localSheetId="17">'2005'!$A$1:$O$62</definedName>
    <definedName name="_xlnm.Print_Area" localSheetId="16">'2006'!$A$1:$O$50</definedName>
    <definedName name="_xlnm.Print_Area" localSheetId="15">'2007'!$A$1:$O$74</definedName>
    <definedName name="_xlnm.Print_Area" localSheetId="14">'2008'!$A$1:$O$65</definedName>
    <definedName name="_xlnm.Print_Area" localSheetId="13">'2009'!$A$1:$O$59</definedName>
    <definedName name="_xlnm.Print_Area" localSheetId="12">'2010'!$A$1:$O$55</definedName>
    <definedName name="_xlnm.Print_Area" localSheetId="11">'2011'!$A$1:$O$51</definedName>
    <definedName name="_xlnm.Print_Area" localSheetId="10">'2012'!$A$1:$O$64</definedName>
    <definedName name="_xlnm.Print_Area" localSheetId="9">'2013'!$A$1:$O$65</definedName>
    <definedName name="_xlnm.Print_Area" localSheetId="8">'2014'!$A$1:$O$54</definedName>
    <definedName name="_xlnm.Print_Area" localSheetId="7">'2015'!$A$1:$O$49</definedName>
    <definedName name="_xlnm.Print_Area" localSheetId="6">'2016'!$A$1:$O$58</definedName>
    <definedName name="_xlnm.Print_Area" localSheetId="5">'2017'!$A$1:$O$57</definedName>
    <definedName name="_xlnm.Print_Area" localSheetId="4">'2018'!$A$1:$O$56</definedName>
    <definedName name="_xlnm.Print_Area" localSheetId="3">'2019'!$A$1:$O$57</definedName>
    <definedName name="_xlnm.Print_Area" localSheetId="2">'2020'!$A$1:$O$54</definedName>
    <definedName name="_xlnm.Print_Area" localSheetId="1">'2021'!$A$1:$P$55</definedName>
    <definedName name="_xlnm.Print_Area" localSheetId="0">'2022'!$A$1:$P$58</definedName>
    <definedName name="_xlnm.Print_Titles" localSheetId="17">'2005'!$1:$4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53" i="51" l="1"/>
  <c r="P53" i="51" s="1"/>
  <c r="O52" i="51"/>
  <c r="P52" i="51" s="1"/>
  <c r="O51" i="51"/>
  <c r="P51" i="51" s="1"/>
  <c r="O50" i="51"/>
  <c r="P50" i="51" s="1"/>
  <c r="O49" i="51"/>
  <c r="P49" i="51" s="1"/>
  <c r="O48" i="51"/>
  <c r="P48" i="51" s="1"/>
  <c r="O47" i="51"/>
  <c r="P47" i="51" s="1"/>
  <c r="N46" i="51"/>
  <c r="M46" i="51"/>
  <c r="L46" i="51"/>
  <c r="K46" i="51"/>
  <c r="J46" i="51"/>
  <c r="I46" i="51"/>
  <c r="H46" i="51"/>
  <c r="G46" i="51"/>
  <c r="F46" i="51"/>
  <c r="E46" i="51"/>
  <c r="D46" i="51"/>
  <c r="O45" i="51"/>
  <c r="P45" i="51" s="1"/>
  <c r="N44" i="51"/>
  <c r="M44" i="51"/>
  <c r="L44" i="51"/>
  <c r="K44" i="51"/>
  <c r="J44" i="51"/>
  <c r="I44" i="51"/>
  <c r="H44" i="51"/>
  <c r="G44" i="51"/>
  <c r="F44" i="51"/>
  <c r="E44" i="51"/>
  <c r="D44" i="51"/>
  <c r="O43" i="51"/>
  <c r="P43" i="51" s="1"/>
  <c r="O42" i="51"/>
  <c r="P42" i="51" s="1"/>
  <c r="O41" i="51"/>
  <c r="P41" i="51" s="1"/>
  <c r="N40" i="51"/>
  <c r="M40" i="51"/>
  <c r="L40" i="51"/>
  <c r="K40" i="51"/>
  <c r="J40" i="51"/>
  <c r="I40" i="51"/>
  <c r="H40" i="51"/>
  <c r="G40" i="51"/>
  <c r="F40" i="51"/>
  <c r="E40" i="51"/>
  <c r="D40" i="51"/>
  <c r="O39" i="51"/>
  <c r="P39" i="51" s="1"/>
  <c r="O38" i="51"/>
  <c r="P38" i="51" s="1"/>
  <c r="O37" i="51"/>
  <c r="P37" i="51" s="1"/>
  <c r="N36" i="51"/>
  <c r="M36" i="51"/>
  <c r="L36" i="51"/>
  <c r="K36" i="51"/>
  <c r="J36" i="51"/>
  <c r="I36" i="51"/>
  <c r="H36" i="51"/>
  <c r="G36" i="51"/>
  <c r="F36" i="51"/>
  <c r="E36" i="51"/>
  <c r="D36" i="51"/>
  <c r="O35" i="51"/>
  <c r="P35" i="51" s="1"/>
  <c r="O34" i="51"/>
  <c r="P34" i="51" s="1"/>
  <c r="O33" i="51"/>
  <c r="P33" i="51" s="1"/>
  <c r="N32" i="51"/>
  <c r="M32" i="51"/>
  <c r="L32" i="51"/>
  <c r="K32" i="51"/>
  <c r="J32" i="51"/>
  <c r="I32" i="51"/>
  <c r="H32" i="51"/>
  <c r="G32" i="51"/>
  <c r="F32" i="51"/>
  <c r="E32" i="51"/>
  <c r="D32" i="51"/>
  <c r="O31" i="51"/>
  <c r="P31" i="51" s="1"/>
  <c r="O30" i="51"/>
  <c r="P30" i="51" s="1"/>
  <c r="O29" i="51"/>
  <c r="P29" i="51" s="1"/>
  <c r="N28" i="51"/>
  <c r="M28" i="51"/>
  <c r="L28" i="51"/>
  <c r="K28" i="51"/>
  <c r="J28" i="51"/>
  <c r="I28" i="51"/>
  <c r="H28" i="51"/>
  <c r="G28" i="51"/>
  <c r="F28" i="51"/>
  <c r="E28" i="51"/>
  <c r="D28" i="51"/>
  <c r="O27" i="51"/>
  <c r="P27" i="51" s="1"/>
  <c r="O26" i="51"/>
  <c r="P26" i="51" s="1"/>
  <c r="O25" i="51"/>
  <c r="P25" i="51" s="1"/>
  <c r="O24" i="51"/>
  <c r="P24" i="51" s="1"/>
  <c r="O23" i="51"/>
  <c r="P23" i="51" s="1"/>
  <c r="N22" i="51"/>
  <c r="M22" i="51"/>
  <c r="L22" i="51"/>
  <c r="K22" i="51"/>
  <c r="J22" i="51"/>
  <c r="I22" i="51"/>
  <c r="H22" i="51"/>
  <c r="G22" i="51"/>
  <c r="F22" i="51"/>
  <c r="E22" i="51"/>
  <c r="D22" i="51"/>
  <c r="O21" i="51"/>
  <c r="P21" i="51" s="1"/>
  <c r="O20" i="51"/>
  <c r="P20" i="51" s="1"/>
  <c r="O19" i="51"/>
  <c r="P19" i="51" s="1"/>
  <c r="O18" i="51"/>
  <c r="P18" i="51" s="1"/>
  <c r="O17" i="51"/>
  <c r="P17" i="51" s="1"/>
  <c r="O16" i="51"/>
  <c r="P16" i="51" s="1"/>
  <c r="O15" i="51"/>
  <c r="P15" i="51" s="1"/>
  <c r="O14" i="51"/>
  <c r="P14" i="51" s="1"/>
  <c r="N13" i="51"/>
  <c r="M13" i="51"/>
  <c r="L13" i="51"/>
  <c r="K13" i="51"/>
  <c r="J13" i="51"/>
  <c r="I13" i="51"/>
  <c r="H13" i="51"/>
  <c r="G13" i="51"/>
  <c r="F13" i="51"/>
  <c r="E13" i="51"/>
  <c r="D13" i="51"/>
  <c r="O12" i="51"/>
  <c r="P12" i="51" s="1"/>
  <c r="O11" i="51"/>
  <c r="P11" i="51" s="1"/>
  <c r="O10" i="51"/>
  <c r="P10" i="51" s="1"/>
  <c r="O9" i="51"/>
  <c r="P9" i="51" s="1"/>
  <c r="O8" i="51"/>
  <c r="P8" i="51" s="1"/>
  <c r="O7" i="51"/>
  <c r="P7" i="51" s="1"/>
  <c r="O6" i="51"/>
  <c r="P6" i="51" s="1"/>
  <c r="N5" i="51"/>
  <c r="M5" i="51"/>
  <c r="L5" i="51"/>
  <c r="K5" i="51"/>
  <c r="J5" i="51"/>
  <c r="I5" i="51"/>
  <c r="H5" i="51"/>
  <c r="G5" i="51"/>
  <c r="F5" i="51"/>
  <c r="E5" i="51"/>
  <c r="D5" i="51"/>
  <c r="O44" i="51" l="1"/>
  <c r="P44" i="51" s="1"/>
  <c r="O46" i="51"/>
  <c r="P46" i="51" s="1"/>
  <c r="O40" i="51"/>
  <c r="P40" i="51" s="1"/>
  <c r="O36" i="51"/>
  <c r="P36" i="51" s="1"/>
  <c r="O32" i="51"/>
  <c r="P32" i="51" s="1"/>
  <c r="O28" i="51"/>
  <c r="P28" i="51" s="1"/>
  <c r="O22" i="51"/>
  <c r="P22" i="51" s="1"/>
  <c r="J54" i="51"/>
  <c r="D54" i="51"/>
  <c r="I54" i="51"/>
  <c r="L54" i="51"/>
  <c r="M54" i="51"/>
  <c r="K54" i="51"/>
  <c r="E54" i="51"/>
  <c r="F54" i="51"/>
  <c r="G54" i="51"/>
  <c r="H54" i="51"/>
  <c r="O13" i="51"/>
  <c r="P13" i="51" s="1"/>
  <c r="N54" i="51"/>
  <c r="O5" i="51"/>
  <c r="P5" i="51" s="1"/>
  <c r="O50" i="50"/>
  <c r="P50" i="50"/>
  <c r="O49" i="50"/>
  <c r="P49" i="50"/>
  <c r="O48" i="50"/>
  <c r="P48" i="50"/>
  <c r="O47" i="50"/>
  <c r="P47" i="50"/>
  <c r="O46" i="50"/>
  <c r="P46" i="50"/>
  <c r="O45" i="50"/>
  <c r="P45" i="50" s="1"/>
  <c r="N44" i="50"/>
  <c r="M44" i="50"/>
  <c r="L44" i="50"/>
  <c r="K44" i="50"/>
  <c r="J44" i="50"/>
  <c r="I44" i="50"/>
  <c r="H44" i="50"/>
  <c r="G44" i="50"/>
  <c r="F44" i="50"/>
  <c r="E44" i="50"/>
  <c r="O44" i="50" s="1"/>
  <c r="P44" i="50" s="1"/>
  <c r="D44" i="50"/>
  <c r="O43" i="50"/>
  <c r="P43" i="50" s="1"/>
  <c r="N42" i="50"/>
  <c r="M42" i="50"/>
  <c r="L42" i="50"/>
  <c r="K42" i="50"/>
  <c r="J42" i="50"/>
  <c r="I42" i="50"/>
  <c r="H42" i="50"/>
  <c r="G42" i="50"/>
  <c r="F42" i="50"/>
  <c r="E42" i="50"/>
  <c r="E51" i="50" s="1"/>
  <c r="O51" i="50" s="1"/>
  <c r="P51" i="50" s="1"/>
  <c r="D42" i="50"/>
  <c r="O41" i="50"/>
  <c r="P41" i="50"/>
  <c r="O40" i="50"/>
  <c r="P40" i="50" s="1"/>
  <c r="O39" i="50"/>
  <c r="P39" i="50"/>
  <c r="N38" i="50"/>
  <c r="M38" i="50"/>
  <c r="L38" i="50"/>
  <c r="K38" i="50"/>
  <c r="J38" i="50"/>
  <c r="I38" i="50"/>
  <c r="H38" i="50"/>
  <c r="G38" i="50"/>
  <c r="F38" i="50"/>
  <c r="E38" i="50"/>
  <c r="D38" i="50"/>
  <c r="O37" i="50"/>
  <c r="P37" i="50" s="1"/>
  <c r="O36" i="50"/>
  <c r="P36" i="50" s="1"/>
  <c r="O35" i="50"/>
  <c r="P35" i="50"/>
  <c r="N34" i="50"/>
  <c r="M34" i="50"/>
  <c r="L34" i="50"/>
  <c r="K34" i="50"/>
  <c r="J34" i="50"/>
  <c r="I34" i="50"/>
  <c r="H34" i="50"/>
  <c r="G34" i="50"/>
  <c r="F34" i="50"/>
  <c r="E34" i="50"/>
  <c r="D34" i="50"/>
  <c r="O33" i="50"/>
  <c r="P33" i="50" s="1"/>
  <c r="O32" i="50"/>
  <c r="P32" i="50"/>
  <c r="O31" i="50"/>
  <c r="P31" i="50" s="1"/>
  <c r="N30" i="50"/>
  <c r="M30" i="50"/>
  <c r="L30" i="50"/>
  <c r="K30" i="50"/>
  <c r="J30" i="50"/>
  <c r="I30" i="50"/>
  <c r="H30" i="50"/>
  <c r="G30" i="50"/>
  <c r="F30" i="50"/>
  <c r="E30" i="50"/>
  <c r="D30" i="50"/>
  <c r="O29" i="50"/>
  <c r="P29" i="50"/>
  <c r="O28" i="50"/>
  <c r="P28" i="50" s="1"/>
  <c r="O27" i="50"/>
  <c r="P27" i="50" s="1"/>
  <c r="N26" i="50"/>
  <c r="M26" i="50"/>
  <c r="L26" i="50"/>
  <c r="K26" i="50"/>
  <c r="J26" i="50"/>
  <c r="I26" i="50"/>
  <c r="H26" i="50"/>
  <c r="G26" i="50"/>
  <c r="F26" i="50"/>
  <c r="E26" i="50"/>
  <c r="D26" i="50"/>
  <c r="O25" i="50"/>
  <c r="P25" i="50"/>
  <c r="O24" i="50"/>
  <c r="P24" i="50" s="1"/>
  <c r="O23" i="50"/>
  <c r="P23" i="50"/>
  <c r="O22" i="50"/>
  <c r="P22" i="50" s="1"/>
  <c r="N21" i="50"/>
  <c r="M21" i="50"/>
  <c r="L21" i="50"/>
  <c r="K21" i="50"/>
  <c r="J21" i="50"/>
  <c r="I21" i="50"/>
  <c r="H21" i="50"/>
  <c r="G21" i="50"/>
  <c r="F21" i="50"/>
  <c r="E21" i="50"/>
  <c r="D21" i="50"/>
  <c r="O20" i="50"/>
  <c r="P20" i="50" s="1"/>
  <c r="O19" i="50"/>
  <c r="P19" i="50" s="1"/>
  <c r="O18" i="50"/>
  <c r="P18" i="50" s="1"/>
  <c r="O17" i="50"/>
  <c r="P17" i="50"/>
  <c r="O16" i="50"/>
  <c r="P16" i="50" s="1"/>
  <c r="O15" i="50"/>
  <c r="P15" i="50" s="1"/>
  <c r="O14" i="50"/>
  <c r="P14" i="50"/>
  <c r="N13" i="50"/>
  <c r="M13" i="50"/>
  <c r="L13" i="50"/>
  <c r="K13" i="50"/>
  <c r="J13" i="50"/>
  <c r="I13" i="50"/>
  <c r="H13" i="50"/>
  <c r="G13" i="50"/>
  <c r="F13" i="50"/>
  <c r="E13" i="50"/>
  <c r="D13" i="50"/>
  <c r="O12" i="50"/>
  <c r="P12" i="50"/>
  <c r="O11" i="50"/>
  <c r="P11" i="50"/>
  <c r="O10" i="50"/>
  <c r="P10" i="50"/>
  <c r="O9" i="50"/>
  <c r="P9" i="50" s="1"/>
  <c r="O8" i="50"/>
  <c r="P8" i="50"/>
  <c r="O7" i="50"/>
  <c r="P7" i="50" s="1"/>
  <c r="O6" i="50"/>
  <c r="P6" i="50"/>
  <c r="N5" i="50"/>
  <c r="M5" i="50"/>
  <c r="L5" i="50"/>
  <c r="K5" i="50"/>
  <c r="J5" i="50"/>
  <c r="I5" i="50"/>
  <c r="H5" i="50"/>
  <c r="G5" i="50"/>
  <c r="F5" i="50"/>
  <c r="E5" i="50"/>
  <c r="D5" i="50"/>
  <c r="N49" i="48"/>
  <c r="O49" i="48" s="1"/>
  <c r="N48" i="48"/>
  <c r="O48" i="48" s="1"/>
  <c r="N47" i="48"/>
  <c r="O47" i="48" s="1"/>
  <c r="N46" i="48"/>
  <c r="O46" i="48" s="1"/>
  <c r="N45" i="48"/>
  <c r="O45" i="48" s="1"/>
  <c r="N44" i="48"/>
  <c r="O44" i="48"/>
  <c r="M43" i="48"/>
  <c r="L43" i="48"/>
  <c r="K43" i="48"/>
  <c r="J43" i="48"/>
  <c r="I43" i="48"/>
  <c r="H43" i="48"/>
  <c r="G43" i="48"/>
  <c r="F43" i="48"/>
  <c r="E43" i="48"/>
  <c r="D43" i="48"/>
  <c r="N42" i="48"/>
  <c r="O42" i="48" s="1"/>
  <c r="M41" i="48"/>
  <c r="L41" i="48"/>
  <c r="K41" i="48"/>
  <c r="J41" i="48"/>
  <c r="I41" i="48"/>
  <c r="H41" i="48"/>
  <c r="G41" i="48"/>
  <c r="F41" i="48"/>
  <c r="E41" i="48"/>
  <c r="D41" i="48"/>
  <c r="N40" i="48"/>
  <c r="O40" i="48" s="1"/>
  <c r="N39" i="48"/>
  <c r="O39" i="48" s="1"/>
  <c r="N38" i="48"/>
  <c r="O38" i="48" s="1"/>
  <c r="M37" i="48"/>
  <c r="L37" i="48"/>
  <c r="N37" i="48" s="1"/>
  <c r="O37" i="48" s="1"/>
  <c r="K37" i="48"/>
  <c r="J37" i="48"/>
  <c r="I37" i="48"/>
  <c r="H37" i="48"/>
  <c r="G37" i="48"/>
  <c r="F37" i="48"/>
  <c r="E37" i="48"/>
  <c r="D37" i="48"/>
  <c r="N36" i="48"/>
  <c r="O36" i="48" s="1"/>
  <c r="N35" i="48"/>
  <c r="O35" i="48" s="1"/>
  <c r="N34" i="48"/>
  <c r="O34" i="48" s="1"/>
  <c r="M33" i="48"/>
  <c r="L33" i="48"/>
  <c r="K33" i="48"/>
  <c r="J33" i="48"/>
  <c r="I33" i="48"/>
  <c r="H33" i="48"/>
  <c r="G33" i="48"/>
  <c r="F33" i="48"/>
  <c r="E33" i="48"/>
  <c r="D33" i="48"/>
  <c r="N32" i="48"/>
  <c r="O32" i="48" s="1"/>
  <c r="N31" i="48"/>
  <c r="O31" i="48" s="1"/>
  <c r="N30" i="48"/>
  <c r="O30" i="48" s="1"/>
  <c r="M29" i="48"/>
  <c r="L29" i="48"/>
  <c r="K29" i="48"/>
  <c r="J29" i="48"/>
  <c r="I29" i="48"/>
  <c r="H29" i="48"/>
  <c r="G29" i="48"/>
  <c r="F29" i="48"/>
  <c r="E29" i="48"/>
  <c r="D29" i="48"/>
  <c r="N28" i="48"/>
  <c r="O28" i="48" s="1"/>
  <c r="N27" i="48"/>
  <c r="O27" i="48" s="1"/>
  <c r="M26" i="48"/>
  <c r="L26" i="48"/>
  <c r="K26" i="48"/>
  <c r="J26" i="48"/>
  <c r="I26" i="48"/>
  <c r="H26" i="48"/>
  <c r="G26" i="48"/>
  <c r="F26" i="48"/>
  <c r="E26" i="48"/>
  <c r="D26" i="48"/>
  <c r="N25" i="48"/>
  <c r="O25" i="48" s="1"/>
  <c r="N24" i="48"/>
  <c r="O24" i="48" s="1"/>
  <c r="N23" i="48"/>
  <c r="O23" i="48" s="1"/>
  <c r="N22" i="48"/>
  <c r="O22" i="48" s="1"/>
  <c r="N21" i="48"/>
  <c r="O21" i="48" s="1"/>
  <c r="M20" i="48"/>
  <c r="L20" i="48"/>
  <c r="K20" i="48"/>
  <c r="J20" i="48"/>
  <c r="I20" i="48"/>
  <c r="H20" i="48"/>
  <c r="G20" i="48"/>
  <c r="G50" i="48" s="1"/>
  <c r="F20" i="48"/>
  <c r="E20" i="48"/>
  <c r="D20" i="48"/>
  <c r="N19" i="48"/>
  <c r="O19" i="48" s="1"/>
  <c r="N18" i="48"/>
  <c r="O18" i="48" s="1"/>
  <c r="N17" i="48"/>
  <c r="O17" i="48" s="1"/>
  <c r="N16" i="48"/>
  <c r="O16" i="48" s="1"/>
  <c r="N15" i="48"/>
  <c r="O15" i="48"/>
  <c r="N14" i="48"/>
  <c r="O14" i="48" s="1"/>
  <c r="N13" i="48"/>
  <c r="O13" i="48" s="1"/>
  <c r="M12" i="48"/>
  <c r="L12" i="48"/>
  <c r="K12" i="48"/>
  <c r="J12" i="48"/>
  <c r="I12" i="48"/>
  <c r="H12" i="48"/>
  <c r="G12" i="48"/>
  <c r="F12" i="48"/>
  <c r="E12" i="48"/>
  <c r="D12" i="48"/>
  <c r="N11" i="48"/>
  <c r="O11" i="48" s="1"/>
  <c r="N10" i="48"/>
  <c r="O10" i="48" s="1"/>
  <c r="N9" i="48"/>
  <c r="O9" i="48" s="1"/>
  <c r="N8" i="48"/>
  <c r="O8" i="48" s="1"/>
  <c r="N7" i="48"/>
  <c r="O7" i="48" s="1"/>
  <c r="N6" i="48"/>
  <c r="O6" i="48" s="1"/>
  <c r="M5" i="48"/>
  <c r="L5" i="48"/>
  <c r="K5" i="48"/>
  <c r="J5" i="48"/>
  <c r="I5" i="48"/>
  <c r="H5" i="48"/>
  <c r="G5" i="48"/>
  <c r="F5" i="48"/>
  <c r="E5" i="48"/>
  <c r="D5" i="48"/>
  <c r="N52" i="47"/>
  <c r="O52" i="47" s="1"/>
  <c r="N51" i="47"/>
  <c r="O51" i="47" s="1"/>
  <c r="N50" i="47"/>
  <c r="O50" i="47" s="1"/>
  <c r="N49" i="47"/>
  <c r="O49" i="47" s="1"/>
  <c r="N48" i="47"/>
  <c r="O48" i="47" s="1"/>
  <c r="N47" i="47"/>
  <c r="O47" i="47"/>
  <c r="N46" i="47"/>
  <c r="O46" i="47" s="1"/>
  <c r="N45" i="47"/>
  <c r="O45" i="47" s="1"/>
  <c r="N44" i="47"/>
  <c r="O44" i="47" s="1"/>
  <c r="N43" i="47"/>
  <c r="O43" i="47" s="1"/>
  <c r="M42" i="47"/>
  <c r="L42" i="47"/>
  <c r="K42" i="47"/>
  <c r="J42" i="47"/>
  <c r="I42" i="47"/>
  <c r="H42" i="47"/>
  <c r="G42" i="47"/>
  <c r="F42" i="47"/>
  <c r="E42" i="47"/>
  <c r="D42" i="47"/>
  <c r="N41" i="47"/>
  <c r="O41" i="47" s="1"/>
  <c r="M40" i="47"/>
  <c r="L40" i="47"/>
  <c r="K40" i="47"/>
  <c r="J40" i="47"/>
  <c r="I40" i="47"/>
  <c r="H40" i="47"/>
  <c r="G40" i="47"/>
  <c r="F40" i="47"/>
  <c r="E40" i="47"/>
  <c r="D40" i="47"/>
  <c r="N39" i="47"/>
  <c r="O39" i="47" s="1"/>
  <c r="N38" i="47"/>
  <c r="O38" i="47" s="1"/>
  <c r="N37" i="47"/>
  <c r="O37" i="47"/>
  <c r="M36" i="47"/>
  <c r="L36" i="47"/>
  <c r="K36" i="47"/>
  <c r="J36" i="47"/>
  <c r="I36" i="47"/>
  <c r="H36" i="47"/>
  <c r="G36" i="47"/>
  <c r="F36" i="47"/>
  <c r="E36" i="47"/>
  <c r="D36" i="47"/>
  <c r="N35" i="47"/>
  <c r="O35" i="47"/>
  <c r="N34" i="47"/>
  <c r="O34" i="47" s="1"/>
  <c r="N33" i="47"/>
  <c r="O33" i="47" s="1"/>
  <c r="M32" i="47"/>
  <c r="L32" i="47"/>
  <c r="K32" i="47"/>
  <c r="J32" i="47"/>
  <c r="I32" i="47"/>
  <c r="H32" i="47"/>
  <c r="G32" i="47"/>
  <c r="F32" i="47"/>
  <c r="F53" i="47" s="1"/>
  <c r="E32" i="47"/>
  <c r="D32" i="47"/>
  <c r="N31" i="47"/>
  <c r="O31" i="47" s="1"/>
  <c r="N30" i="47"/>
  <c r="O30" i="47" s="1"/>
  <c r="N29" i="47"/>
  <c r="O29" i="47" s="1"/>
  <c r="M28" i="47"/>
  <c r="L28" i="47"/>
  <c r="K28" i="47"/>
  <c r="J28" i="47"/>
  <c r="I28" i="47"/>
  <c r="H28" i="47"/>
  <c r="G28" i="47"/>
  <c r="F28" i="47"/>
  <c r="E28" i="47"/>
  <c r="D28" i="47"/>
  <c r="N27" i="47"/>
  <c r="O27" i="47" s="1"/>
  <c r="N26" i="47"/>
  <c r="O26" i="47" s="1"/>
  <c r="M25" i="47"/>
  <c r="L25" i="47"/>
  <c r="K25" i="47"/>
  <c r="J25" i="47"/>
  <c r="I25" i="47"/>
  <c r="H25" i="47"/>
  <c r="G25" i="47"/>
  <c r="F25" i="47"/>
  <c r="E25" i="47"/>
  <c r="D25" i="47"/>
  <c r="N24" i="47"/>
  <c r="O24" i="47" s="1"/>
  <c r="N23" i="47"/>
  <c r="O23" i="47" s="1"/>
  <c r="N22" i="47"/>
  <c r="O22" i="47" s="1"/>
  <c r="N21" i="47"/>
  <c r="O21" i="47" s="1"/>
  <c r="M20" i="47"/>
  <c r="L20" i="47"/>
  <c r="K20" i="47"/>
  <c r="J20" i="47"/>
  <c r="I20" i="47"/>
  <c r="H20" i="47"/>
  <c r="G20" i="47"/>
  <c r="F20" i="47"/>
  <c r="E20" i="47"/>
  <c r="D20" i="47"/>
  <c r="N19" i="47"/>
  <c r="O19" i="47" s="1"/>
  <c r="N18" i="47"/>
  <c r="O18" i="47" s="1"/>
  <c r="N17" i="47"/>
  <c r="O17" i="47" s="1"/>
  <c r="N16" i="47"/>
  <c r="O16" i="47" s="1"/>
  <c r="N15" i="47"/>
  <c r="O15" i="47"/>
  <c r="N14" i="47"/>
  <c r="O14" i="47" s="1"/>
  <c r="N13" i="47"/>
  <c r="O13" i="47" s="1"/>
  <c r="M12" i="47"/>
  <c r="L12" i="47"/>
  <c r="K12" i="47"/>
  <c r="J12" i="47"/>
  <c r="I12" i="47"/>
  <c r="H12" i="47"/>
  <c r="G12" i="47"/>
  <c r="F12" i="47"/>
  <c r="E12" i="47"/>
  <c r="D12" i="47"/>
  <c r="N11" i="47"/>
  <c r="O11" i="47" s="1"/>
  <c r="N10" i="47"/>
  <c r="O10" i="47" s="1"/>
  <c r="N9" i="47"/>
  <c r="O9" i="47" s="1"/>
  <c r="N8" i="47"/>
  <c r="O8" i="47" s="1"/>
  <c r="N7" i="47"/>
  <c r="O7" i="47" s="1"/>
  <c r="N6" i="47"/>
  <c r="O6" i="47" s="1"/>
  <c r="M5" i="47"/>
  <c r="L5" i="47"/>
  <c r="K5" i="47"/>
  <c r="J5" i="47"/>
  <c r="I5" i="47"/>
  <c r="H5" i="47"/>
  <c r="G5" i="47"/>
  <c r="F5" i="47"/>
  <c r="E5" i="47"/>
  <c r="D5" i="47"/>
  <c r="N51" i="46"/>
  <c r="O51" i="46" s="1"/>
  <c r="N50" i="46"/>
  <c r="O50" i="46" s="1"/>
  <c r="N49" i="46"/>
  <c r="O49" i="46" s="1"/>
  <c r="N48" i="46"/>
  <c r="O48" i="46" s="1"/>
  <c r="N47" i="46"/>
  <c r="O47" i="46" s="1"/>
  <c r="N46" i="46"/>
  <c r="O46" i="46"/>
  <c r="N45" i="46"/>
  <c r="O45" i="46" s="1"/>
  <c r="N44" i="46"/>
  <c r="O44" i="46" s="1"/>
  <c r="N43" i="46"/>
  <c r="O43" i="46" s="1"/>
  <c r="M42" i="46"/>
  <c r="L42" i="46"/>
  <c r="K42" i="46"/>
  <c r="J42" i="46"/>
  <c r="I42" i="46"/>
  <c r="H42" i="46"/>
  <c r="G42" i="46"/>
  <c r="F42" i="46"/>
  <c r="E42" i="46"/>
  <c r="D42" i="46"/>
  <c r="N41" i="46"/>
  <c r="O41" i="46" s="1"/>
  <c r="M40" i="46"/>
  <c r="L40" i="46"/>
  <c r="K40" i="46"/>
  <c r="J40" i="46"/>
  <c r="I40" i="46"/>
  <c r="H40" i="46"/>
  <c r="G40" i="46"/>
  <c r="F40" i="46"/>
  <c r="E40" i="46"/>
  <c r="D40" i="46"/>
  <c r="N39" i="46"/>
  <c r="O39" i="46" s="1"/>
  <c r="N38" i="46"/>
  <c r="O38" i="46" s="1"/>
  <c r="N37" i="46"/>
  <c r="O37" i="46" s="1"/>
  <c r="M36" i="46"/>
  <c r="L36" i="46"/>
  <c r="K36" i="46"/>
  <c r="J36" i="46"/>
  <c r="I36" i="46"/>
  <c r="H36" i="46"/>
  <c r="G36" i="46"/>
  <c r="F36" i="46"/>
  <c r="E36" i="46"/>
  <c r="D36" i="46"/>
  <c r="N35" i="46"/>
  <c r="O35" i="46" s="1"/>
  <c r="N34" i="46"/>
  <c r="O34" i="46" s="1"/>
  <c r="N33" i="46"/>
  <c r="O33" i="46" s="1"/>
  <c r="M32" i="46"/>
  <c r="L32" i="46"/>
  <c r="K32" i="46"/>
  <c r="J32" i="46"/>
  <c r="I32" i="46"/>
  <c r="H32" i="46"/>
  <c r="G32" i="46"/>
  <c r="F32" i="46"/>
  <c r="E32" i="46"/>
  <c r="D32" i="46"/>
  <c r="N31" i="46"/>
  <c r="O31" i="46" s="1"/>
  <c r="N30" i="46"/>
  <c r="O30" i="46" s="1"/>
  <c r="N29" i="46"/>
  <c r="O29" i="46" s="1"/>
  <c r="M28" i="46"/>
  <c r="L28" i="46"/>
  <c r="K28" i="46"/>
  <c r="J28" i="46"/>
  <c r="I28" i="46"/>
  <c r="H28" i="46"/>
  <c r="N28" i="46" s="1"/>
  <c r="O28" i="46" s="1"/>
  <c r="G28" i="46"/>
  <c r="F28" i="46"/>
  <c r="E28" i="46"/>
  <c r="D28" i="46"/>
  <c r="N27" i="46"/>
  <c r="O27" i="46" s="1"/>
  <c r="N26" i="46"/>
  <c r="O26" i="46" s="1"/>
  <c r="M25" i="46"/>
  <c r="L25" i="46"/>
  <c r="K25" i="46"/>
  <c r="J25" i="46"/>
  <c r="I25" i="46"/>
  <c r="H25" i="46"/>
  <c r="G25" i="46"/>
  <c r="F25" i="46"/>
  <c r="E25" i="46"/>
  <c r="D25" i="46"/>
  <c r="N24" i="46"/>
  <c r="O24" i="46" s="1"/>
  <c r="N23" i="46"/>
  <c r="O23" i="46" s="1"/>
  <c r="N22" i="46"/>
  <c r="O22" i="46"/>
  <c r="N21" i="46"/>
  <c r="O21" i="46" s="1"/>
  <c r="M20" i="46"/>
  <c r="L20" i="46"/>
  <c r="K20" i="46"/>
  <c r="J20" i="46"/>
  <c r="I20" i="46"/>
  <c r="H20" i="46"/>
  <c r="G20" i="46"/>
  <c r="F20" i="46"/>
  <c r="E20" i="46"/>
  <c r="D20" i="46"/>
  <c r="N19" i="46"/>
  <c r="O19" i="46" s="1"/>
  <c r="N18" i="46"/>
  <c r="O18" i="46" s="1"/>
  <c r="N17" i="46"/>
  <c r="O17" i="46" s="1"/>
  <c r="N16" i="46"/>
  <c r="O16" i="46" s="1"/>
  <c r="N15" i="46"/>
  <c r="O15" i="46" s="1"/>
  <c r="N14" i="46"/>
  <c r="O14" i="46"/>
  <c r="N13" i="46"/>
  <c r="O13" i="46" s="1"/>
  <c r="M12" i="46"/>
  <c r="L12" i="46"/>
  <c r="K12" i="46"/>
  <c r="J12" i="46"/>
  <c r="I12" i="46"/>
  <c r="H12" i="46"/>
  <c r="G12" i="46"/>
  <c r="F12" i="46"/>
  <c r="E12" i="46"/>
  <c r="E52" i="46" s="1"/>
  <c r="D12" i="46"/>
  <c r="N11" i="46"/>
  <c r="O11" i="46" s="1"/>
  <c r="N10" i="46"/>
  <c r="O10" i="46" s="1"/>
  <c r="N9" i="46"/>
  <c r="O9" i="46" s="1"/>
  <c r="N8" i="46"/>
  <c r="O8" i="46" s="1"/>
  <c r="N7" i="46"/>
  <c r="O7" i="46" s="1"/>
  <c r="N6" i="46"/>
  <c r="O6" i="46"/>
  <c r="M5" i="46"/>
  <c r="L5" i="46"/>
  <c r="K5" i="46"/>
  <c r="J5" i="46"/>
  <c r="I5" i="46"/>
  <c r="H5" i="46"/>
  <c r="G5" i="46"/>
  <c r="F5" i="46"/>
  <c r="E5" i="46"/>
  <c r="D5" i="46"/>
  <c r="N52" i="45"/>
  <c r="O52" i="45"/>
  <c r="N51" i="45"/>
  <c r="O51" i="45" s="1"/>
  <c r="N50" i="45"/>
  <c r="O50" i="45" s="1"/>
  <c r="N49" i="45"/>
  <c r="O49" i="45" s="1"/>
  <c r="N48" i="45"/>
  <c r="O48" i="45" s="1"/>
  <c r="N47" i="45"/>
  <c r="O47" i="45" s="1"/>
  <c r="N46" i="45"/>
  <c r="O46" i="45" s="1"/>
  <c r="N45" i="45"/>
  <c r="O45" i="45" s="1"/>
  <c r="N44" i="45"/>
  <c r="O44" i="45" s="1"/>
  <c r="N43" i="45"/>
  <c r="O43" i="45" s="1"/>
  <c r="M42" i="45"/>
  <c r="L42" i="45"/>
  <c r="K42" i="45"/>
  <c r="J42" i="45"/>
  <c r="I42" i="45"/>
  <c r="H42" i="45"/>
  <c r="N42" i="45" s="1"/>
  <c r="O42" i="45" s="1"/>
  <c r="G42" i="45"/>
  <c r="F42" i="45"/>
  <c r="E42" i="45"/>
  <c r="D42" i="45"/>
  <c r="N41" i="45"/>
  <c r="O41" i="45" s="1"/>
  <c r="M40" i="45"/>
  <c r="L40" i="45"/>
  <c r="K40" i="45"/>
  <c r="J40" i="45"/>
  <c r="I40" i="45"/>
  <c r="H40" i="45"/>
  <c r="G40" i="45"/>
  <c r="F40" i="45"/>
  <c r="E40" i="45"/>
  <c r="D40" i="45"/>
  <c r="N39" i="45"/>
  <c r="O39" i="45" s="1"/>
  <c r="N38" i="45"/>
  <c r="O38" i="45" s="1"/>
  <c r="N37" i="45"/>
  <c r="O37" i="45" s="1"/>
  <c r="M36" i="45"/>
  <c r="L36" i="45"/>
  <c r="K36" i="45"/>
  <c r="J36" i="45"/>
  <c r="I36" i="45"/>
  <c r="H36" i="45"/>
  <c r="G36" i="45"/>
  <c r="F36" i="45"/>
  <c r="E36" i="45"/>
  <c r="D36" i="45"/>
  <c r="N35" i="45"/>
  <c r="O35" i="45" s="1"/>
  <c r="N34" i="45"/>
  <c r="O34" i="45"/>
  <c r="N33" i="45"/>
  <c r="O33" i="45" s="1"/>
  <c r="M32" i="45"/>
  <c r="L32" i="45"/>
  <c r="K32" i="45"/>
  <c r="J32" i="45"/>
  <c r="I32" i="45"/>
  <c r="H32" i="45"/>
  <c r="G32" i="45"/>
  <c r="F32" i="45"/>
  <c r="E32" i="45"/>
  <c r="D32" i="45"/>
  <c r="N31" i="45"/>
  <c r="O31" i="45" s="1"/>
  <c r="N30" i="45"/>
  <c r="O30" i="45" s="1"/>
  <c r="N29" i="45"/>
  <c r="O29" i="45" s="1"/>
  <c r="M28" i="45"/>
  <c r="L28" i="45"/>
  <c r="K28" i="45"/>
  <c r="J28" i="45"/>
  <c r="I28" i="45"/>
  <c r="H28" i="45"/>
  <c r="G28" i="45"/>
  <c r="F28" i="45"/>
  <c r="E28" i="45"/>
  <c r="D28" i="45"/>
  <c r="N27" i="45"/>
  <c r="O27" i="45" s="1"/>
  <c r="N26" i="45"/>
  <c r="O26" i="45" s="1"/>
  <c r="M25" i="45"/>
  <c r="L25" i="45"/>
  <c r="K25" i="45"/>
  <c r="N25" i="45" s="1"/>
  <c r="O25" i="45" s="1"/>
  <c r="J25" i="45"/>
  <c r="I25" i="45"/>
  <c r="H25" i="45"/>
  <c r="G25" i="45"/>
  <c r="F25" i="45"/>
  <c r="E25" i="45"/>
  <c r="D25" i="45"/>
  <c r="N24" i="45"/>
  <c r="O24" i="45" s="1"/>
  <c r="N23" i="45"/>
  <c r="O23" i="45" s="1"/>
  <c r="N22" i="45"/>
  <c r="O22" i="45"/>
  <c r="N21" i="45"/>
  <c r="O21" i="45" s="1"/>
  <c r="M20" i="45"/>
  <c r="L20" i="45"/>
  <c r="K20" i="45"/>
  <c r="J20" i="45"/>
  <c r="I20" i="45"/>
  <c r="H20" i="45"/>
  <c r="G20" i="45"/>
  <c r="F20" i="45"/>
  <c r="E20" i="45"/>
  <c r="D20" i="45"/>
  <c r="N19" i="45"/>
  <c r="O19" i="45" s="1"/>
  <c r="N18" i="45"/>
  <c r="O18" i="45" s="1"/>
  <c r="N17" i="45"/>
  <c r="O17" i="45" s="1"/>
  <c r="N16" i="45"/>
  <c r="O16" i="45" s="1"/>
  <c r="N15" i="45"/>
  <c r="O15" i="45" s="1"/>
  <c r="N14" i="45"/>
  <c r="O14" i="45"/>
  <c r="N13" i="45"/>
  <c r="O13" i="45" s="1"/>
  <c r="M12" i="45"/>
  <c r="L12" i="45"/>
  <c r="K12" i="45"/>
  <c r="J12" i="45"/>
  <c r="I12" i="45"/>
  <c r="H12" i="45"/>
  <c r="G12" i="45"/>
  <c r="F12" i="45"/>
  <c r="E12" i="45"/>
  <c r="D12" i="45"/>
  <c r="N11" i="45"/>
  <c r="O11" i="45" s="1"/>
  <c r="N10" i="45"/>
  <c r="O10" i="45" s="1"/>
  <c r="N9" i="45"/>
  <c r="O9" i="45" s="1"/>
  <c r="N8" i="45"/>
  <c r="O8" i="45" s="1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53" i="44"/>
  <c r="O53" i="44" s="1"/>
  <c r="N52" i="44"/>
  <c r="O52" i="44" s="1"/>
  <c r="N51" i="44"/>
  <c r="O51" i="44" s="1"/>
  <c r="N50" i="44"/>
  <c r="O50" i="44" s="1"/>
  <c r="N49" i="44"/>
  <c r="O49" i="44" s="1"/>
  <c r="N48" i="44"/>
  <c r="O48" i="44" s="1"/>
  <c r="N47" i="44"/>
  <c r="O47" i="44" s="1"/>
  <c r="N46" i="44"/>
  <c r="O46" i="44" s="1"/>
  <c r="N45" i="44"/>
  <c r="O45" i="44" s="1"/>
  <c r="N44" i="44"/>
  <c r="O44" i="44" s="1"/>
  <c r="M43" i="44"/>
  <c r="L43" i="44"/>
  <c r="K43" i="44"/>
  <c r="J43" i="44"/>
  <c r="I43" i="44"/>
  <c r="H43" i="44"/>
  <c r="G43" i="44"/>
  <c r="F43" i="44"/>
  <c r="E43" i="44"/>
  <c r="D43" i="44"/>
  <c r="N42" i="44"/>
  <c r="O42" i="44" s="1"/>
  <c r="N41" i="44"/>
  <c r="O41" i="44" s="1"/>
  <c r="M40" i="44"/>
  <c r="L40" i="44"/>
  <c r="K40" i="44"/>
  <c r="K54" i="44" s="1"/>
  <c r="J40" i="44"/>
  <c r="I40" i="44"/>
  <c r="H40" i="44"/>
  <c r="G40" i="44"/>
  <c r="F40" i="44"/>
  <c r="E40" i="44"/>
  <c r="D40" i="44"/>
  <c r="N39" i="44"/>
  <c r="O39" i="44" s="1"/>
  <c r="N38" i="44"/>
  <c r="O38" i="44" s="1"/>
  <c r="N37" i="44"/>
  <c r="O37" i="44" s="1"/>
  <c r="M36" i="44"/>
  <c r="L36" i="44"/>
  <c r="K36" i="44"/>
  <c r="J36" i="44"/>
  <c r="I36" i="44"/>
  <c r="H36" i="44"/>
  <c r="G36" i="44"/>
  <c r="F36" i="44"/>
  <c r="E36" i="44"/>
  <c r="D36" i="44"/>
  <c r="N35" i="44"/>
  <c r="O35" i="44" s="1"/>
  <c r="N34" i="44"/>
  <c r="O34" i="44" s="1"/>
  <c r="N33" i="44"/>
  <c r="O33" i="44" s="1"/>
  <c r="M32" i="44"/>
  <c r="L32" i="44"/>
  <c r="K32" i="44"/>
  <c r="J32" i="44"/>
  <c r="I32" i="44"/>
  <c r="H32" i="44"/>
  <c r="G32" i="44"/>
  <c r="F32" i="44"/>
  <c r="E32" i="44"/>
  <c r="D32" i="44"/>
  <c r="N31" i="44"/>
  <c r="O31" i="44" s="1"/>
  <c r="N30" i="44"/>
  <c r="O30" i="44" s="1"/>
  <c r="N29" i="44"/>
  <c r="O29" i="44" s="1"/>
  <c r="M28" i="44"/>
  <c r="L28" i="44"/>
  <c r="K28" i="44"/>
  <c r="J28" i="44"/>
  <c r="I28" i="44"/>
  <c r="H28" i="44"/>
  <c r="G28" i="44"/>
  <c r="F28" i="44"/>
  <c r="E28" i="44"/>
  <c r="D28" i="44"/>
  <c r="N27" i="44"/>
  <c r="O27" i="44" s="1"/>
  <c r="N26" i="44"/>
  <c r="O26" i="44" s="1"/>
  <c r="M25" i="44"/>
  <c r="L25" i="44"/>
  <c r="K25" i="44"/>
  <c r="J25" i="44"/>
  <c r="I25" i="44"/>
  <c r="H25" i="44"/>
  <c r="G25" i="44"/>
  <c r="F25" i="44"/>
  <c r="E25" i="44"/>
  <c r="D25" i="44"/>
  <c r="N24" i="44"/>
  <c r="O24" i="44" s="1"/>
  <c r="N23" i="44"/>
  <c r="O23" i="44" s="1"/>
  <c r="N22" i="44"/>
  <c r="O22" i="44" s="1"/>
  <c r="N21" i="44"/>
  <c r="O21" i="44" s="1"/>
  <c r="M20" i="44"/>
  <c r="L20" i="44"/>
  <c r="K20" i="44"/>
  <c r="J20" i="44"/>
  <c r="I20" i="44"/>
  <c r="H20" i="44"/>
  <c r="G20" i="44"/>
  <c r="G54" i="44" s="1"/>
  <c r="F20" i="44"/>
  <c r="E20" i="44"/>
  <c r="D20" i="44"/>
  <c r="N19" i="44"/>
  <c r="O19" i="44" s="1"/>
  <c r="N18" i="44"/>
  <c r="O18" i="44" s="1"/>
  <c r="N17" i="44"/>
  <c r="O17" i="44" s="1"/>
  <c r="N16" i="44"/>
  <c r="O16" i="44" s="1"/>
  <c r="N15" i="44"/>
  <c r="O15" i="44" s="1"/>
  <c r="N14" i="44"/>
  <c r="O14" i="44" s="1"/>
  <c r="N13" i="44"/>
  <c r="O13" i="44" s="1"/>
  <c r="M12" i="44"/>
  <c r="L12" i="44"/>
  <c r="K12" i="44"/>
  <c r="J12" i="44"/>
  <c r="I12" i="44"/>
  <c r="H12" i="44"/>
  <c r="G12" i="44"/>
  <c r="F12" i="44"/>
  <c r="E12" i="44"/>
  <c r="D12" i="44"/>
  <c r="N11" i="44"/>
  <c r="O11" i="44" s="1"/>
  <c r="N10" i="44"/>
  <c r="O10" i="44" s="1"/>
  <c r="N9" i="44"/>
  <c r="O9" i="44" s="1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44" i="43"/>
  <c r="O44" i="43" s="1"/>
  <c r="N43" i="43"/>
  <c r="O43" i="43" s="1"/>
  <c r="N42" i="43"/>
  <c r="O42" i="43" s="1"/>
  <c r="N41" i="43"/>
  <c r="O41" i="43" s="1"/>
  <c r="M40" i="43"/>
  <c r="L40" i="43"/>
  <c r="K40" i="43"/>
  <c r="J40" i="43"/>
  <c r="I40" i="43"/>
  <c r="H40" i="43"/>
  <c r="G40" i="43"/>
  <c r="F40" i="43"/>
  <c r="E40" i="43"/>
  <c r="D40" i="43"/>
  <c r="N39" i="43"/>
  <c r="O39" i="43" s="1"/>
  <c r="M38" i="43"/>
  <c r="L38" i="43"/>
  <c r="K38" i="43"/>
  <c r="J38" i="43"/>
  <c r="I38" i="43"/>
  <c r="H38" i="43"/>
  <c r="G38" i="43"/>
  <c r="F38" i="43"/>
  <c r="E38" i="43"/>
  <c r="D38" i="43"/>
  <c r="N37" i="43"/>
  <c r="O37" i="43" s="1"/>
  <c r="N36" i="43"/>
  <c r="O36" i="43" s="1"/>
  <c r="M35" i="43"/>
  <c r="L35" i="43"/>
  <c r="K35" i="43"/>
  <c r="J35" i="43"/>
  <c r="I35" i="43"/>
  <c r="H35" i="43"/>
  <c r="G35" i="43"/>
  <c r="F35" i="43"/>
  <c r="E35" i="43"/>
  <c r="D35" i="43"/>
  <c r="N34" i="43"/>
  <c r="O34" i="43"/>
  <c r="N33" i="43"/>
  <c r="O33" i="43" s="1"/>
  <c r="M32" i="43"/>
  <c r="L32" i="43"/>
  <c r="K32" i="43"/>
  <c r="J32" i="43"/>
  <c r="I32" i="43"/>
  <c r="H32" i="43"/>
  <c r="G32" i="43"/>
  <c r="F32" i="43"/>
  <c r="E32" i="43"/>
  <c r="D32" i="43"/>
  <c r="N31" i="43"/>
  <c r="O31" i="43" s="1"/>
  <c r="N30" i="43"/>
  <c r="O30" i="43" s="1"/>
  <c r="N29" i="43"/>
  <c r="O29" i="43" s="1"/>
  <c r="M28" i="43"/>
  <c r="L28" i="43"/>
  <c r="K28" i="43"/>
  <c r="J28" i="43"/>
  <c r="I28" i="43"/>
  <c r="H28" i="43"/>
  <c r="G28" i="43"/>
  <c r="G45" i="43" s="1"/>
  <c r="F28" i="43"/>
  <c r="E28" i="43"/>
  <c r="D28" i="43"/>
  <c r="N27" i="43"/>
  <c r="O27" i="43" s="1"/>
  <c r="N26" i="43"/>
  <c r="O26" i="43" s="1"/>
  <c r="M25" i="43"/>
  <c r="L25" i="43"/>
  <c r="K25" i="43"/>
  <c r="J25" i="43"/>
  <c r="I25" i="43"/>
  <c r="H25" i="43"/>
  <c r="G25" i="43"/>
  <c r="F25" i="43"/>
  <c r="E25" i="43"/>
  <c r="D25" i="43"/>
  <c r="N24" i="43"/>
  <c r="O24" i="43" s="1"/>
  <c r="N23" i="43"/>
  <c r="O23" i="43" s="1"/>
  <c r="N22" i="43"/>
  <c r="O22" i="43"/>
  <c r="N21" i="43"/>
  <c r="O21" i="43" s="1"/>
  <c r="M20" i="43"/>
  <c r="L20" i="43"/>
  <c r="K20" i="43"/>
  <c r="J20" i="43"/>
  <c r="I20" i="43"/>
  <c r="H20" i="43"/>
  <c r="G20" i="43"/>
  <c r="F20" i="43"/>
  <c r="E20" i="43"/>
  <c r="D20" i="43"/>
  <c r="N19" i="43"/>
  <c r="O19" i="43" s="1"/>
  <c r="N18" i="43"/>
  <c r="O18" i="43" s="1"/>
  <c r="N17" i="43"/>
  <c r="O17" i="43" s="1"/>
  <c r="N16" i="43"/>
  <c r="O16" i="43" s="1"/>
  <c r="N15" i="43"/>
  <c r="O15" i="43" s="1"/>
  <c r="N14" i="43"/>
  <c r="O14" i="43"/>
  <c r="N13" i="43"/>
  <c r="O13" i="43" s="1"/>
  <c r="M12" i="43"/>
  <c r="L12" i="43"/>
  <c r="K12" i="43"/>
  <c r="J12" i="43"/>
  <c r="I12" i="43"/>
  <c r="H12" i="43"/>
  <c r="G12" i="43"/>
  <c r="F12" i="43"/>
  <c r="F45" i="43" s="1"/>
  <c r="E12" i="43"/>
  <c r="D12" i="43"/>
  <c r="N11" i="43"/>
  <c r="O11" i="43" s="1"/>
  <c r="N10" i="43"/>
  <c r="O10" i="43"/>
  <c r="N9" i="43"/>
  <c r="O9" i="43"/>
  <c r="N8" i="43"/>
  <c r="O8" i="43" s="1"/>
  <c r="N7" i="43"/>
  <c r="O7" i="43" s="1"/>
  <c r="N6" i="43"/>
  <c r="O6" i="43"/>
  <c r="M5" i="43"/>
  <c r="M45" i="43" s="1"/>
  <c r="L5" i="43"/>
  <c r="K5" i="43"/>
  <c r="K45" i="43" s="1"/>
  <c r="J5" i="43"/>
  <c r="I5" i="43"/>
  <c r="H5" i="43"/>
  <c r="G5" i="43"/>
  <c r="F5" i="43"/>
  <c r="E5" i="43"/>
  <c r="D5" i="43"/>
  <c r="N57" i="42"/>
  <c r="O57" i="42"/>
  <c r="N56" i="42"/>
  <c r="O56" i="42" s="1"/>
  <c r="N55" i="42"/>
  <c r="O55" i="42" s="1"/>
  <c r="N54" i="42"/>
  <c r="O54" i="42"/>
  <c r="N53" i="42"/>
  <c r="O53" i="42" s="1"/>
  <c r="N52" i="42"/>
  <c r="O52" i="42" s="1"/>
  <c r="N51" i="42"/>
  <c r="O51" i="42"/>
  <c r="N50" i="42"/>
  <c r="O50" i="42" s="1"/>
  <c r="N49" i="42"/>
  <c r="O49" i="42" s="1"/>
  <c r="N48" i="42"/>
  <c r="O48" i="42" s="1"/>
  <c r="N47" i="42"/>
  <c r="O47" i="42" s="1"/>
  <c r="N46" i="42"/>
  <c r="O46" i="42" s="1"/>
  <c r="N45" i="42"/>
  <c r="O45" i="42" s="1"/>
  <c r="N44" i="42"/>
  <c r="O44" i="42" s="1"/>
  <c r="N43" i="42"/>
  <c r="O43" i="42" s="1"/>
  <c r="M42" i="42"/>
  <c r="L42" i="42"/>
  <c r="K42" i="42"/>
  <c r="J42" i="42"/>
  <c r="I42" i="42"/>
  <c r="H42" i="42"/>
  <c r="N42" i="42" s="1"/>
  <c r="O42" i="42" s="1"/>
  <c r="G42" i="42"/>
  <c r="F42" i="42"/>
  <c r="E42" i="42"/>
  <c r="D42" i="42"/>
  <c r="N41" i="42"/>
  <c r="O41" i="42" s="1"/>
  <c r="N40" i="42"/>
  <c r="O40" i="42" s="1"/>
  <c r="N39" i="42"/>
  <c r="O39" i="42" s="1"/>
  <c r="M38" i="42"/>
  <c r="L38" i="42"/>
  <c r="K38" i="42"/>
  <c r="J38" i="42"/>
  <c r="I38" i="42"/>
  <c r="H38" i="42"/>
  <c r="G38" i="42"/>
  <c r="F38" i="42"/>
  <c r="E38" i="42"/>
  <c r="D38" i="42"/>
  <c r="N38" i="42" s="1"/>
  <c r="O38" i="42" s="1"/>
  <c r="N37" i="42"/>
  <c r="O37" i="42" s="1"/>
  <c r="N36" i="42"/>
  <c r="O36" i="42" s="1"/>
  <c r="N35" i="42"/>
  <c r="O35" i="42" s="1"/>
  <c r="N34" i="42"/>
  <c r="O34" i="42" s="1"/>
  <c r="M33" i="42"/>
  <c r="L33" i="42"/>
  <c r="K33" i="42"/>
  <c r="N33" i="42" s="1"/>
  <c r="O33" i="42" s="1"/>
  <c r="J33" i="42"/>
  <c r="I33" i="42"/>
  <c r="H33" i="42"/>
  <c r="G33" i="42"/>
  <c r="F33" i="42"/>
  <c r="E33" i="42"/>
  <c r="D33" i="42"/>
  <c r="N32" i="42"/>
  <c r="O32" i="42"/>
  <c r="N31" i="42"/>
  <c r="O31" i="42"/>
  <c r="N30" i="42"/>
  <c r="O30" i="42" s="1"/>
  <c r="M29" i="42"/>
  <c r="L29" i="42"/>
  <c r="K29" i="42"/>
  <c r="J29" i="42"/>
  <c r="I29" i="42"/>
  <c r="H29" i="42"/>
  <c r="G29" i="42"/>
  <c r="F29" i="42"/>
  <c r="E29" i="42"/>
  <c r="D29" i="42"/>
  <c r="N28" i="42"/>
  <c r="O28" i="42" s="1"/>
  <c r="N27" i="42"/>
  <c r="O27" i="42" s="1"/>
  <c r="M26" i="42"/>
  <c r="L26" i="42"/>
  <c r="K26" i="42"/>
  <c r="J26" i="42"/>
  <c r="I26" i="42"/>
  <c r="H26" i="42"/>
  <c r="G26" i="42"/>
  <c r="F26" i="42"/>
  <c r="E26" i="42"/>
  <c r="D26" i="42"/>
  <c r="N25" i="42"/>
  <c r="O25" i="42" s="1"/>
  <c r="M24" i="42"/>
  <c r="L24" i="42"/>
  <c r="K24" i="42"/>
  <c r="J24" i="42"/>
  <c r="I24" i="42"/>
  <c r="H24" i="42"/>
  <c r="G24" i="42"/>
  <c r="F24" i="42"/>
  <c r="E24" i="42"/>
  <c r="D24" i="42"/>
  <c r="N23" i="42"/>
  <c r="O23" i="42" s="1"/>
  <c r="N22" i="42"/>
  <c r="O22" i="42" s="1"/>
  <c r="N21" i="42"/>
  <c r="O21" i="42" s="1"/>
  <c r="N20" i="42"/>
  <c r="O20" i="42" s="1"/>
  <c r="M19" i="42"/>
  <c r="L19" i="42"/>
  <c r="K19" i="42"/>
  <c r="J19" i="42"/>
  <c r="I19" i="42"/>
  <c r="H19" i="42"/>
  <c r="G19" i="42"/>
  <c r="F19" i="42"/>
  <c r="E19" i="42"/>
  <c r="D19" i="42"/>
  <c r="N18" i="42"/>
  <c r="O18" i="42" s="1"/>
  <c r="N17" i="42"/>
  <c r="O17" i="42"/>
  <c r="N16" i="42"/>
  <c r="O16" i="42" s="1"/>
  <c r="N15" i="42"/>
  <c r="O15" i="42" s="1"/>
  <c r="N14" i="42"/>
  <c r="O14" i="42" s="1"/>
  <c r="N13" i="42"/>
  <c r="O13" i="42" s="1"/>
  <c r="N12" i="42"/>
  <c r="O12" i="42" s="1"/>
  <c r="M11" i="42"/>
  <c r="L11" i="42"/>
  <c r="K11" i="42"/>
  <c r="J11" i="42"/>
  <c r="I11" i="42"/>
  <c r="H11" i="42"/>
  <c r="G11" i="42"/>
  <c r="F11" i="42"/>
  <c r="E11" i="42"/>
  <c r="D11" i="42"/>
  <c r="N10" i="42"/>
  <c r="O10" i="42" s="1"/>
  <c r="N9" i="42"/>
  <c r="O9" i="42"/>
  <c r="N8" i="42"/>
  <c r="O8" i="42" s="1"/>
  <c r="N7" i="42"/>
  <c r="O7" i="42" s="1"/>
  <c r="N6" i="42"/>
  <c r="O6" i="42" s="1"/>
  <c r="M5" i="42"/>
  <c r="M58" i="42" s="1"/>
  <c r="L5" i="42"/>
  <c r="K5" i="42"/>
  <c r="J5" i="42"/>
  <c r="I5" i="42"/>
  <c r="I58" i="42" s="1"/>
  <c r="H5" i="42"/>
  <c r="G5" i="42"/>
  <c r="F5" i="42"/>
  <c r="E5" i="42"/>
  <c r="D5" i="42"/>
  <c r="N49" i="41"/>
  <c r="O49" i="41" s="1"/>
  <c r="N48" i="41"/>
  <c r="O48" i="41" s="1"/>
  <c r="N47" i="41"/>
  <c r="O47" i="41" s="1"/>
  <c r="N46" i="41"/>
  <c r="O46" i="41"/>
  <c r="N45" i="41"/>
  <c r="O45" i="41" s="1"/>
  <c r="N44" i="41"/>
  <c r="O44" i="41" s="1"/>
  <c r="N43" i="41"/>
  <c r="O43" i="41" s="1"/>
  <c r="N42" i="41"/>
  <c r="O42" i="41" s="1"/>
  <c r="N41" i="41"/>
  <c r="O41" i="41" s="1"/>
  <c r="N40" i="41"/>
  <c r="O40" i="41"/>
  <c r="M39" i="41"/>
  <c r="L39" i="41"/>
  <c r="K39" i="41"/>
  <c r="J39" i="41"/>
  <c r="I39" i="41"/>
  <c r="H39" i="41"/>
  <c r="G39" i="41"/>
  <c r="F39" i="41"/>
  <c r="E39" i="41"/>
  <c r="D39" i="41"/>
  <c r="N38" i="41"/>
  <c r="O38" i="41"/>
  <c r="M37" i="41"/>
  <c r="L37" i="41"/>
  <c r="K37" i="41"/>
  <c r="J37" i="41"/>
  <c r="I37" i="41"/>
  <c r="H37" i="41"/>
  <c r="G37" i="41"/>
  <c r="F37" i="41"/>
  <c r="E37" i="41"/>
  <c r="D37" i="41"/>
  <c r="N36" i="41"/>
  <c r="O36" i="41"/>
  <c r="N35" i="41"/>
  <c r="O35" i="41" s="1"/>
  <c r="M34" i="41"/>
  <c r="L34" i="41"/>
  <c r="K34" i="41"/>
  <c r="J34" i="41"/>
  <c r="I34" i="41"/>
  <c r="H34" i="41"/>
  <c r="G34" i="41"/>
  <c r="F34" i="41"/>
  <c r="E34" i="41"/>
  <c r="D34" i="41"/>
  <c r="N34" i="41" s="1"/>
  <c r="N33" i="41"/>
  <c r="O33" i="41" s="1"/>
  <c r="N32" i="41"/>
  <c r="O32" i="41" s="1"/>
  <c r="N31" i="41"/>
  <c r="O31" i="41" s="1"/>
  <c r="M30" i="41"/>
  <c r="L30" i="41"/>
  <c r="K30" i="41"/>
  <c r="J30" i="41"/>
  <c r="I30" i="41"/>
  <c r="H30" i="41"/>
  <c r="G30" i="41"/>
  <c r="F30" i="41"/>
  <c r="E30" i="41"/>
  <c r="D30" i="41"/>
  <c r="N29" i="41"/>
  <c r="O29" i="41" s="1"/>
  <c r="N28" i="41"/>
  <c r="O28" i="41" s="1"/>
  <c r="N27" i="41"/>
  <c r="O27" i="41" s="1"/>
  <c r="N26" i="41"/>
  <c r="O26" i="41"/>
  <c r="M25" i="41"/>
  <c r="L25" i="41"/>
  <c r="K25" i="41"/>
  <c r="J25" i="41"/>
  <c r="I25" i="41"/>
  <c r="H25" i="41"/>
  <c r="G25" i="41"/>
  <c r="F25" i="41"/>
  <c r="E25" i="41"/>
  <c r="D25" i="41"/>
  <c r="N24" i="41"/>
  <c r="O24" i="41"/>
  <c r="N23" i="41"/>
  <c r="O23" i="41" s="1"/>
  <c r="M22" i="41"/>
  <c r="L22" i="41"/>
  <c r="K22" i="41"/>
  <c r="J22" i="41"/>
  <c r="I22" i="41"/>
  <c r="H22" i="41"/>
  <c r="G22" i="41"/>
  <c r="F22" i="41"/>
  <c r="E22" i="41"/>
  <c r="N22" i="41" s="1"/>
  <c r="O22" i="41" s="1"/>
  <c r="D22" i="41"/>
  <c r="N21" i="41"/>
  <c r="O21" i="41" s="1"/>
  <c r="N20" i="41"/>
  <c r="O20" i="41" s="1"/>
  <c r="N19" i="41"/>
  <c r="O19" i="41" s="1"/>
  <c r="M18" i="41"/>
  <c r="L18" i="41"/>
  <c r="K18" i="41"/>
  <c r="J18" i="41"/>
  <c r="J50" i="41" s="1"/>
  <c r="I18" i="41"/>
  <c r="H18" i="41"/>
  <c r="G18" i="41"/>
  <c r="F18" i="41"/>
  <c r="E18" i="41"/>
  <c r="D18" i="41"/>
  <c r="N17" i="41"/>
  <c r="O17" i="41" s="1"/>
  <c r="N16" i="41"/>
  <c r="O16" i="41" s="1"/>
  <c r="N15" i="41"/>
  <c r="O15" i="41" s="1"/>
  <c r="N14" i="41"/>
  <c r="O14" i="41" s="1"/>
  <c r="N13" i="41"/>
  <c r="O13" i="41" s="1"/>
  <c r="M12" i="41"/>
  <c r="L12" i="41"/>
  <c r="K12" i="41"/>
  <c r="J12" i="41"/>
  <c r="I12" i="41"/>
  <c r="I50" i="41"/>
  <c r="H12" i="41"/>
  <c r="G12" i="41"/>
  <c r="F12" i="41"/>
  <c r="E12" i="41"/>
  <c r="D12" i="41"/>
  <c r="N11" i="41"/>
  <c r="O11" i="41" s="1"/>
  <c r="N10" i="41"/>
  <c r="O10" i="41"/>
  <c r="N9" i="41"/>
  <c r="O9" i="41"/>
  <c r="N8" i="41"/>
  <c r="O8" i="41" s="1"/>
  <c r="N7" i="41"/>
  <c r="O7" i="41"/>
  <c r="N6" i="41"/>
  <c r="O6" i="41" s="1"/>
  <c r="M5" i="41"/>
  <c r="M50" i="41" s="1"/>
  <c r="L5" i="41"/>
  <c r="K5" i="41"/>
  <c r="K50" i="41" s="1"/>
  <c r="J5" i="41"/>
  <c r="I5" i="41"/>
  <c r="H5" i="41"/>
  <c r="G5" i="41"/>
  <c r="G50" i="41" s="1"/>
  <c r="F5" i="41"/>
  <c r="E5" i="41"/>
  <c r="D5" i="41"/>
  <c r="N45" i="40"/>
  <c r="O45" i="40" s="1"/>
  <c r="N44" i="40"/>
  <c r="O44" i="40" s="1"/>
  <c r="N43" i="40"/>
  <c r="O43" i="40" s="1"/>
  <c r="M42" i="40"/>
  <c r="L42" i="40"/>
  <c r="K42" i="40"/>
  <c r="J42" i="40"/>
  <c r="I42" i="40"/>
  <c r="H42" i="40"/>
  <c r="G42" i="40"/>
  <c r="F42" i="40"/>
  <c r="E42" i="40"/>
  <c r="D42" i="40"/>
  <c r="N41" i="40"/>
  <c r="O41" i="40" s="1"/>
  <c r="N40" i="40"/>
  <c r="O40" i="40" s="1"/>
  <c r="M39" i="40"/>
  <c r="L39" i="40"/>
  <c r="K39" i="40"/>
  <c r="J39" i="40"/>
  <c r="I39" i="40"/>
  <c r="H39" i="40"/>
  <c r="G39" i="40"/>
  <c r="F39" i="40"/>
  <c r="E39" i="40"/>
  <c r="D39" i="40"/>
  <c r="N38" i="40"/>
  <c r="O38" i="40" s="1"/>
  <c r="N37" i="40"/>
  <c r="O37" i="40" s="1"/>
  <c r="N36" i="40"/>
  <c r="O36" i="40" s="1"/>
  <c r="M35" i="40"/>
  <c r="L35" i="40"/>
  <c r="K35" i="40"/>
  <c r="J35" i="40"/>
  <c r="I35" i="40"/>
  <c r="H35" i="40"/>
  <c r="G35" i="40"/>
  <c r="F35" i="40"/>
  <c r="E35" i="40"/>
  <c r="D35" i="40"/>
  <c r="N34" i="40"/>
  <c r="O34" i="40" s="1"/>
  <c r="N33" i="40"/>
  <c r="O33" i="40" s="1"/>
  <c r="N32" i="40"/>
  <c r="O32" i="40"/>
  <c r="M31" i="40"/>
  <c r="N31" i="40" s="1"/>
  <c r="O31" i="40" s="1"/>
  <c r="L31" i="40"/>
  <c r="K31" i="40"/>
  <c r="J31" i="40"/>
  <c r="I31" i="40"/>
  <c r="H31" i="40"/>
  <c r="G31" i="40"/>
  <c r="F31" i="40"/>
  <c r="E31" i="40"/>
  <c r="D31" i="40"/>
  <c r="N30" i="40"/>
  <c r="O30" i="40"/>
  <c r="N29" i="40"/>
  <c r="O29" i="40" s="1"/>
  <c r="M28" i="40"/>
  <c r="L28" i="40"/>
  <c r="K28" i="40"/>
  <c r="J28" i="40"/>
  <c r="I28" i="40"/>
  <c r="H28" i="40"/>
  <c r="H46" i="40" s="1"/>
  <c r="G28" i="40"/>
  <c r="F28" i="40"/>
  <c r="E28" i="40"/>
  <c r="D28" i="40"/>
  <c r="N27" i="40"/>
  <c r="O27" i="40" s="1"/>
  <c r="M26" i="40"/>
  <c r="L26" i="40"/>
  <c r="K26" i="40"/>
  <c r="J26" i="40"/>
  <c r="I26" i="40"/>
  <c r="H26" i="40"/>
  <c r="G26" i="40"/>
  <c r="F26" i="40"/>
  <c r="E26" i="40"/>
  <c r="D26" i="40"/>
  <c r="N25" i="40"/>
  <c r="O25" i="40" s="1"/>
  <c r="N24" i="40"/>
  <c r="O24" i="40" s="1"/>
  <c r="N23" i="40"/>
  <c r="O23" i="40" s="1"/>
  <c r="N22" i="40"/>
  <c r="O22" i="40"/>
  <c r="M21" i="40"/>
  <c r="L21" i="40"/>
  <c r="K21" i="40"/>
  <c r="J21" i="40"/>
  <c r="I21" i="40"/>
  <c r="H21" i="40"/>
  <c r="G21" i="40"/>
  <c r="F21" i="40"/>
  <c r="E21" i="40"/>
  <c r="D21" i="40"/>
  <c r="N20" i="40"/>
  <c r="O20" i="40"/>
  <c r="N19" i="40"/>
  <c r="O19" i="40" s="1"/>
  <c r="N18" i="40"/>
  <c r="O18" i="40"/>
  <c r="N17" i="40"/>
  <c r="O17" i="40" s="1"/>
  <c r="N16" i="40"/>
  <c r="O16" i="40" s="1"/>
  <c r="N15" i="40"/>
  <c r="O15" i="40" s="1"/>
  <c r="N14" i="40"/>
  <c r="O14" i="40"/>
  <c r="M13" i="40"/>
  <c r="N13" i="40" s="1"/>
  <c r="O13" i="40" s="1"/>
  <c r="L13" i="40"/>
  <c r="K13" i="40"/>
  <c r="J13" i="40"/>
  <c r="I13" i="40"/>
  <c r="H13" i="40"/>
  <c r="G13" i="40"/>
  <c r="F13" i="40"/>
  <c r="E13" i="40"/>
  <c r="D13" i="40"/>
  <c r="N12" i="40"/>
  <c r="O12" i="40"/>
  <c r="N11" i="40"/>
  <c r="O11" i="40" s="1"/>
  <c r="N10" i="40"/>
  <c r="O10" i="40"/>
  <c r="N9" i="40"/>
  <c r="O9" i="40" s="1"/>
  <c r="N8" i="40"/>
  <c r="O8" i="40" s="1"/>
  <c r="N7" i="40"/>
  <c r="O7" i="40" s="1"/>
  <c r="N6" i="40"/>
  <c r="O6" i="40"/>
  <c r="M5" i="40"/>
  <c r="L5" i="40"/>
  <c r="L46" i="40" s="1"/>
  <c r="K5" i="40"/>
  <c r="J5" i="40"/>
  <c r="I5" i="40"/>
  <c r="I46" i="40" s="1"/>
  <c r="H5" i="40"/>
  <c r="G5" i="40"/>
  <c r="F5" i="40"/>
  <c r="F46" i="40" s="1"/>
  <c r="E5" i="40"/>
  <c r="E46" i="40" s="1"/>
  <c r="D5" i="40"/>
  <c r="N60" i="39"/>
  <c r="O60" i="39"/>
  <c r="N59" i="39"/>
  <c r="O59" i="39" s="1"/>
  <c r="N58" i="39"/>
  <c r="O58" i="39" s="1"/>
  <c r="N57" i="39"/>
  <c r="O57" i="39"/>
  <c r="N56" i="39"/>
  <c r="O56" i="39" s="1"/>
  <c r="N55" i="39"/>
  <c r="O55" i="39" s="1"/>
  <c r="N54" i="39"/>
  <c r="O54" i="39"/>
  <c r="N53" i="39"/>
  <c r="O53" i="39" s="1"/>
  <c r="N52" i="39"/>
  <c r="O52" i="39" s="1"/>
  <c r="N51" i="39"/>
  <c r="O51" i="39"/>
  <c r="N50" i="39"/>
  <c r="O50" i="39" s="1"/>
  <c r="N49" i="39"/>
  <c r="O49" i="39" s="1"/>
  <c r="N48" i="39"/>
  <c r="O48" i="39" s="1"/>
  <c r="N47" i="39"/>
  <c r="O47" i="39" s="1"/>
  <c r="N46" i="39"/>
  <c r="O46" i="39" s="1"/>
  <c r="N45" i="39"/>
  <c r="O45" i="39"/>
  <c r="N44" i="39"/>
  <c r="O44" i="39" s="1"/>
  <c r="M43" i="39"/>
  <c r="L43" i="39"/>
  <c r="K43" i="39"/>
  <c r="J43" i="39"/>
  <c r="I43" i="39"/>
  <c r="H43" i="39"/>
  <c r="G43" i="39"/>
  <c r="F43" i="39"/>
  <c r="E43" i="39"/>
  <c r="D43" i="39"/>
  <c r="N42" i="39"/>
  <c r="O42" i="39" s="1"/>
  <c r="M41" i="39"/>
  <c r="L41" i="39"/>
  <c r="K41" i="39"/>
  <c r="J41" i="39"/>
  <c r="I41" i="39"/>
  <c r="H41" i="39"/>
  <c r="G41" i="39"/>
  <c r="F41" i="39"/>
  <c r="E41" i="39"/>
  <c r="D41" i="39"/>
  <c r="N40" i="39"/>
  <c r="O40" i="39" s="1"/>
  <c r="N39" i="39"/>
  <c r="O39" i="39" s="1"/>
  <c r="M38" i="39"/>
  <c r="L38" i="39"/>
  <c r="K38" i="39"/>
  <c r="J38" i="39"/>
  <c r="I38" i="39"/>
  <c r="H38" i="39"/>
  <c r="G38" i="39"/>
  <c r="F38" i="39"/>
  <c r="E38" i="39"/>
  <c r="D38" i="39"/>
  <c r="N37" i="39"/>
  <c r="O37" i="39" s="1"/>
  <c r="N36" i="39"/>
  <c r="O36" i="39"/>
  <c r="N35" i="39"/>
  <c r="O35" i="39" s="1"/>
  <c r="M34" i="39"/>
  <c r="L34" i="39"/>
  <c r="K34" i="39"/>
  <c r="J34" i="39"/>
  <c r="I34" i="39"/>
  <c r="H34" i="39"/>
  <c r="G34" i="39"/>
  <c r="F34" i="39"/>
  <c r="E34" i="39"/>
  <c r="D34" i="39"/>
  <c r="N34" i="39" s="1"/>
  <c r="O34" i="39" s="1"/>
  <c r="N33" i="39"/>
  <c r="O33" i="39" s="1"/>
  <c r="N32" i="39"/>
  <c r="O32" i="39" s="1"/>
  <c r="N31" i="39"/>
  <c r="O31" i="39" s="1"/>
  <c r="M30" i="39"/>
  <c r="L30" i="39"/>
  <c r="K30" i="39"/>
  <c r="J30" i="39"/>
  <c r="N30" i="39" s="1"/>
  <c r="O30" i="39" s="1"/>
  <c r="I30" i="39"/>
  <c r="H30" i="39"/>
  <c r="G30" i="39"/>
  <c r="F30" i="39"/>
  <c r="E30" i="39"/>
  <c r="D30" i="39"/>
  <c r="N29" i="39"/>
  <c r="O29" i="39" s="1"/>
  <c r="N28" i="39"/>
  <c r="O28" i="39" s="1"/>
  <c r="N27" i="39"/>
  <c r="O27" i="39" s="1"/>
  <c r="M26" i="39"/>
  <c r="L26" i="39"/>
  <c r="K26" i="39"/>
  <c r="J26" i="39"/>
  <c r="I26" i="39"/>
  <c r="H26" i="39"/>
  <c r="G26" i="39"/>
  <c r="F26" i="39"/>
  <c r="E26" i="39"/>
  <c r="D26" i="39"/>
  <c r="N25" i="39"/>
  <c r="O25" i="39" s="1"/>
  <c r="N24" i="39"/>
  <c r="O24" i="39" s="1"/>
  <c r="N23" i="39"/>
  <c r="O23" i="39" s="1"/>
  <c r="M22" i="39"/>
  <c r="L22" i="39"/>
  <c r="K22" i="39"/>
  <c r="J22" i="39"/>
  <c r="I22" i="39"/>
  <c r="H22" i="39"/>
  <c r="G22" i="39"/>
  <c r="F22" i="39"/>
  <c r="E22" i="39"/>
  <c r="D22" i="39"/>
  <c r="N21" i="39"/>
  <c r="O21" i="39" s="1"/>
  <c r="N20" i="39"/>
  <c r="O20" i="39" s="1"/>
  <c r="N19" i="39"/>
  <c r="O19" i="39" s="1"/>
  <c r="N18" i="39"/>
  <c r="O18" i="39" s="1"/>
  <c r="N17" i="39"/>
  <c r="O17" i="39" s="1"/>
  <c r="N16" i="39"/>
  <c r="O16" i="39" s="1"/>
  <c r="N15" i="39"/>
  <c r="O15" i="39" s="1"/>
  <c r="N14" i="39"/>
  <c r="O14" i="39" s="1"/>
  <c r="M13" i="39"/>
  <c r="L13" i="39"/>
  <c r="K13" i="39"/>
  <c r="J13" i="39"/>
  <c r="I13" i="39"/>
  <c r="N13" i="39" s="1"/>
  <c r="O13" i="39" s="1"/>
  <c r="H13" i="39"/>
  <c r="G13" i="39"/>
  <c r="F13" i="39"/>
  <c r="E13" i="39"/>
  <c r="D13" i="39"/>
  <c r="N12" i="39"/>
  <c r="O12" i="39" s="1"/>
  <c r="N11" i="39"/>
  <c r="O11" i="39"/>
  <c r="N10" i="39"/>
  <c r="O10" i="39"/>
  <c r="N9" i="39"/>
  <c r="O9" i="39" s="1"/>
  <c r="N8" i="39"/>
  <c r="O8" i="39"/>
  <c r="N7" i="39"/>
  <c r="O7" i="39"/>
  <c r="N6" i="39"/>
  <c r="O6" i="39" s="1"/>
  <c r="M5" i="39"/>
  <c r="L5" i="39"/>
  <c r="K5" i="39"/>
  <c r="J5" i="39"/>
  <c r="J61" i="39" s="1"/>
  <c r="I5" i="39"/>
  <c r="H5" i="39"/>
  <c r="G5" i="39"/>
  <c r="F5" i="39"/>
  <c r="E5" i="39"/>
  <c r="D5" i="39"/>
  <c r="N59" i="38"/>
  <c r="O59" i="38" s="1"/>
  <c r="N58" i="38"/>
  <c r="O58" i="38" s="1"/>
  <c r="N57" i="38"/>
  <c r="O57" i="38" s="1"/>
  <c r="N56" i="38"/>
  <c r="O56" i="38" s="1"/>
  <c r="N55" i="38"/>
  <c r="O55" i="38" s="1"/>
  <c r="N54" i="38"/>
  <c r="O54" i="38" s="1"/>
  <c r="N53" i="38"/>
  <c r="O53" i="38" s="1"/>
  <c r="N52" i="38"/>
  <c r="O52" i="38" s="1"/>
  <c r="N51" i="38"/>
  <c r="O51" i="38" s="1"/>
  <c r="N50" i="38"/>
  <c r="O50" i="38" s="1"/>
  <c r="N49" i="38"/>
  <c r="O49" i="38" s="1"/>
  <c r="N48" i="38"/>
  <c r="O48" i="38" s="1"/>
  <c r="N47" i="38"/>
  <c r="O47" i="38" s="1"/>
  <c r="N46" i="38"/>
  <c r="O46" i="38" s="1"/>
  <c r="N45" i="38"/>
  <c r="O45" i="38" s="1"/>
  <c r="M44" i="38"/>
  <c r="L44" i="38"/>
  <c r="K44" i="38"/>
  <c r="J44" i="38"/>
  <c r="I44" i="38"/>
  <c r="H44" i="38"/>
  <c r="G44" i="38"/>
  <c r="F44" i="38"/>
  <c r="E44" i="38"/>
  <c r="D44" i="38"/>
  <c r="N43" i="38"/>
  <c r="O43" i="38" s="1"/>
  <c r="N42" i="38"/>
  <c r="O42" i="38" s="1"/>
  <c r="M41" i="38"/>
  <c r="L41" i="38"/>
  <c r="K41" i="38"/>
  <c r="J41" i="38"/>
  <c r="I41" i="38"/>
  <c r="H41" i="38"/>
  <c r="G41" i="38"/>
  <c r="F41" i="38"/>
  <c r="E41" i="38"/>
  <c r="D41" i="38"/>
  <c r="N40" i="38"/>
  <c r="O40" i="38" s="1"/>
  <c r="N39" i="38"/>
  <c r="O39" i="38" s="1"/>
  <c r="N38" i="38"/>
  <c r="O38" i="38" s="1"/>
  <c r="M37" i="38"/>
  <c r="L37" i="38"/>
  <c r="K37" i="38"/>
  <c r="J37" i="38"/>
  <c r="I37" i="38"/>
  <c r="I60" i="38" s="1"/>
  <c r="H37" i="38"/>
  <c r="G37" i="38"/>
  <c r="F37" i="38"/>
  <c r="E37" i="38"/>
  <c r="D37" i="38"/>
  <c r="N36" i="38"/>
  <c r="O36" i="38" s="1"/>
  <c r="N35" i="38"/>
  <c r="O35" i="38" s="1"/>
  <c r="N34" i="38"/>
  <c r="O34" i="38"/>
  <c r="M33" i="38"/>
  <c r="M60" i="38" s="1"/>
  <c r="L33" i="38"/>
  <c r="K33" i="38"/>
  <c r="J33" i="38"/>
  <c r="I33" i="38"/>
  <c r="H33" i="38"/>
  <c r="G33" i="38"/>
  <c r="F33" i="38"/>
  <c r="E33" i="38"/>
  <c r="D33" i="38"/>
  <c r="N32" i="38"/>
  <c r="O32" i="38"/>
  <c r="N31" i="38"/>
  <c r="O31" i="38" s="1"/>
  <c r="N30" i="38"/>
  <c r="O30" i="38" s="1"/>
  <c r="M29" i="38"/>
  <c r="L29" i="38"/>
  <c r="K29" i="38"/>
  <c r="J29" i="38"/>
  <c r="I29" i="38"/>
  <c r="H29" i="38"/>
  <c r="G29" i="38"/>
  <c r="F29" i="38"/>
  <c r="E29" i="38"/>
  <c r="D29" i="38"/>
  <c r="N28" i="38"/>
  <c r="O28" i="38" s="1"/>
  <c r="N27" i="38"/>
  <c r="O27" i="38" s="1"/>
  <c r="N26" i="38"/>
  <c r="O26" i="38" s="1"/>
  <c r="M25" i="38"/>
  <c r="L25" i="38"/>
  <c r="K25" i="38"/>
  <c r="J25" i="38"/>
  <c r="J60" i="38" s="1"/>
  <c r="I25" i="38"/>
  <c r="H25" i="38"/>
  <c r="G25" i="38"/>
  <c r="F25" i="38"/>
  <c r="E25" i="38"/>
  <c r="D25" i="38"/>
  <c r="N25" i="38" s="1"/>
  <c r="O25" i="38" s="1"/>
  <c r="N24" i="38"/>
  <c r="O24" i="38" s="1"/>
  <c r="N23" i="38"/>
  <c r="O23" i="38" s="1"/>
  <c r="N22" i="38"/>
  <c r="O22" i="38" s="1"/>
  <c r="M21" i="38"/>
  <c r="L21" i="38"/>
  <c r="K21" i="38"/>
  <c r="J21" i="38"/>
  <c r="I21" i="38"/>
  <c r="H21" i="38"/>
  <c r="G21" i="38"/>
  <c r="F21" i="38"/>
  <c r="E21" i="38"/>
  <c r="D21" i="38"/>
  <c r="N20" i="38"/>
  <c r="O20" i="38"/>
  <c r="N19" i="38"/>
  <c r="O19" i="38"/>
  <c r="N18" i="38"/>
  <c r="O18" i="38" s="1"/>
  <c r="N17" i="38"/>
  <c r="O17" i="38"/>
  <c r="N16" i="38"/>
  <c r="O16" i="38"/>
  <c r="N15" i="38"/>
  <c r="O15" i="38" s="1"/>
  <c r="N14" i="38"/>
  <c r="O14" i="38"/>
  <c r="N13" i="38"/>
  <c r="O13" i="38" s="1"/>
  <c r="M12" i="38"/>
  <c r="L12" i="38"/>
  <c r="K12" i="38"/>
  <c r="J12" i="38"/>
  <c r="I12" i="38"/>
  <c r="H12" i="38"/>
  <c r="N12" i="38" s="1"/>
  <c r="O12" i="38" s="1"/>
  <c r="G12" i="38"/>
  <c r="G60" i="38" s="1"/>
  <c r="F12" i="38"/>
  <c r="E12" i="38"/>
  <c r="D12" i="38"/>
  <c r="N11" i="38"/>
  <c r="O11" i="38" s="1"/>
  <c r="N10" i="38"/>
  <c r="O10" i="38" s="1"/>
  <c r="N9" i="38"/>
  <c r="O9" i="38"/>
  <c r="N8" i="38"/>
  <c r="O8" i="38"/>
  <c r="N7" i="38"/>
  <c r="O7" i="38" s="1"/>
  <c r="N6" i="38"/>
  <c r="O6" i="38"/>
  <c r="M5" i="38"/>
  <c r="L5" i="38"/>
  <c r="K5" i="38"/>
  <c r="J5" i="38"/>
  <c r="I5" i="38"/>
  <c r="H5" i="38"/>
  <c r="G5" i="38"/>
  <c r="F5" i="38"/>
  <c r="E5" i="38"/>
  <c r="D5" i="38"/>
  <c r="N69" i="37"/>
  <c r="O69" i="37" s="1"/>
  <c r="N68" i="37"/>
  <c r="O68" i="37" s="1"/>
  <c r="N67" i="37"/>
  <c r="O67" i="37" s="1"/>
  <c r="N66" i="37"/>
  <c r="O66" i="37" s="1"/>
  <c r="N65" i="37"/>
  <c r="O65" i="37"/>
  <c r="N64" i="37"/>
  <c r="O64" i="37" s="1"/>
  <c r="N63" i="37"/>
  <c r="O63" i="37" s="1"/>
  <c r="N62" i="37"/>
  <c r="O62" i="37" s="1"/>
  <c r="N61" i="37"/>
  <c r="O61" i="37" s="1"/>
  <c r="N60" i="37"/>
  <c r="O60" i="37" s="1"/>
  <c r="N59" i="37"/>
  <c r="O59" i="37"/>
  <c r="N58" i="37"/>
  <c r="O58" i="37" s="1"/>
  <c r="N57" i="37"/>
  <c r="O57" i="37" s="1"/>
  <c r="N56" i="37"/>
  <c r="O56" i="37" s="1"/>
  <c r="N55" i="37"/>
  <c r="O55" i="37" s="1"/>
  <c r="N54" i="37"/>
  <c r="O54" i="37"/>
  <c r="N53" i="37"/>
  <c r="O53" i="37" s="1"/>
  <c r="N52" i="37"/>
  <c r="O52" i="37" s="1"/>
  <c r="N51" i="37"/>
  <c r="O51" i="37" s="1"/>
  <c r="N50" i="37"/>
  <c r="O50" i="37" s="1"/>
  <c r="N49" i="37"/>
  <c r="O49" i="37" s="1"/>
  <c r="N48" i="37"/>
  <c r="O48" i="37" s="1"/>
  <c r="N47" i="37"/>
  <c r="O47" i="37" s="1"/>
  <c r="N46" i="37"/>
  <c r="O46" i="37" s="1"/>
  <c r="N45" i="37"/>
  <c r="O45" i="37" s="1"/>
  <c r="M44" i="37"/>
  <c r="L44" i="37"/>
  <c r="K44" i="37"/>
  <c r="J44" i="37"/>
  <c r="I44" i="37"/>
  <c r="H44" i="37"/>
  <c r="G44" i="37"/>
  <c r="F44" i="37"/>
  <c r="E44" i="37"/>
  <c r="D44" i="37"/>
  <c r="N43" i="37"/>
  <c r="O43" i="37"/>
  <c r="N42" i="37"/>
  <c r="O42" i="37"/>
  <c r="N41" i="37"/>
  <c r="O41" i="37"/>
  <c r="M40" i="37"/>
  <c r="M70" i="37" s="1"/>
  <c r="L40" i="37"/>
  <c r="K40" i="37"/>
  <c r="J40" i="37"/>
  <c r="I40" i="37"/>
  <c r="H40" i="37"/>
  <c r="G40" i="37"/>
  <c r="F40" i="37"/>
  <c r="E40" i="37"/>
  <c r="D40" i="37"/>
  <c r="N39" i="37"/>
  <c r="O39" i="37" s="1"/>
  <c r="N38" i="37"/>
  <c r="O38" i="37"/>
  <c r="N37" i="37"/>
  <c r="O37" i="37"/>
  <c r="M36" i="37"/>
  <c r="L36" i="37"/>
  <c r="K36" i="37"/>
  <c r="J36" i="37"/>
  <c r="I36" i="37"/>
  <c r="H36" i="37"/>
  <c r="G36" i="37"/>
  <c r="N36" i="37" s="1"/>
  <c r="O36" i="37" s="1"/>
  <c r="F36" i="37"/>
  <c r="E36" i="37"/>
  <c r="D36" i="37"/>
  <c r="N35" i="37"/>
  <c r="O35" i="37" s="1"/>
  <c r="N34" i="37"/>
  <c r="O34" i="37" s="1"/>
  <c r="N33" i="37"/>
  <c r="O33" i="37"/>
  <c r="M32" i="37"/>
  <c r="L32" i="37"/>
  <c r="K32" i="37"/>
  <c r="J32" i="37"/>
  <c r="I32" i="37"/>
  <c r="H32" i="37"/>
  <c r="G32" i="37"/>
  <c r="F32" i="37"/>
  <c r="E32" i="37"/>
  <c r="D32" i="37"/>
  <c r="N32" i="37" s="1"/>
  <c r="O32" i="37" s="1"/>
  <c r="N31" i="37"/>
  <c r="O31" i="37" s="1"/>
  <c r="N30" i="37"/>
  <c r="O30" i="37"/>
  <c r="N29" i="37"/>
  <c r="O29" i="37" s="1"/>
  <c r="N28" i="37"/>
  <c r="O28" i="37" s="1"/>
  <c r="M27" i="37"/>
  <c r="L27" i="37"/>
  <c r="K27" i="37"/>
  <c r="J27" i="37"/>
  <c r="I27" i="37"/>
  <c r="H27" i="37"/>
  <c r="G27" i="37"/>
  <c r="F27" i="37"/>
  <c r="E27" i="37"/>
  <c r="D27" i="37"/>
  <c r="N26" i="37"/>
  <c r="O26" i="37" s="1"/>
  <c r="N25" i="37"/>
  <c r="O25" i="37"/>
  <c r="M24" i="37"/>
  <c r="L24" i="37"/>
  <c r="K24" i="37"/>
  <c r="J24" i="37"/>
  <c r="I24" i="37"/>
  <c r="H24" i="37"/>
  <c r="G24" i="37"/>
  <c r="F24" i="37"/>
  <c r="E24" i="37"/>
  <c r="D24" i="37"/>
  <c r="N24" i="37" s="1"/>
  <c r="O24" i="37" s="1"/>
  <c r="N23" i="37"/>
  <c r="O23" i="37" s="1"/>
  <c r="N22" i="37"/>
  <c r="O22" i="37" s="1"/>
  <c r="N21" i="37"/>
  <c r="O21" i="37"/>
  <c r="M20" i="37"/>
  <c r="L20" i="37"/>
  <c r="K20" i="37"/>
  <c r="J20" i="37"/>
  <c r="I20" i="37"/>
  <c r="H20" i="37"/>
  <c r="G20" i="37"/>
  <c r="F20" i="37"/>
  <c r="E20" i="37"/>
  <c r="D20" i="37"/>
  <c r="N19" i="37"/>
  <c r="O19" i="37" s="1"/>
  <c r="N18" i="37"/>
  <c r="O18" i="37"/>
  <c r="N17" i="37"/>
  <c r="O17" i="37" s="1"/>
  <c r="N16" i="37"/>
  <c r="O16" i="37"/>
  <c r="N15" i="37"/>
  <c r="O15" i="37" s="1"/>
  <c r="N14" i="37"/>
  <c r="O14" i="37" s="1"/>
  <c r="N13" i="37"/>
  <c r="O13" i="37" s="1"/>
  <c r="M12" i="37"/>
  <c r="L12" i="37"/>
  <c r="N12" i="37" s="1"/>
  <c r="O12" i="37" s="1"/>
  <c r="K12" i="37"/>
  <c r="J12" i="37"/>
  <c r="I12" i="37"/>
  <c r="H12" i="37"/>
  <c r="G12" i="37"/>
  <c r="F12" i="37"/>
  <c r="E12" i="37"/>
  <c r="D12" i="37"/>
  <c r="N11" i="37"/>
  <c r="O11" i="37" s="1"/>
  <c r="N10" i="37"/>
  <c r="O10" i="37" s="1"/>
  <c r="N9" i="37"/>
  <c r="O9" i="37" s="1"/>
  <c r="N8" i="37"/>
  <c r="O8" i="37"/>
  <c r="N7" i="37"/>
  <c r="O7" i="37"/>
  <c r="N6" i="37"/>
  <c r="O6" i="37" s="1"/>
  <c r="M5" i="37"/>
  <c r="L5" i="37"/>
  <c r="K5" i="37"/>
  <c r="J5" i="37"/>
  <c r="I5" i="37"/>
  <c r="H5" i="37"/>
  <c r="G5" i="37"/>
  <c r="G70" i="37" s="1"/>
  <c r="F5" i="37"/>
  <c r="E5" i="37"/>
  <c r="D5" i="37"/>
  <c r="D70" i="37" s="1"/>
  <c r="N60" i="36"/>
  <c r="O60" i="36" s="1"/>
  <c r="N59" i="36"/>
  <c r="O59" i="36" s="1"/>
  <c r="N58" i="36"/>
  <c r="O58" i="36" s="1"/>
  <c r="N57" i="36"/>
  <c r="O57" i="36" s="1"/>
  <c r="N56" i="36"/>
  <c r="O56" i="36" s="1"/>
  <c r="N55" i="36"/>
  <c r="O55" i="36" s="1"/>
  <c r="N54" i="36"/>
  <c r="O54" i="36" s="1"/>
  <c r="N53" i="36"/>
  <c r="O53" i="36"/>
  <c r="N52" i="36"/>
  <c r="O52" i="36" s="1"/>
  <c r="N51" i="36"/>
  <c r="O51" i="36" s="1"/>
  <c r="N50" i="36"/>
  <c r="O50" i="36" s="1"/>
  <c r="N49" i="36"/>
  <c r="O49" i="36" s="1"/>
  <c r="N48" i="36"/>
  <c r="O48" i="36" s="1"/>
  <c r="N47" i="36"/>
  <c r="O47" i="36" s="1"/>
  <c r="N46" i="36"/>
  <c r="O46" i="36" s="1"/>
  <c r="N45" i="36"/>
  <c r="O45" i="36" s="1"/>
  <c r="N44" i="36"/>
  <c r="O44" i="36" s="1"/>
  <c r="N43" i="36"/>
  <c r="O43" i="36" s="1"/>
  <c r="N42" i="36"/>
  <c r="O42" i="36" s="1"/>
  <c r="N41" i="36"/>
  <c r="O41" i="36"/>
  <c r="M40" i="36"/>
  <c r="L40" i="36"/>
  <c r="K40" i="36"/>
  <c r="J40" i="36"/>
  <c r="I40" i="36"/>
  <c r="H40" i="36"/>
  <c r="G40" i="36"/>
  <c r="F40" i="36"/>
  <c r="E40" i="36"/>
  <c r="D40" i="36"/>
  <c r="N40" i="36"/>
  <c r="O40" i="36"/>
  <c r="N39" i="36"/>
  <c r="O39" i="36" s="1"/>
  <c r="M38" i="36"/>
  <c r="L38" i="36"/>
  <c r="K38" i="36"/>
  <c r="J38" i="36"/>
  <c r="I38" i="36"/>
  <c r="H38" i="36"/>
  <c r="G38" i="36"/>
  <c r="F38" i="36"/>
  <c r="N38" i="36"/>
  <c r="O38" i="36" s="1"/>
  <c r="E38" i="36"/>
  <c r="D38" i="36"/>
  <c r="N37" i="36"/>
  <c r="O37" i="36" s="1"/>
  <c r="N36" i="36"/>
  <c r="O36" i="36"/>
  <c r="N35" i="36"/>
  <c r="O35" i="36" s="1"/>
  <c r="N34" i="36"/>
  <c r="O34" i="36" s="1"/>
  <c r="M33" i="36"/>
  <c r="L33" i="36"/>
  <c r="K33" i="36"/>
  <c r="J33" i="36"/>
  <c r="I33" i="36"/>
  <c r="H33" i="36"/>
  <c r="G33" i="36"/>
  <c r="F33" i="36"/>
  <c r="E33" i="36"/>
  <c r="D33" i="36"/>
  <c r="N32" i="36"/>
  <c r="O32" i="36" s="1"/>
  <c r="N31" i="36"/>
  <c r="O31" i="36" s="1"/>
  <c r="N30" i="36"/>
  <c r="O30" i="36" s="1"/>
  <c r="M29" i="36"/>
  <c r="L29" i="36"/>
  <c r="K29" i="36"/>
  <c r="J29" i="36"/>
  <c r="I29" i="36"/>
  <c r="H29" i="36"/>
  <c r="G29" i="36"/>
  <c r="F29" i="36"/>
  <c r="E29" i="36"/>
  <c r="E61" i="36" s="1"/>
  <c r="D29" i="36"/>
  <c r="N28" i="36"/>
  <c r="O28" i="36" s="1"/>
  <c r="N27" i="36"/>
  <c r="O27" i="36"/>
  <c r="N26" i="36"/>
  <c r="O26" i="36" s="1"/>
  <c r="M25" i="36"/>
  <c r="L25" i="36"/>
  <c r="K25" i="36"/>
  <c r="K61" i="36" s="1"/>
  <c r="J25" i="36"/>
  <c r="N25" i="36" s="1"/>
  <c r="O25" i="36" s="1"/>
  <c r="I25" i="36"/>
  <c r="H25" i="36"/>
  <c r="G25" i="36"/>
  <c r="F25" i="36"/>
  <c r="E25" i="36"/>
  <c r="D25" i="36"/>
  <c r="N24" i="36"/>
  <c r="O24" i="36" s="1"/>
  <c r="N23" i="36"/>
  <c r="O23" i="36" s="1"/>
  <c r="M22" i="36"/>
  <c r="L22" i="36"/>
  <c r="K22" i="36"/>
  <c r="J22" i="36"/>
  <c r="I22" i="36"/>
  <c r="H22" i="36"/>
  <c r="G22" i="36"/>
  <c r="F22" i="36"/>
  <c r="E22" i="36"/>
  <c r="D22" i="36"/>
  <c r="N22" i="36"/>
  <c r="O22" i="36" s="1"/>
  <c r="N21" i="36"/>
  <c r="O21" i="36" s="1"/>
  <c r="N20" i="36"/>
  <c r="O20" i="36" s="1"/>
  <c r="N19" i="36"/>
  <c r="O19" i="36"/>
  <c r="M18" i="36"/>
  <c r="L18" i="36"/>
  <c r="K18" i="36"/>
  <c r="J18" i="36"/>
  <c r="J61" i="36"/>
  <c r="I18" i="36"/>
  <c r="H18" i="36"/>
  <c r="G18" i="36"/>
  <c r="F18" i="36"/>
  <c r="E18" i="36"/>
  <c r="D18" i="36"/>
  <c r="N17" i="36"/>
  <c r="O17" i="36" s="1"/>
  <c r="N16" i="36"/>
  <c r="O16" i="36" s="1"/>
  <c r="N15" i="36"/>
  <c r="O15" i="36" s="1"/>
  <c r="N14" i="36"/>
  <c r="O14" i="36" s="1"/>
  <c r="N13" i="36"/>
  <c r="O13" i="36" s="1"/>
  <c r="N12" i="36"/>
  <c r="O12" i="36" s="1"/>
  <c r="M11" i="36"/>
  <c r="L11" i="36"/>
  <c r="K11" i="36"/>
  <c r="J11" i="36"/>
  <c r="I11" i="36"/>
  <c r="H11" i="36"/>
  <c r="G11" i="36"/>
  <c r="F11" i="36"/>
  <c r="E11" i="36"/>
  <c r="D11" i="36"/>
  <c r="N10" i="36"/>
  <c r="O10" i="36" s="1"/>
  <c r="N9" i="36"/>
  <c r="O9" i="36"/>
  <c r="N8" i="36"/>
  <c r="O8" i="36"/>
  <c r="N7" i="36"/>
  <c r="O7" i="36" s="1"/>
  <c r="N6" i="36"/>
  <c r="O6" i="36"/>
  <c r="M5" i="36"/>
  <c r="L5" i="36"/>
  <c r="K5" i="36"/>
  <c r="J5" i="36"/>
  <c r="I5" i="36"/>
  <c r="I61" i="36" s="1"/>
  <c r="H5" i="36"/>
  <c r="G5" i="36"/>
  <c r="G61" i="36" s="1"/>
  <c r="F5" i="36"/>
  <c r="F61" i="36" s="1"/>
  <c r="E5" i="36"/>
  <c r="D5" i="36"/>
  <c r="N46" i="35"/>
  <c r="O46" i="35" s="1"/>
  <c r="N45" i="35"/>
  <c r="O45" i="35"/>
  <c r="N44" i="35"/>
  <c r="O44" i="35" s="1"/>
  <c r="N43" i="35"/>
  <c r="O43" i="35" s="1"/>
  <c r="M42" i="35"/>
  <c r="M47" i="35" s="1"/>
  <c r="L42" i="35"/>
  <c r="K42" i="35"/>
  <c r="J42" i="35"/>
  <c r="I42" i="35"/>
  <c r="H42" i="35"/>
  <c r="G42" i="35"/>
  <c r="F42" i="35"/>
  <c r="E42" i="35"/>
  <c r="D42" i="35"/>
  <c r="N41" i="35"/>
  <c r="O41" i="35" s="1"/>
  <c r="M40" i="35"/>
  <c r="L40" i="35"/>
  <c r="K40" i="35"/>
  <c r="J40" i="35"/>
  <c r="I40" i="35"/>
  <c r="H40" i="35"/>
  <c r="G40" i="35"/>
  <c r="F40" i="35"/>
  <c r="E40" i="35"/>
  <c r="D40" i="35"/>
  <c r="N39" i="35"/>
  <c r="O39" i="35" s="1"/>
  <c r="N38" i="35"/>
  <c r="O38" i="35" s="1"/>
  <c r="M37" i="35"/>
  <c r="L37" i="35"/>
  <c r="K37" i="35"/>
  <c r="J37" i="35"/>
  <c r="I37" i="35"/>
  <c r="H37" i="35"/>
  <c r="G37" i="35"/>
  <c r="G47" i="35" s="1"/>
  <c r="F37" i="35"/>
  <c r="F47" i="35" s="1"/>
  <c r="E37" i="35"/>
  <c r="D37" i="35"/>
  <c r="N36" i="35"/>
  <c r="O36" i="35"/>
  <c r="N35" i="35"/>
  <c r="O35" i="35" s="1"/>
  <c r="M34" i="35"/>
  <c r="L34" i="35"/>
  <c r="K34" i="35"/>
  <c r="N34" i="35" s="1"/>
  <c r="O34" i="35" s="1"/>
  <c r="J34" i="35"/>
  <c r="I34" i="35"/>
  <c r="H34" i="35"/>
  <c r="G34" i="35"/>
  <c r="F34" i="35"/>
  <c r="E34" i="35"/>
  <c r="D34" i="35"/>
  <c r="N33" i="35"/>
  <c r="O33" i="35"/>
  <c r="N32" i="35"/>
  <c r="O32" i="35"/>
  <c r="N31" i="35"/>
  <c r="O31" i="35" s="1"/>
  <c r="M30" i="35"/>
  <c r="L30" i="35"/>
  <c r="K30" i="35"/>
  <c r="J30" i="35"/>
  <c r="I30" i="35"/>
  <c r="H30" i="35"/>
  <c r="G30" i="35"/>
  <c r="F30" i="35"/>
  <c r="E30" i="35"/>
  <c r="D30" i="35"/>
  <c r="N30" i="35" s="1"/>
  <c r="O30" i="35" s="1"/>
  <c r="N29" i="35"/>
  <c r="O29" i="35"/>
  <c r="N28" i="35"/>
  <c r="O28" i="35" s="1"/>
  <c r="N27" i="35"/>
  <c r="O27" i="35" s="1"/>
  <c r="M26" i="35"/>
  <c r="L26" i="35"/>
  <c r="K26" i="35"/>
  <c r="J26" i="35"/>
  <c r="I26" i="35"/>
  <c r="H26" i="35"/>
  <c r="G26" i="35"/>
  <c r="F26" i="35"/>
  <c r="E26" i="35"/>
  <c r="D26" i="35"/>
  <c r="N25" i="35"/>
  <c r="O25" i="35"/>
  <c r="N24" i="35"/>
  <c r="O24" i="35"/>
  <c r="N23" i="35"/>
  <c r="O23" i="35" s="1"/>
  <c r="M22" i="35"/>
  <c r="L22" i="35"/>
  <c r="K22" i="35"/>
  <c r="J22" i="35"/>
  <c r="I22" i="35"/>
  <c r="H22" i="35"/>
  <c r="G22" i="35"/>
  <c r="F22" i="35"/>
  <c r="E22" i="35"/>
  <c r="D22" i="35"/>
  <c r="N22" i="35" s="1"/>
  <c r="O22" i="35" s="1"/>
  <c r="N21" i="35"/>
  <c r="O21" i="35"/>
  <c r="N20" i="35"/>
  <c r="O20" i="35" s="1"/>
  <c r="N19" i="35"/>
  <c r="O19" i="35" s="1"/>
  <c r="N18" i="35"/>
  <c r="O18" i="35"/>
  <c r="N17" i="35"/>
  <c r="O17" i="35"/>
  <c r="N16" i="35"/>
  <c r="O16" i="35" s="1"/>
  <c r="N15" i="35"/>
  <c r="O15" i="35"/>
  <c r="N14" i="35"/>
  <c r="O14" i="35" s="1"/>
  <c r="M13" i="35"/>
  <c r="L13" i="35"/>
  <c r="K13" i="35"/>
  <c r="J13" i="35"/>
  <c r="I13" i="35"/>
  <c r="H13" i="35"/>
  <c r="H47" i="35" s="1"/>
  <c r="G13" i="35"/>
  <c r="F13" i="35"/>
  <c r="E13" i="35"/>
  <c r="D13" i="35"/>
  <c r="N13" i="35" s="1"/>
  <c r="O13" i="35" s="1"/>
  <c r="N12" i="35"/>
  <c r="O12" i="35"/>
  <c r="N11" i="35"/>
  <c r="O11" i="35" s="1"/>
  <c r="N10" i="35"/>
  <c r="O10" i="35" s="1"/>
  <c r="N9" i="35"/>
  <c r="O9" i="35" s="1"/>
  <c r="N8" i="35"/>
  <c r="O8" i="35" s="1"/>
  <c r="N7" i="35"/>
  <c r="O7" i="35"/>
  <c r="N6" i="35"/>
  <c r="O6" i="35"/>
  <c r="M5" i="35"/>
  <c r="L5" i="35"/>
  <c r="L47" i="35" s="1"/>
  <c r="K5" i="35"/>
  <c r="J5" i="35"/>
  <c r="J47" i="35" s="1"/>
  <c r="I5" i="35"/>
  <c r="I47" i="35" s="1"/>
  <c r="H5" i="35"/>
  <c r="G5" i="35"/>
  <c r="F5" i="35"/>
  <c r="E5" i="35"/>
  <c r="E47" i="35"/>
  <c r="D5" i="35"/>
  <c r="N50" i="34"/>
  <c r="O50" i="34"/>
  <c r="N49" i="34"/>
  <c r="O49" i="34" s="1"/>
  <c r="N48" i="34"/>
  <c r="O48" i="34" s="1"/>
  <c r="N47" i="34"/>
  <c r="O47" i="34" s="1"/>
  <c r="M46" i="34"/>
  <c r="L46" i="34"/>
  <c r="L51" i="34" s="1"/>
  <c r="K46" i="34"/>
  <c r="K51" i="34" s="1"/>
  <c r="J46" i="34"/>
  <c r="I46" i="34"/>
  <c r="H46" i="34"/>
  <c r="N46" i="34" s="1"/>
  <c r="O46" i="34" s="1"/>
  <c r="G46" i="34"/>
  <c r="F46" i="34"/>
  <c r="E46" i="34"/>
  <c r="D46" i="34"/>
  <c r="N45" i="34"/>
  <c r="O45" i="34"/>
  <c r="M44" i="34"/>
  <c r="L44" i="34"/>
  <c r="K44" i="34"/>
  <c r="J44" i="34"/>
  <c r="I44" i="34"/>
  <c r="H44" i="34"/>
  <c r="G44" i="34"/>
  <c r="F44" i="34"/>
  <c r="E44" i="34"/>
  <c r="D44" i="34"/>
  <c r="N44" i="34" s="1"/>
  <c r="O44" i="34" s="1"/>
  <c r="N43" i="34"/>
  <c r="O43" i="34" s="1"/>
  <c r="N42" i="34"/>
  <c r="O42" i="34"/>
  <c r="N41" i="34"/>
  <c r="O41" i="34" s="1"/>
  <c r="N40" i="34"/>
  <c r="O40" i="34" s="1"/>
  <c r="M39" i="34"/>
  <c r="L39" i="34"/>
  <c r="K39" i="34"/>
  <c r="J39" i="34"/>
  <c r="I39" i="34"/>
  <c r="H39" i="34"/>
  <c r="G39" i="34"/>
  <c r="F39" i="34"/>
  <c r="E39" i="34"/>
  <c r="D39" i="34"/>
  <c r="N38" i="34"/>
  <c r="O38" i="34" s="1"/>
  <c r="N37" i="34"/>
  <c r="O37" i="34"/>
  <c r="M36" i="34"/>
  <c r="L36" i="34"/>
  <c r="K36" i="34"/>
  <c r="J36" i="34"/>
  <c r="I36" i="34"/>
  <c r="H36" i="34"/>
  <c r="G36" i="34"/>
  <c r="F36" i="34"/>
  <c r="E36" i="34"/>
  <c r="D36" i="34"/>
  <c r="N36" i="34" s="1"/>
  <c r="O36" i="34" s="1"/>
  <c r="N35" i="34"/>
  <c r="O35" i="34" s="1"/>
  <c r="N34" i="34"/>
  <c r="O34" i="34"/>
  <c r="N33" i="34"/>
  <c r="O33" i="34" s="1"/>
  <c r="N32" i="34"/>
  <c r="O32" i="34" s="1"/>
  <c r="M31" i="34"/>
  <c r="L31" i="34"/>
  <c r="K31" i="34"/>
  <c r="J31" i="34"/>
  <c r="I31" i="34"/>
  <c r="H31" i="34"/>
  <c r="G31" i="34"/>
  <c r="F31" i="34"/>
  <c r="E31" i="34"/>
  <c r="D31" i="34"/>
  <c r="N30" i="34"/>
  <c r="O30" i="34" s="1"/>
  <c r="N29" i="34"/>
  <c r="O29" i="34"/>
  <c r="N28" i="34"/>
  <c r="O28" i="34" s="1"/>
  <c r="M27" i="34"/>
  <c r="L27" i="34"/>
  <c r="K27" i="34"/>
  <c r="J27" i="34"/>
  <c r="I27" i="34"/>
  <c r="H27" i="34"/>
  <c r="G27" i="34"/>
  <c r="F27" i="34"/>
  <c r="E27" i="34"/>
  <c r="D27" i="34"/>
  <c r="N27" i="34"/>
  <c r="O27" i="34" s="1"/>
  <c r="N26" i="34"/>
  <c r="O26" i="34"/>
  <c r="N25" i="34"/>
  <c r="O25" i="34" s="1"/>
  <c r="N24" i="34"/>
  <c r="O24" i="34" s="1"/>
  <c r="N23" i="34"/>
  <c r="O23" i="34" s="1"/>
  <c r="N22" i="34"/>
  <c r="O22" i="34"/>
  <c r="M21" i="34"/>
  <c r="M51" i="34" s="1"/>
  <c r="L21" i="34"/>
  <c r="K21" i="34"/>
  <c r="J21" i="34"/>
  <c r="I21" i="34"/>
  <c r="H21" i="34"/>
  <c r="G21" i="34"/>
  <c r="F21" i="34"/>
  <c r="E21" i="34"/>
  <c r="D21" i="34"/>
  <c r="N21" i="34" s="1"/>
  <c r="O21" i="34" s="1"/>
  <c r="N20" i="34"/>
  <c r="O20" i="34" s="1"/>
  <c r="N19" i="34"/>
  <c r="O19" i="34"/>
  <c r="N18" i="34"/>
  <c r="O18" i="34" s="1"/>
  <c r="N17" i="34"/>
  <c r="O17" i="34" s="1"/>
  <c r="N16" i="34"/>
  <c r="O16" i="34" s="1"/>
  <c r="N15" i="34"/>
  <c r="O15" i="34"/>
  <c r="N14" i="34"/>
  <c r="O14" i="34" s="1"/>
  <c r="N13" i="34"/>
  <c r="O13" i="34"/>
  <c r="M12" i="34"/>
  <c r="L12" i="34"/>
  <c r="K12" i="34"/>
  <c r="J12" i="34"/>
  <c r="I12" i="34"/>
  <c r="H12" i="34"/>
  <c r="G12" i="34"/>
  <c r="F12" i="34"/>
  <c r="E12" i="34"/>
  <c r="D12" i="34"/>
  <c r="N11" i="34"/>
  <c r="O11" i="34"/>
  <c r="N10" i="34"/>
  <c r="O10" i="34"/>
  <c r="N9" i="34"/>
  <c r="O9" i="34"/>
  <c r="N8" i="34"/>
  <c r="O8" i="34" s="1"/>
  <c r="N7" i="34"/>
  <c r="O7" i="34"/>
  <c r="N6" i="34"/>
  <c r="O6" i="34" s="1"/>
  <c r="M5" i="34"/>
  <c r="L5" i="34"/>
  <c r="K5" i="34"/>
  <c r="J5" i="34"/>
  <c r="J51" i="34" s="1"/>
  <c r="I5" i="34"/>
  <c r="H5" i="34"/>
  <c r="H51" i="34"/>
  <c r="G5" i="34"/>
  <c r="G51" i="34" s="1"/>
  <c r="F5" i="34"/>
  <c r="E5" i="34"/>
  <c r="E51" i="34" s="1"/>
  <c r="D5" i="34"/>
  <c r="D51" i="34"/>
  <c r="E40" i="33"/>
  <c r="N40" i="33" s="1"/>
  <c r="O40" i="33" s="1"/>
  <c r="F40" i="33"/>
  <c r="G40" i="33"/>
  <c r="H40" i="33"/>
  <c r="I40" i="33"/>
  <c r="J40" i="33"/>
  <c r="K40" i="33"/>
  <c r="L40" i="33"/>
  <c r="M40" i="33"/>
  <c r="D40" i="33"/>
  <c r="N54" i="33"/>
  <c r="O54" i="33" s="1"/>
  <c r="E38" i="33"/>
  <c r="F38" i="33"/>
  <c r="G38" i="33"/>
  <c r="H38" i="33"/>
  <c r="I38" i="33"/>
  <c r="J38" i="33"/>
  <c r="K38" i="33"/>
  <c r="L38" i="33"/>
  <c r="M38" i="33"/>
  <c r="D38" i="33"/>
  <c r="N38" i="33" s="1"/>
  <c r="O38" i="33" s="1"/>
  <c r="N50" i="33"/>
  <c r="O50" i="33" s="1"/>
  <c r="N51" i="33"/>
  <c r="O51" i="33"/>
  <c r="N52" i="33"/>
  <c r="O52" i="33" s="1"/>
  <c r="N53" i="33"/>
  <c r="O53" i="33" s="1"/>
  <c r="N44" i="33"/>
  <c r="O44" i="33" s="1"/>
  <c r="N45" i="33"/>
  <c r="O45" i="33"/>
  <c r="N46" i="33"/>
  <c r="O46" i="33" s="1"/>
  <c r="N47" i="33"/>
  <c r="O47" i="33"/>
  <c r="N48" i="33"/>
  <c r="O48" i="33" s="1"/>
  <c r="N49" i="33"/>
  <c r="O49" i="33" s="1"/>
  <c r="E34" i="33"/>
  <c r="F34" i="33"/>
  <c r="G34" i="33"/>
  <c r="H34" i="33"/>
  <c r="I34" i="33"/>
  <c r="J34" i="33"/>
  <c r="K34" i="33"/>
  <c r="L34" i="33"/>
  <c r="M34" i="33"/>
  <c r="E30" i="33"/>
  <c r="F30" i="33"/>
  <c r="G30" i="33"/>
  <c r="H30" i="33"/>
  <c r="I30" i="33"/>
  <c r="J30" i="33"/>
  <c r="K30" i="33"/>
  <c r="L30" i="33"/>
  <c r="L55" i="33" s="1"/>
  <c r="M30" i="33"/>
  <c r="E26" i="33"/>
  <c r="F26" i="33"/>
  <c r="G26" i="33"/>
  <c r="H26" i="33"/>
  <c r="I26" i="33"/>
  <c r="J26" i="33"/>
  <c r="K26" i="33"/>
  <c r="L26" i="33"/>
  <c r="M26" i="33"/>
  <c r="E23" i="33"/>
  <c r="N23" i="33"/>
  <c r="O23" i="33" s="1"/>
  <c r="F23" i="33"/>
  <c r="G23" i="33"/>
  <c r="H23" i="33"/>
  <c r="I23" i="33"/>
  <c r="J23" i="33"/>
  <c r="K23" i="33"/>
  <c r="L23" i="33"/>
  <c r="M23" i="33"/>
  <c r="E19" i="33"/>
  <c r="F19" i="33"/>
  <c r="G19" i="33"/>
  <c r="H19" i="33"/>
  <c r="I19" i="33"/>
  <c r="J19" i="33"/>
  <c r="K19" i="33"/>
  <c r="L19" i="33"/>
  <c r="M19" i="33"/>
  <c r="E11" i="33"/>
  <c r="F11" i="33"/>
  <c r="G11" i="33"/>
  <c r="H11" i="33"/>
  <c r="I11" i="33"/>
  <c r="J11" i="33"/>
  <c r="K11" i="33"/>
  <c r="K55" i="33" s="1"/>
  <c r="L11" i="33"/>
  <c r="M11" i="33"/>
  <c r="E5" i="33"/>
  <c r="F5" i="33"/>
  <c r="G5" i="33"/>
  <c r="H5" i="33"/>
  <c r="I5" i="33"/>
  <c r="I55" i="33" s="1"/>
  <c r="J5" i="33"/>
  <c r="K5" i="33"/>
  <c r="L5" i="33"/>
  <c r="M5" i="33"/>
  <c r="D34" i="33"/>
  <c r="D30" i="33"/>
  <c r="D23" i="33"/>
  <c r="D19" i="33"/>
  <c r="N19" i="33"/>
  <c r="O19" i="33" s="1"/>
  <c r="D11" i="33"/>
  <c r="N11" i="33" s="1"/>
  <c r="O11" i="33" s="1"/>
  <c r="D5" i="33"/>
  <c r="N42" i="33"/>
  <c r="O42" i="33"/>
  <c r="N43" i="33"/>
  <c r="O43" i="33"/>
  <c r="N41" i="33"/>
  <c r="O41" i="33"/>
  <c r="N39" i="33"/>
  <c r="O39" i="33"/>
  <c r="N31" i="33"/>
  <c r="O31" i="33" s="1"/>
  <c r="N32" i="33"/>
  <c r="O32" i="33" s="1"/>
  <c r="N33" i="33"/>
  <c r="N35" i="33"/>
  <c r="N36" i="33"/>
  <c r="O36" i="33" s="1"/>
  <c r="N37" i="33"/>
  <c r="D26" i="33"/>
  <c r="N27" i="33"/>
  <c r="O27" i="33"/>
  <c r="N28" i="33"/>
  <c r="O28" i="33" s="1"/>
  <c r="N29" i="33"/>
  <c r="O29" i="33"/>
  <c r="N25" i="33"/>
  <c r="N24" i="33"/>
  <c r="O24" i="33" s="1"/>
  <c r="O25" i="33"/>
  <c r="O33" i="33"/>
  <c r="O35" i="33"/>
  <c r="O37" i="33"/>
  <c r="N13" i="33"/>
  <c r="O13" i="33" s="1"/>
  <c r="N14" i="33"/>
  <c r="O14" i="33"/>
  <c r="N15" i="33"/>
  <c r="O15" i="33" s="1"/>
  <c r="N16" i="33"/>
  <c r="O16" i="33" s="1"/>
  <c r="N17" i="33"/>
  <c r="O17" i="33" s="1"/>
  <c r="N18" i="33"/>
  <c r="O18" i="33"/>
  <c r="N7" i="33"/>
  <c r="O7" i="33" s="1"/>
  <c r="N8" i="33"/>
  <c r="O8" i="33"/>
  <c r="N9" i="33"/>
  <c r="O9" i="33" s="1"/>
  <c r="N10" i="33"/>
  <c r="O10" i="33" s="1"/>
  <c r="N6" i="33"/>
  <c r="O6" i="33" s="1"/>
  <c r="N20" i="33"/>
  <c r="O20" i="33"/>
  <c r="N21" i="33"/>
  <c r="O21" i="33" s="1"/>
  <c r="N22" i="33"/>
  <c r="O22" i="33"/>
  <c r="N12" i="33"/>
  <c r="O12" i="33" s="1"/>
  <c r="M61" i="36"/>
  <c r="N11" i="36"/>
  <c r="O11" i="36" s="1"/>
  <c r="F70" i="37"/>
  <c r="N44" i="38"/>
  <c r="O44" i="38"/>
  <c r="N41" i="38"/>
  <c r="O41" i="38" s="1"/>
  <c r="J46" i="40"/>
  <c r="N28" i="40"/>
  <c r="O28" i="40" s="1"/>
  <c r="N21" i="40"/>
  <c r="O21" i="40"/>
  <c r="H61" i="39"/>
  <c r="F61" i="39"/>
  <c r="N41" i="39"/>
  <c r="O41" i="39"/>
  <c r="N26" i="39"/>
  <c r="O26" i="39"/>
  <c r="D61" i="39"/>
  <c r="F50" i="41"/>
  <c r="L50" i="41"/>
  <c r="H50" i="41"/>
  <c r="N25" i="41"/>
  <c r="O25" i="41"/>
  <c r="N30" i="41"/>
  <c r="O30" i="41" s="1"/>
  <c r="O34" i="41"/>
  <c r="N37" i="41"/>
  <c r="O37" i="41" s="1"/>
  <c r="N18" i="41"/>
  <c r="O18" i="41"/>
  <c r="D50" i="41"/>
  <c r="L58" i="42"/>
  <c r="F58" i="42"/>
  <c r="N26" i="42"/>
  <c r="O26" i="42"/>
  <c r="J58" i="42"/>
  <c r="N29" i="42"/>
  <c r="O29" i="42"/>
  <c r="N24" i="42"/>
  <c r="O24" i="42"/>
  <c r="N19" i="42"/>
  <c r="O19" i="42"/>
  <c r="N11" i="42"/>
  <c r="O11" i="42" s="1"/>
  <c r="D58" i="42"/>
  <c r="N5" i="42"/>
  <c r="O5" i="42" s="1"/>
  <c r="L45" i="43"/>
  <c r="N28" i="43"/>
  <c r="O28" i="43" s="1"/>
  <c r="N25" i="43"/>
  <c r="O25" i="43" s="1"/>
  <c r="J45" i="43"/>
  <c r="H45" i="43"/>
  <c r="N40" i="43"/>
  <c r="O40" i="43"/>
  <c r="N20" i="43"/>
  <c r="O20" i="43" s="1"/>
  <c r="N32" i="43"/>
  <c r="O32" i="43" s="1"/>
  <c r="N38" i="43"/>
  <c r="O38" i="43" s="1"/>
  <c r="D45" i="43"/>
  <c r="N5" i="43"/>
  <c r="O5" i="43"/>
  <c r="N39" i="41"/>
  <c r="O39" i="41"/>
  <c r="E58" i="42"/>
  <c r="G58" i="42"/>
  <c r="D46" i="40"/>
  <c r="N18" i="36"/>
  <c r="O18" i="36"/>
  <c r="E61" i="39"/>
  <c r="H55" i="33"/>
  <c r="N26" i="33"/>
  <c r="O26" i="33"/>
  <c r="E70" i="37"/>
  <c r="N22" i="39"/>
  <c r="O22" i="39" s="1"/>
  <c r="G61" i="39"/>
  <c r="N12" i="41"/>
  <c r="O12" i="41"/>
  <c r="N34" i="33"/>
  <c r="O34" i="33"/>
  <c r="D47" i="35"/>
  <c r="H61" i="36"/>
  <c r="L61" i="36"/>
  <c r="K70" i="37"/>
  <c r="N39" i="40"/>
  <c r="O39" i="40"/>
  <c r="N35" i="43"/>
  <c r="O35" i="43" s="1"/>
  <c r="G55" i="33"/>
  <c r="J70" i="37"/>
  <c r="N5" i="38"/>
  <c r="O5" i="38" s="1"/>
  <c r="D60" i="38"/>
  <c r="N5" i="33"/>
  <c r="O5" i="33"/>
  <c r="M55" i="33"/>
  <c r="J55" i="33"/>
  <c r="F55" i="33"/>
  <c r="D61" i="36"/>
  <c r="N61" i="36" s="1"/>
  <c r="O61" i="36" s="1"/>
  <c r="N33" i="36"/>
  <c r="O33" i="36"/>
  <c r="H70" i="37"/>
  <c r="N5" i="37"/>
  <c r="O5" i="37" s="1"/>
  <c r="L70" i="37"/>
  <c r="K60" i="38"/>
  <c r="E60" i="38"/>
  <c r="N21" i="38"/>
  <c r="O21" i="38"/>
  <c r="N5" i="39"/>
  <c r="O5" i="39"/>
  <c r="K61" i="39"/>
  <c r="D55" i="33"/>
  <c r="K46" i="40"/>
  <c r="N42" i="40"/>
  <c r="O42" i="40" s="1"/>
  <c r="N37" i="38"/>
  <c r="O37" i="38" s="1"/>
  <c r="M61" i="39"/>
  <c r="J54" i="44"/>
  <c r="L54" i="44"/>
  <c r="N5" i="44"/>
  <c r="O5" i="44" s="1"/>
  <c r="I54" i="44"/>
  <c r="M54" i="44"/>
  <c r="N36" i="44"/>
  <c r="O36" i="44"/>
  <c r="E54" i="44"/>
  <c r="H54" i="44"/>
  <c r="N32" i="44"/>
  <c r="O32" i="44" s="1"/>
  <c r="N43" i="44"/>
  <c r="O43" i="44" s="1"/>
  <c r="N28" i="44"/>
  <c r="O28" i="44"/>
  <c r="N25" i="44"/>
  <c r="O25" i="44"/>
  <c r="F54" i="44"/>
  <c r="N20" i="44"/>
  <c r="O20" i="44" s="1"/>
  <c r="D54" i="44"/>
  <c r="N12" i="44"/>
  <c r="O12" i="44" s="1"/>
  <c r="N40" i="45"/>
  <c r="O40" i="45"/>
  <c r="N36" i="45"/>
  <c r="O36" i="45"/>
  <c r="N32" i="45"/>
  <c r="O32" i="45"/>
  <c r="D53" i="45"/>
  <c r="N28" i="45"/>
  <c r="O28" i="45" s="1"/>
  <c r="N20" i="45"/>
  <c r="O20" i="45"/>
  <c r="I53" i="45"/>
  <c r="L53" i="45"/>
  <c r="N12" i="45"/>
  <c r="O12" i="45"/>
  <c r="G53" i="45"/>
  <c r="J53" i="45"/>
  <c r="E53" i="45"/>
  <c r="F53" i="45"/>
  <c r="M53" i="45"/>
  <c r="N5" i="45"/>
  <c r="O5" i="45"/>
  <c r="N40" i="46"/>
  <c r="O40" i="46"/>
  <c r="N25" i="46"/>
  <c r="O25" i="46" s="1"/>
  <c r="N42" i="46"/>
  <c r="O42" i="46"/>
  <c r="N36" i="46"/>
  <c r="O36" i="46"/>
  <c r="N32" i="46"/>
  <c r="O32" i="46"/>
  <c r="N20" i="46"/>
  <c r="O20" i="46"/>
  <c r="M52" i="46"/>
  <c r="F52" i="46"/>
  <c r="J52" i="46"/>
  <c r="I52" i="46"/>
  <c r="G52" i="46"/>
  <c r="K52" i="46"/>
  <c r="L52" i="46"/>
  <c r="H52" i="46"/>
  <c r="D52" i="46"/>
  <c r="N52" i="46" s="1"/>
  <c r="O52" i="46" s="1"/>
  <c r="N5" i="46"/>
  <c r="O5" i="46" s="1"/>
  <c r="N40" i="47"/>
  <c r="O40" i="47"/>
  <c r="N42" i="47"/>
  <c r="O42" i="47"/>
  <c r="N36" i="47"/>
  <c r="O36" i="47"/>
  <c r="N28" i="47"/>
  <c r="O28" i="47" s="1"/>
  <c r="N25" i="47"/>
  <c r="O25" i="47"/>
  <c r="E53" i="47"/>
  <c r="N20" i="47"/>
  <c r="O20" i="47"/>
  <c r="J53" i="47"/>
  <c r="M53" i="47"/>
  <c r="H53" i="47"/>
  <c r="I53" i="47"/>
  <c r="N12" i="47"/>
  <c r="O12" i="47"/>
  <c r="G53" i="47"/>
  <c r="K53" i="47"/>
  <c r="L53" i="47"/>
  <c r="N5" i="47"/>
  <c r="O5" i="47"/>
  <c r="D53" i="47"/>
  <c r="N53" i="47" s="1"/>
  <c r="O53" i="47" s="1"/>
  <c r="N41" i="48"/>
  <c r="O41" i="48"/>
  <c r="N43" i="48"/>
  <c r="O43" i="48" s="1"/>
  <c r="N33" i="48"/>
  <c r="O33" i="48" s="1"/>
  <c r="N29" i="48"/>
  <c r="O29" i="48"/>
  <c r="N26" i="48"/>
  <c r="O26" i="48"/>
  <c r="M50" i="48"/>
  <c r="D50" i="48"/>
  <c r="F50" i="48"/>
  <c r="N12" i="48"/>
  <c r="O12" i="48" s="1"/>
  <c r="I50" i="48"/>
  <c r="K50" i="48"/>
  <c r="H50" i="48"/>
  <c r="J50" i="48"/>
  <c r="N5" i="48"/>
  <c r="O5" i="48"/>
  <c r="E50" i="48"/>
  <c r="O38" i="50"/>
  <c r="P38" i="50"/>
  <c r="O34" i="50"/>
  <c r="P34" i="50"/>
  <c r="O30" i="50"/>
  <c r="P30" i="50" s="1"/>
  <c r="O26" i="50"/>
  <c r="P26" i="50"/>
  <c r="O21" i="50"/>
  <c r="P21" i="50" s="1"/>
  <c r="J51" i="50"/>
  <c r="M51" i="50"/>
  <c r="H51" i="50"/>
  <c r="K51" i="50"/>
  <c r="N51" i="50"/>
  <c r="F51" i="50"/>
  <c r="O13" i="50"/>
  <c r="P13" i="50" s="1"/>
  <c r="I51" i="50"/>
  <c r="L51" i="50"/>
  <c r="G51" i="50"/>
  <c r="O5" i="50"/>
  <c r="P5" i="50"/>
  <c r="D51" i="50"/>
  <c r="O54" i="51" l="1"/>
  <c r="P54" i="51" s="1"/>
  <c r="N54" i="44"/>
  <c r="O54" i="44" s="1"/>
  <c r="N58" i="42"/>
  <c r="O58" i="42" s="1"/>
  <c r="N47" i="35"/>
  <c r="O47" i="35" s="1"/>
  <c r="N50" i="41"/>
  <c r="O50" i="41" s="1"/>
  <c r="N20" i="48"/>
  <c r="O20" i="48" s="1"/>
  <c r="N32" i="47"/>
  <c r="O32" i="47" s="1"/>
  <c r="H58" i="42"/>
  <c r="N44" i="37"/>
  <c r="O44" i="37" s="1"/>
  <c r="N29" i="38"/>
  <c r="O29" i="38" s="1"/>
  <c r="E50" i="41"/>
  <c r="K58" i="42"/>
  <c r="L50" i="48"/>
  <c r="N50" i="48" s="1"/>
  <c r="O50" i="48" s="1"/>
  <c r="H53" i="45"/>
  <c r="N53" i="45" s="1"/>
  <c r="O53" i="45" s="1"/>
  <c r="N5" i="41"/>
  <c r="O5" i="41" s="1"/>
  <c r="F51" i="34"/>
  <c r="N51" i="34" s="1"/>
  <c r="O51" i="34" s="1"/>
  <c r="N26" i="35"/>
  <c r="O26" i="35" s="1"/>
  <c r="I61" i="39"/>
  <c r="N61" i="39" s="1"/>
  <c r="O61" i="39" s="1"/>
  <c r="N12" i="43"/>
  <c r="O12" i="43" s="1"/>
  <c r="E55" i="33"/>
  <c r="N55" i="33" s="1"/>
  <c r="O55" i="33" s="1"/>
  <c r="N5" i="35"/>
  <c r="O5" i="35" s="1"/>
  <c r="N40" i="37"/>
  <c r="O40" i="37" s="1"/>
  <c r="N31" i="34"/>
  <c r="O31" i="34" s="1"/>
  <c r="N43" i="39"/>
  <c r="O43" i="39" s="1"/>
  <c r="N5" i="40"/>
  <c r="O5" i="40" s="1"/>
  <c r="M46" i="40"/>
  <c r="O42" i="50"/>
  <c r="P42" i="50" s="1"/>
  <c r="N12" i="46"/>
  <c r="O12" i="46" s="1"/>
  <c r="K53" i="45"/>
  <c r="N5" i="36"/>
  <c r="O5" i="36" s="1"/>
  <c r="N30" i="33"/>
  <c r="O30" i="33" s="1"/>
  <c r="N5" i="34"/>
  <c r="O5" i="34" s="1"/>
  <c r="I51" i="34"/>
  <c r="I70" i="37"/>
  <c r="N70" i="37" s="1"/>
  <c r="O70" i="37" s="1"/>
  <c r="N20" i="37"/>
  <c r="O20" i="37" s="1"/>
  <c r="H60" i="38"/>
  <c r="N26" i="40"/>
  <c r="O26" i="40" s="1"/>
  <c r="G46" i="40"/>
  <c r="N46" i="40" s="1"/>
  <c r="O46" i="40" s="1"/>
  <c r="E45" i="43"/>
  <c r="N45" i="43" s="1"/>
  <c r="O45" i="43" s="1"/>
  <c r="N29" i="36"/>
  <c r="O29" i="36" s="1"/>
  <c r="N40" i="44"/>
  <c r="O40" i="44" s="1"/>
  <c r="N39" i="34"/>
  <c r="O39" i="34" s="1"/>
  <c r="L61" i="39"/>
  <c r="N38" i="39"/>
  <c r="O38" i="39" s="1"/>
  <c r="N35" i="40"/>
  <c r="O35" i="40" s="1"/>
  <c r="N37" i="35"/>
  <c r="O37" i="35" s="1"/>
  <c r="N40" i="35"/>
  <c r="O40" i="35" s="1"/>
  <c r="N27" i="37"/>
  <c r="O27" i="37" s="1"/>
  <c r="N12" i="34"/>
  <c r="O12" i="34" s="1"/>
  <c r="K47" i="35"/>
  <c r="N42" i="35"/>
  <c r="O42" i="35" s="1"/>
  <c r="F60" i="38"/>
  <c r="N60" i="38" s="1"/>
  <c r="O60" i="38" s="1"/>
  <c r="I45" i="43"/>
  <c r="L60" i="38"/>
  <c r="N33" i="38"/>
  <c r="O33" i="38" s="1"/>
</calcChain>
</file>

<file path=xl/sharedStrings.xml><?xml version="1.0" encoding="utf-8"?>
<sst xmlns="http://schemas.openxmlformats.org/spreadsheetml/2006/main" count="1261" uniqueCount="177">
  <si>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</si>
  <si>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</si>
  <si>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</si>
  <si>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</si>
  <si>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</si>
  <si>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</si>
  <si>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</si>
  <si>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</si>
  <si>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</si>
  <si>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</si>
  <si>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</si>
  <si>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</si>
  <si>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</si>
  <si>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</si>
  <si>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</si>
  <si>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</si>
  <si>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</si>
  <si>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</si>
  <si>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</si>
  <si>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General Government Services (Not Court-Related)</t>
  </si>
  <si>
    <t>Legislative</t>
  </si>
  <si>
    <t>Executive</t>
  </si>
  <si>
    <t>Financial and Administrative</t>
  </si>
  <si>
    <t>Comprehensive Planning</t>
  </si>
  <si>
    <t>Other General Government Services</t>
  </si>
  <si>
    <t>Public Safety</t>
  </si>
  <si>
    <t>Law Enforcement</t>
  </si>
  <si>
    <t>Fire Control</t>
  </si>
  <si>
    <t>Detention and/or Correction</t>
  </si>
  <si>
    <t>Protective Inspections</t>
  </si>
  <si>
    <t>Emergency and Disaster Relief Services</t>
  </si>
  <si>
    <t>Ambulance and Rescue Services</t>
  </si>
  <si>
    <t>Medical Examiners</t>
  </si>
  <si>
    <t>Physical Environment</t>
  </si>
  <si>
    <t>Garbage / Solid Waste Control Services</t>
  </si>
  <si>
    <t>Sewer / Wastewater Services</t>
  </si>
  <si>
    <t>Conservation and Resource Management</t>
  </si>
  <si>
    <t>Transportation</t>
  </si>
  <si>
    <t>Road and Street Facilities</t>
  </si>
  <si>
    <t>Airports</t>
  </si>
  <si>
    <t>Economic Environment</t>
  </si>
  <si>
    <t>Industry Development</t>
  </si>
  <si>
    <t>Veteran's Services</t>
  </si>
  <si>
    <t>Housing and Urban Development</t>
  </si>
  <si>
    <t>Human Services</t>
  </si>
  <si>
    <t>Health Services</t>
  </si>
  <si>
    <t>Public Assistance Services</t>
  </si>
  <si>
    <t>Other Human Services</t>
  </si>
  <si>
    <t>Culture / Recreation</t>
  </si>
  <si>
    <t>Libraries</t>
  </si>
  <si>
    <t>Parks and Recreation</t>
  </si>
  <si>
    <t>Special Recreation Facilities</t>
  </si>
  <si>
    <t>Inter-Fund Group Transfers Out</t>
  </si>
  <si>
    <t>Court-Related Expenditures</t>
  </si>
  <si>
    <t>General Administration - Court Administration</t>
  </si>
  <si>
    <t>General Administration - Clerk of Court Administration</t>
  </si>
  <si>
    <t>General Administration - Jury Management</t>
  </si>
  <si>
    <t>Circuit Court - Criminal - Clerk of Court Administration</t>
  </si>
  <si>
    <t>Circuit Court - Criminal - Clinical Evaluations</t>
  </si>
  <si>
    <t>Circuit Court - Civil - Clerk of Court Administration</t>
  </si>
  <si>
    <t>Circuit Court - Family (Excluding Juvenile) - Clerk of Court Administration</t>
  </si>
  <si>
    <t>Circuit Court - Juvenile - Clerk of Court Administration</t>
  </si>
  <si>
    <t>Circuit Court - Probate - Clerk of Court Administration</t>
  </si>
  <si>
    <t>General Court-Related Operations - Courthouse Facilities</t>
  </si>
  <si>
    <t>General Court-Related Operations - Information Systems</t>
  </si>
  <si>
    <t>County Court - Criminal - Clerk of Court Administration</t>
  </si>
  <si>
    <t>Other Uses and Non-Operating</t>
  </si>
  <si>
    <t>County Court - Civil - Clerk of Court Administration</t>
  </si>
  <si>
    <t>County Court - Traffic - Clerk of Court Administration</t>
  </si>
  <si>
    <t>Wakulla County Government Expenditures Reported by Account Code and Fund Type</t>
  </si>
  <si>
    <t>Local Fiscal Year Ended September 30, 2010</t>
  </si>
  <si>
    <t>Legal Counsel</t>
  </si>
  <si>
    <t>Other Public Safety</t>
  </si>
  <si>
    <t>Flood Control / Stormwater Management</t>
  </si>
  <si>
    <t>Other Physical Environment</t>
  </si>
  <si>
    <t>Other Transportation Systems / Services</t>
  </si>
  <si>
    <t>Other Economic Environment</t>
  </si>
  <si>
    <t>Cultural Services</t>
  </si>
  <si>
    <t>Other Culture / Recreation</t>
  </si>
  <si>
    <t>General Administration - Judicial Support</t>
  </si>
  <si>
    <t>2010 Countywide Census Population:</t>
  </si>
  <si>
    <t>Local Fiscal Year Ended September 30, 2011</t>
  </si>
  <si>
    <t>Non-Court Information Systems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</si>
  <si>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</si>
  <si>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</si>
  <si>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</si>
  <si>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General Administration - State Attorney Administration</t>
  </si>
  <si>
    <t>General Administration - Public Defender Administration</t>
  </si>
  <si>
    <t>Circuit Court - Criminal - Court Administration</t>
  </si>
  <si>
    <t>Circuit Court - Criminal - Other Costs</t>
  </si>
  <si>
    <t>Circuit Court - Juvenile - Guardian Ad Litem</t>
  </si>
  <si>
    <t>General Court-Related Operations - Public Law Library</t>
  </si>
  <si>
    <t>2008 Countywide Population:</t>
  </si>
  <si>
    <t>Local Fiscal Year Ended September 30, 2007</t>
  </si>
  <si>
    <t>Intragovernmental Transfers Out from Constitutional Fee Officers</t>
  </si>
  <si>
    <t>Clerk of Court Excess Remittance</t>
  </si>
  <si>
    <t>Circuit Court - Criminal - Public Defender Conflicts</t>
  </si>
  <si>
    <t>Circuit Court - Civil - Alternative Dispute Resolution</t>
  </si>
  <si>
    <t>Circuit Court - Juvenile - Other Costs</t>
  </si>
  <si>
    <t>County Court - Criminal - Court Administration</t>
  </si>
  <si>
    <t>County Court - Traffic - Court Administration</t>
  </si>
  <si>
    <t>2007 Countywide Population:</t>
  </si>
  <si>
    <t>Local Fiscal Year Ended September 30, 2012</t>
  </si>
  <si>
    <t>Special Items (Loss)</t>
  </si>
  <si>
    <t>2012 Countywide Population:</t>
  </si>
  <si>
    <t>Local Fiscal Year Ended September 30, 2013</t>
  </si>
  <si>
    <t>Debt Service Payments</t>
  </si>
  <si>
    <t>Detention and/or Corrections</t>
  </si>
  <si>
    <t>Mental Health Services</t>
  </si>
  <si>
    <t>Circuit Court - Family - Clerk of Court Administration</t>
  </si>
  <si>
    <t>General Court Operations - Courthouse Facilities</t>
  </si>
  <si>
    <t>General Court Operations - Information Systems and Technology</t>
  </si>
  <si>
    <t>2013 Countywide Population:</t>
  </si>
  <si>
    <t>Local Fiscal Year Ended September 30, 2006</t>
  </si>
  <si>
    <t>General Court-Related Operations - Other Costs</t>
  </si>
  <si>
    <t>2006 Countywide Population:</t>
  </si>
  <si>
    <t>Local Fiscal Year Ended September 30, 2014</t>
  </si>
  <si>
    <t>Other General Government</t>
  </si>
  <si>
    <t>Detention / Corrections</t>
  </si>
  <si>
    <t>Garbage / Solid Waste</t>
  </si>
  <si>
    <t>Road / Street Facilities</t>
  </si>
  <si>
    <t>Veterans Services</t>
  </si>
  <si>
    <t>Health</t>
  </si>
  <si>
    <t>Mental Health</t>
  </si>
  <si>
    <t>Parks / Recreation</t>
  </si>
  <si>
    <t>Other Uses</t>
  </si>
  <si>
    <t>Interfund Transfers Out</t>
  </si>
  <si>
    <t>General Court Administration - Clerk of Court Administration</t>
  </si>
  <si>
    <t>General Court Administration - Jury Management</t>
  </si>
  <si>
    <t>Circuit Court - Criminal - Clerk of Court</t>
  </si>
  <si>
    <t>Circuit Court - Criminal - Expert Witness Fees</t>
  </si>
  <si>
    <t>Circuit Court - Civil - Clerk of Court</t>
  </si>
  <si>
    <t>Circuit Court - Civil - Clinical Evaluations</t>
  </si>
  <si>
    <t>Circuit Court - Family - Clerk of Court</t>
  </si>
  <si>
    <t>Circuit Court - Juvenile - Clerk of Court</t>
  </si>
  <si>
    <t>Circuit Court - Probate - Clerk of Court</t>
  </si>
  <si>
    <t>General Court Operations - Information Systems</t>
  </si>
  <si>
    <t>County Court - Criminal - Clerk of Court</t>
  </si>
  <si>
    <t>County Court - Traffic - Clerk of Court</t>
  </si>
  <si>
    <t>2014 Countywide Population:</t>
  </si>
  <si>
    <t>Local Fiscal Year Ended September 30, 2005</t>
  </si>
  <si>
    <t>Proprietary - Other Non-Operating Disbursements</t>
  </si>
  <si>
    <t>Circuit Court - Juvenile - Alternative Dispute Resolution</t>
  </si>
  <si>
    <t>General Court-Related Operations - Courthouse Security</t>
  </si>
  <si>
    <t>County Court - Criminal - State Attorney Administration</t>
  </si>
  <si>
    <t>2005 Countywide Population:</t>
  </si>
  <si>
    <t>Local Fiscal Year Ended September 30, 2015</t>
  </si>
  <si>
    <t>Conservation / Resource Management</t>
  </si>
  <si>
    <t>Public Assistance</t>
  </si>
  <si>
    <t>General Court Administration - Court Administration</t>
  </si>
  <si>
    <t>General Court Administration - Judicial Support</t>
  </si>
  <si>
    <t>2015 Countywide Population:</t>
  </si>
  <si>
    <t>Local Fiscal Year Ended September 30, 2016</t>
  </si>
  <si>
    <t>Water Utility Services</t>
  </si>
  <si>
    <t>Clerk of Court Excess Fee Functions</t>
  </si>
  <si>
    <t>General Court Administration - State Attorney Administration</t>
  </si>
  <si>
    <t>General Court Administration - Public Defender Administration</t>
  </si>
  <si>
    <t>Circuit Court - Juvenile - Alternative Dispute Resolutions</t>
  </si>
  <si>
    <t>General Court Operations - Courthouse Security</t>
  </si>
  <si>
    <t>2016 Countywide Population:</t>
  </si>
  <si>
    <t>Local Fiscal Year Ended September 30, 2017</t>
  </si>
  <si>
    <t>2017 Countywide Population:</t>
  </si>
  <si>
    <t>Local Fiscal Year Ended September 30, 2018</t>
  </si>
  <si>
    <t>2018 Countywide Population:</t>
  </si>
  <si>
    <t>Local Fiscal Year Ended September 30, 2019</t>
  </si>
  <si>
    <t>2019 Countywide Population:</t>
  </si>
  <si>
    <t>Local Fiscal Year Ended September 30, 2020</t>
  </si>
  <si>
    <t>Electric Utility Services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</si>
  <si>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</si>
  <si>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</si>
  <si>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</si>
  <si>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</si>
  <si>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</si>
  <si>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</si>
  <si>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Inter-fund Group Transfers Out</t>
  </si>
  <si>
    <t>Local Fiscal Year Ended September 30, 2022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</si>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</sst>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42" fontId="1" fillId="2" borderId="9" xfId="0" applyNumberFormat="1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1" fillId="2" borderId="16" xfId="0" applyNumberFormat="1" applyFont="1" applyFill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vertical="center"/>
    </xf>
    <xf numFmtId="41" fontId="3" fillId="0" borderId="19" xfId="0" applyNumberFormat="1" applyFont="1" applyBorder="1" applyAlignment="1" applyProtection="1">
      <alignment vertical="center"/>
    </xf>
    <xf numFmtId="42" fontId="1" fillId="2" borderId="20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1" fontId="3" fillId="0" borderId="20" xfId="0" applyNumberFormat="1" applyFont="1" applyBorder="1" applyAlignment="1" applyProtection="1">
      <alignment horizontal="center" vertical="center"/>
    </xf>
    <xf numFmtId="1" fontId="7" fillId="0" borderId="20" xfId="0" applyNumberFormat="1" applyFont="1" applyBorder="1" applyAlignment="1" applyProtection="1">
      <alignment horizontal="center" vertical="center"/>
    </xf>
    <xf numFmtId="42" fontId="3" fillId="0" borderId="11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171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172</v>
      </c>
      <c r="N4" s="34" t="s">
        <v>5</v>
      </c>
      <c r="O4" s="34" t="s">
        <v>173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>SUM(D6:D12)</f>
        <v>9256718</v>
      </c>
      <c r="E5" s="26">
        <f>SUM(E6:E12)</f>
        <v>1025960</v>
      </c>
      <c r="F5" s="26">
        <f>SUM(F6:F12)</f>
        <v>0</v>
      </c>
      <c r="G5" s="26">
        <f>SUM(G6:G12)</f>
        <v>213581</v>
      </c>
      <c r="H5" s="26">
        <f>SUM(H6:H12)</f>
        <v>0</v>
      </c>
      <c r="I5" s="26">
        <f>SUM(I6:I12)</f>
        <v>30791</v>
      </c>
      <c r="J5" s="26">
        <f>SUM(J6:J12)</f>
        <v>43370576</v>
      </c>
      <c r="K5" s="26">
        <f>SUM(K6:K12)</f>
        <v>0</v>
      </c>
      <c r="L5" s="26">
        <f>SUM(L6:L12)</f>
        <v>0</v>
      </c>
      <c r="M5" s="26">
        <f>SUM(M6:M12)</f>
        <v>0</v>
      </c>
      <c r="N5" s="26">
        <f>SUM(N6:N12)</f>
        <v>0</v>
      </c>
      <c r="O5" s="27">
        <f>SUM(D5:N5)</f>
        <v>53897626</v>
      </c>
      <c r="P5" s="32">
        <f>(O5/P$56)</f>
        <v>1532.5322300889989</v>
      </c>
      <c r="Q5" s="6"/>
    </row>
    <row r="6" spans="1:134">
      <c r="A6" s="12"/>
      <c r="B6" s="44">
        <v>511</v>
      </c>
      <c r="C6" s="20" t="s">
        <v>20</v>
      </c>
      <c r="D6" s="46">
        <v>379373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379373</v>
      </c>
      <c r="P6" s="47">
        <f>(O6/P$56)</f>
        <v>10.787142085359266</v>
      </c>
      <c r="Q6" s="9"/>
    </row>
    <row r="7" spans="1:134">
      <c r="A7" s="12"/>
      <c r="B7" s="44">
        <v>512</v>
      </c>
      <c r="C7" s="20" t="s">
        <v>21</v>
      </c>
      <c r="D7" s="46">
        <v>1178195</v>
      </c>
      <c r="E7" s="46">
        <v>65755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1243950</v>
      </c>
      <c r="P7" s="47">
        <f>(O7/P$56)</f>
        <v>35.37063891495351</v>
      </c>
      <c r="Q7" s="9"/>
    </row>
    <row r="8" spans="1:134">
      <c r="A8" s="12"/>
      <c r="B8" s="44">
        <v>513</v>
      </c>
      <c r="C8" s="20" t="s">
        <v>22</v>
      </c>
      <c r="D8" s="46">
        <v>3859360</v>
      </c>
      <c r="E8" s="46">
        <v>433284</v>
      </c>
      <c r="F8" s="46">
        <v>0</v>
      </c>
      <c r="G8" s="46">
        <v>213426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4506070</v>
      </c>
      <c r="P8" s="47">
        <f>(O8/P$56)</f>
        <v>128.12619067929143</v>
      </c>
      <c r="Q8" s="9"/>
    </row>
    <row r="9" spans="1:134">
      <c r="A9" s="12"/>
      <c r="B9" s="44">
        <v>514</v>
      </c>
      <c r="C9" s="20" t="s">
        <v>71</v>
      </c>
      <c r="D9" s="46">
        <v>234857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234857</v>
      </c>
      <c r="P9" s="47">
        <f>(O9/P$56)</f>
        <v>6.6779550172026498</v>
      </c>
      <c r="Q9" s="9"/>
    </row>
    <row r="10" spans="1:134">
      <c r="A10" s="12"/>
      <c r="B10" s="44">
        <v>515</v>
      </c>
      <c r="C10" s="20" t="s">
        <v>23</v>
      </c>
      <c r="D10" s="46">
        <v>576353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576353</v>
      </c>
      <c r="P10" s="47">
        <f>(O10/P$56)</f>
        <v>16.388097472205637</v>
      </c>
      <c r="Q10" s="9"/>
    </row>
    <row r="11" spans="1:134">
      <c r="A11" s="12"/>
      <c r="B11" s="44">
        <v>517</v>
      </c>
      <c r="C11" s="20" t="s">
        <v>106</v>
      </c>
      <c r="D11" s="46">
        <v>0</v>
      </c>
      <c r="E11" s="46">
        <v>117486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117486</v>
      </c>
      <c r="P11" s="47">
        <f>(O11/P$56)</f>
        <v>3.340612471210441</v>
      </c>
      <c r="Q11" s="9"/>
    </row>
    <row r="12" spans="1:134">
      <c r="A12" s="12"/>
      <c r="B12" s="44">
        <v>519</v>
      </c>
      <c r="C12" s="20" t="s">
        <v>24</v>
      </c>
      <c r="D12" s="46">
        <v>3028580</v>
      </c>
      <c r="E12" s="46">
        <v>409435</v>
      </c>
      <c r="F12" s="46">
        <v>0</v>
      </c>
      <c r="G12" s="46">
        <v>155</v>
      </c>
      <c r="H12" s="46">
        <v>0</v>
      </c>
      <c r="I12" s="46">
        <v>30791</v>
      </c>
      <c r="J12" s="46">
        <v>43370576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46839537</v>
      </c>
      <c r="P12" s="47">
        <f>(O12/P$56)</f>
        <v>1331.8415934487759</v>
      </c>
      <c r="Q12" s="9"/>
    </row>
    <row r="13" spans="1:134" ht="15.75">
      <c r="A13" s="28" t="s">
        <v>25</v>
      </c>
      <c r="B13" s="29"/>
      <c r="C13" s="30"/>
      <c r="D13" s="31">
        <f>SUM(D14:D21)</f>
        <v>15610071</v>
      </c>
      <c r="E13" s="31">
        <f>SUM(E14:E21)</f>
        <v>5649986</v>
      </c>
      <c r="F13" s="31">
        <f>SUM(F14:F21)</f>
        <v>0</v>
      </c>
      <c r="G13" s="31">
        <f>SUM(G14:G21)</f>
        <v>3103</v>
      </c>
      <c r="H13" s="31">
        <f>SUM(H14:H21)</f>
        <v>0</v>
      </c>
      <c r="I13" s="31">
        <f>SUM(I14:I21)</f>
        <v>0</v>
      </c>
      <c r="J13" s="31">
        <f>SUM(J14:J21)</f>
        <v>71272</v>
      </c>
      <c r="K13" s="31">
        <f>SUM(K14:K21)</f>
        <v>0</v>
      </c>
      <c r="L13" s="31">
        <f>SUM(L14:L21)</f>
        <v>0</v>
      </c>
      <c r="M13" s="31">
        <f>SUM(M14:M21)</f>
        <v>0</v>
      </c>
      <c r="N13" s="31">
        <f>SUM(N14:N21)</f>
        <v>0</v>
      </c>
      <c r="O13" s="42">
        <f>SUM(D13:N13)</f>
        <v>21334432</v>
      </c>
      <c r="P13" s="43">
        <f>(O13/P$56)</f>
        <v>606.62606272569587</v>
      </c>
      <c r="Q13" s="10"/>
    </row>
    <row r="14" spans="1:134">
      <c r="A14" s="12"/>
      <c r="B14" s="44">
        <v>521</v>
      </c>
      <c r="C14" s="20" t="s">
        <v>26</v>
      </c>
      <c r="D14" s="46">
        <v>11849425</v>
      </c>
      <c r="E14" s="46">
        <v>2466416</v>
      </c>
      <c r="F14" s="46">
        <v>0</v>
      </c>
      <c r="G14" s="46">
        <v>0</v>
      </c>
      <c r="H14" s="46">
        <v>0</v>
      </c>
      <c r="I14" s="46">
        <v>0</v>
      </c>
      <c r="J14" s="46">
        <v>71272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14387113</v>
      </c>
      <c r="P14" s="47">
        <f>(O14/P$56)</f>
        <v>409.08507492393869</v>
      </c>
      <c r="Q14" s="9"/>
    </row>
    <row r="15" spans="1:134">
      <c r="A15" s="12"/>
      <c r="B15" s="44">
        <v>522</v>
      </c>
      <c r="C15" s="20" t="s">
        <v>27</v>
      </c>
      <c r="D15" s="46">
        <v>0</v>
      </c>
      <c r="E15" s="46">
        <v>2586900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1" si="1">SUM(D15:N15)</f>
        <v>2586900</v>
      </c>
      <c r="P15" s="47">
        <f>(O15/P$56)</f>
        <v>73.556256930819757</v>
      </c>
      <c r="Q15" s="9"/>
    </row>
    <row r="16" spans="1:134">
      <c r="A16" s="12"/>
      <c r="B16" s="44">
        <v>523</v>
      </c>
      <c r="C16" s="20" t="s">
        <v>28</v>
      </c>
      <c r="D16" s="46">
        <v>172745</v>
      </c>
      <c r="E16" s="46">
        <v>21886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194631</v>
      </c>
      <c r="P16" s="47">
        <f>(O16/P$56)</f>
        <v>5.5341636099974405</v>
      </c>
      <c r="Q16" s="9"/>
    </row>
    <row r="17" spans="1:17">
      <c r="A17" s="12"/>
      <c r="B17" s="44">
        <v>524</v>
      </c>
      <c r="C17" s="20" t="s">
        <v>29</v>
      </c>
      <c r="D17" s="46">
        <v>132610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132610</v>
      </c>
      <c r="P17" s="47">
        <f>(O17/P$56)</f>
        <v>3.770650288606443</v>
      </c>
      <c r="Q17" s="9"/>
    </row>
    <row r="18" spans="1:17">
      <c r="A18" s="12"/>
      <c r="B18" s="44">
        <v>525</v>
      </c>
      <c r="C18" s="20" t="s">
        <v>30</v>
      </c>
      <c r="D18" s="46">
        <v>230817</v>
      </c>
      <c r="E18" s="46">
        <v>106301</v>
      </c>
      <c r="F18" s="46">
        <v>0</v>
      </c>
      <c r="G18" s="46">
        <v>3103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340221</v>
      </c>
      <c r="P18" s="47">
        <f>(O18/P$56)</f>
        <v>9.6738889362791092</v>
      </c>
      <c r="Q18" s="9"/>
    </row>
    <row r="19" spans="1:17">
      <c r="A19" s="12"/>
      <c r="B19" s="44">
        <v>526</v>
      </c>
      <c r="C19" s="20" t="s">
        <v>31</v>
      </c>
      <c r="D19" s="46">
        <v>3009670</v>
      </c>
      <c r="E19" s="46">
        <v>468483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3478153</v>
      </c>
      <c r="P19" s="47">
        <f>(O19/P$56)</f>
        <v>98.898262674514484</v>
      </c>
      <c r="Q19" s="9"/>
    </row>
    <row r="20" spans="1:17">
      <c r="A20" s="12"/>
      <c r="B20" s="44">
        <v>527</v>
      </c>
      <c r="C20" s="20" t="s">
        <v>32</v>
      </c>
      <c r="D20" s="46">
        <v>135567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135567</v>
      </c>
      <c r="P20" s="47">
        <f>(O20/P$56)</f>
        <v>3.8547300179135036</v>
      </c>
      <c r="Q20" s="9"/>
    </row>
    <row r="21" spans="1:17">
      <c r="A21" s="12"/>
      <c r="B21" s="44">
        <v>529</v>
      </c>
      <c r="C21" s="20" t="s">
        <v>72</v>
      </c>
      <c r="D21" s="46">
        <v>79237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79237</v>
      </c>
      <c r="P21" s="47">
        <f>(O21/P$56)</f>
        <v>2.2530353436264892</v>
      </c>
      <c r="Q21" s="9"/>
    </row>
    <row r="22" spans="1:17" ht="15.75">
      <c r="A22" s="28" t="s">
        <v>33</v>
      </c>
      <c r="B22" s="29"/>
      <c r="C22" s="30"/>
      <c r="D22" s="31">
        <f>SUM(D23:D27)</f>
        <v>362200</v>
      </c>
      <c r="E22" s="31">
        <f>SUM(E23:E27)</f>
        <v>11633</v>
      </c>
      <c r="F22" s="31">
        <f>SUM(F23:F27)</f>
        <v>0</v>
      </c>
      <c r="G22" s="31">
        <f>SUM(G23:G27)</f>
        <v>0</v>
      </c>
      <c r="H22" s="31">
        <f>SUM(H23:H27)</f>
        <v>0</v>
      </c>
      <c r="I22" s="31">
        <f>SUM(I23:I27)</f>
        <v>7223856</v>
      </c>
      <c r="J22" s="31">
        <f>SUM(J23:J27)</f>
        <v>0</v>
      </c>
      <c r="K22" s="31">
        <f>SUM(K23:K27)</f>
        <v>0</v>
      </c>
      <c r="L22" s="31">
        <f>SUM(L23:L27)</f>
        <v>0</v>
      </c>
      <c r="M22" s="31">
        <f>SUM(M23:M27)</f>
        <v>0</v>
      </c>
      <c r="N22" s="31">
        <f>SUM(N23:N27)</f>
        <v>0</v>
      </c>
      <c r="O22" s="42">
        <f>SUM(D22:N22)</f>
        <v>7597689</v>
      </c>
      <c r="P22" s="43">
        <f>(O22/P$56)</f>
        <v>216.03369444681397</v>
      </c>
      <c r="Q22" s="10"/>
    </row>
    <row r="23" spans="1:17">
      <c r="A23" s="12"/>
      <c r="B23" s="44">
        <v>531</v>
      </c>
      <c r="C23" s="20" t="s">
        <v>167</v>
      </c>
      <c r="D23" s="46">
        <v>27051</v>
      </c>
      <c r="E23" s="46">
        <v>11633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38684</v>
      </c>
      <c r="P23" s="47">
        <f>(O23/P$56)</f>
        <v>1.0999459751485683</v>
      </c>
      <c r="Q23" s="9"/>
    </row>
    <row r="24" spans="1:17">
      <c r="A24" s="12"/>
      <c r="B24" s="44">
        <v>533</v>
      </c>
      <c r="C24" s="20" t="s">
        <v>153</v>
      </c>
      <c r="D24" s="46">
        <v>20422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ref="O24:O43" si="2">SUM(D24:N24)</f>
        <v>20422</v>
      </c>
      <c r="P24" s="47">
        <f>(O24/P$56)</f>
        <v>0.58068185049333221</v>
      </c>
      <c r="Q24" s="9"/>
    </row>
    <row r="25" spans="1:17">
      <c r="A25" s="12"/>
      <c r="B25" s="44">
        <v>534</v>
      </c>
      <c r="C25" s="20" t="s">
        <v>34</v>
      </c>
      <c r="D25" s="46">
        <v>3125</v>
      </c>
      <c r="E25" s="46">
        <v>0</v>
      </c>
      <c r="F25" s="46">
        <v>0</v>
      </c>
      <c r="G25" s="46">
        <v>0</v>
      </c>
      <c r="H25" s="46">
        <v>0</v>
      </c>
      <c r="I25" s="46">
        <v>2576982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2580107</v>
      </c>
      <c r="P25" s="47">
        <f>(O25/P$56)</f>
        <v>73.363103869885407</v>
      </c>
      <c r="Q25" s="9"/>
    </row>
    <row r="26" spans="1:17">
      <c r="A26" s="12"/>
      <c r="B26" s="44">
        <v>535</v>
      </c>
      <c r="C26" s="20" t="s">
        <v>35</v>
      </c>
      <c r="D26" s="46">
        <v>3467</v>
      </c>
      <c r="E26" s="46">
        <v>0</v>
      </c>
      <c r="F26" s="46">
        <v>0</v>
      </c>
      <c r="G26" s="46">
        <v>0</v>
      </c>
      <c r="H26" s="46">
        <v>0</v>
      </c>
      <c r="I26" s="46">
        <v>4646874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4650341</v>
      </c>
      <c r="P26" s="47">
        <f>(O26/P$56)</f>
        <v>132.22841138502659</v>
      </c>
      <c r="Q26" s="9"/>
    </row>
    <row r="27" spans="1:17">
      <c r="A27" s="12"/>
      <c r="B27" s="44">
        <v>537</v>
      </c>
      <c r="C27" s="20" t="s">
        <v>36</v>
      </c>
      <c r="D27" s="46">
        <v>308135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308135</v>
      </c>
      <c r="P27" s="47">
        <f>(O27/P$56)</f>
        <v>8.7615513662600577</v>
      </c>
      <c r="Q27" s="9"/>
    </row>
    <row r="28" spans="1:17" ht="15.75">
      <c r="A28" s="28" t="s">
        <v>37</v>
      </c>
      <c r="B28" s="29"/>
      <c r="C28" s="30"/>
      <c r="D28" s="31">
        <f>SUM(D29:D31)</f>
        <v>9756</v>
      </c>
      <c r="E28" s="31">
        <f>SUM(E29:E31)</f>
        <v>8474284</v>
      </c>
      <c r="F28" s="31">
        <f>SUM(F29:F31)</f>
        <v>0</v>
      </c>
      <c r="G28" s="31">
        <f>SUM(G29:G31)</f>
        <v>0</v>
      </c>
      <c r="H28" s="31">
        <f>SUM(H29:H31)</f>
        <v>0</v>
      </c>
      <c r="I28" s="31">
        <f>SUM(I29:I31)</f>
        <v>0</v>
      </c>
      <c r="J28" s="31">
        <f>SUM(J29:J31)</f>
        <v>0</v>
      </c>
      <c r="K28" s="31">
        <f>SUM(K29:K31)</f>
        <v>0</v>
      </c>
      <c r="L28" s="31">
        <f>SUM(L29:L31)</f>
        <v>0</v>
      </c>
      <c r="M28" s="31">
        <f>SUM(M29:M31)</f>
        <v>0</v>
      </c>
      <c r="N28" s="31">
        <f>SUM(N29:N31)</f>
        <v>0</v>
      </c>
      <c r="O28" s="31">
        <f t="shared" si="2"/>
        <v>8484040</v>
      </c>
      <c r="P28" s="43">
        <f>(O28/P$56)</f>
        <v>241.236316073815</v>
      </c>
      <c r="Q28" s="10"/>
    </row>
    <row r="29" spans="1:17">
      <c r="A29" s="12"/>
      <c r="B29" s="44">
        <v>541</v>
      </c>
      <c r="C29" s="20" t="s">
        <v>38</v>
      </c>
      <c r="D29" s="46">
        <v>0</v>
      </c>
      <c r="E29" s="46">
        <v>8474109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8474109</v>
      </c>
      <c r="P29" s="47">
        <f>(O29/P$56)</f>
        <v>240.95393670562143</v>
      </c>
      <c r="Q29" s="9"/>
    </row>
    <row r="30" spans="1:17">
      <c r="A30" s="12"/>
      <c r="B30" s="44">
        <v>542</v>
      </c>
      <c r="C30" s="20" t="s">
        <v>39</v>
      </c>
      <c r="D30" s="46">
        <v>9756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9756</v>
      </c>
      <c r="P30" s="47">
        <f>(O30/P$56)</f>
        <v>0.27740339503540051</v>
      </c>
      <c r="Q30" s="9"/>
    </row>
    <row r="31" spans="1:17">
      <c r="A31" s="12"/>
      <c r="B31" s="44">
        <v>549</v>
      </c>
      <c r="C31" s="20" t="s">
        <v>75</v>
      </c>
      <c r="D31" s="46">
        <v>0</v>
      </c>
      <c r="E31" s="46">
        <v>175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175</v>
      </c>
      <c r="P31" s="47">
        <f>(O31/P$56)</f>
        <v>4.9759731581790782E-3</v>
      </c>
      <c r="Q31" s="9"/>
    </row>
    <row r="32" spans="1:17" ht="15.75">
      <c r="A32" s="28" t="s">
        <v>40</v>
      </c>
      <c r="B32" s="29"/>
      <c r="C32" s="30"/>
      <c r="D32" s="31">
        <f>SUM(D33:D35)</f>
        <v>101247</v>
      </c>
      <c r="E32" s="31">
        <f>SUM(E33:E35)</f>
        <v>702913</v>
      </c>
      <c r="F32" s="31">
        <f>SUM(F33:F35)</f>
        <v>0</v>
      </c>
      <c r="G32" s="31">
        <f>SUM(G33:G35)</f>
        <v>0</v>
      </c>
      <c r="H32" s="31">
        <f>SUM(H33:H35)</f>
        <v>0</v>
      </c>
      <c r="I32" s="31">
        <f>SUM(I33:I35)</f>
        <v>6388</v>
      </c>
      <c r="J32" s="31">
        <f>SUM(J33:J35)</f>
        <v>0</v>
      </c>
      <c r="K32" s="31">
        <f>SUM(K33:K35)</f>
        <v>0</v>
      </c>
      <c r="L32" s="31">
        <f>SUM(L33:L35)</f>
        <v>0</v>
      </c>
      <c r="M32" s="31">
        <f>SUM(M33:M35)</f>
        <v>0</v>
      </c>
      <c r="N32" s="31">
        <f>SUM(N33:N35)</f>
        <v>0</v>
      </c>
      <c r="O32" s="31">
        <f t="shared" si="2"/>
        <v>810548</v>
      </c>
      <c r="P32" s="43">
        <f>(O32/P$56)</f>
        <v>23.047229093804201</v>
      </c>
      <c r="Q32" s="10"/>
    </row>
    <row r="33" spans="1:17">
      <c r="A33" s="13"/>
      <c r="B33" s="45">
        <v>552</v>
      </c>
      <c r="C33" s="21" t="s">
        <v>41</v>
      </c>
      <c r="D33" s="46">
        <v>50000</v>
      </c>
      <c r="E33" s="46">
        <v>5987</v>
      </c>
      <c r="F33" s="46">
        <v>0</v>
      </c>
      <c r="G33" s="46">
        <v>0</v>
      </c>
      <c r="H33" s="46">
        <v>0</v>
      </c>
      <c r="I33" s="46">
        <v>6388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62375</v>
      </c>
      <c r="P33" s="47">
        <f>(O33/P$56)</f>
        <v>1.7735790042366857</v>
      </c>
      <c r="Q33" s="9"/>
    </row>
    <row r="34" spans="1:17">
      <c r="A34" s="13"/>
      <c r="B34" s="45">
        <v>553</v>
      </c>
      <c r="C34" s="21" t="s">
        <v>42</v>
      </c>
      <c r="D34" s="46">
        <v>51247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51247</v>
      </c>
      <c r="P34" s="47">
        <f>(O34/P$56)</f>
        <v>1.4571639796411613</v>
      </c>
      <c r="Q34" s="9"/>
    </row>
    <row r="35" spans="1:17">
      <c r="A35" s="13"/>
      <c r="B35" s="45">
        <v>554</v>
      </c>
      <c r="C35" s="21" t="s">
        <v>43</v>
      </c>
      <c r="D35" s="46">
        <v>0</v>
      </c>
      <c r="E35" s="46">
        <v>696926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696926</v>
      </c>
      <c r="P35" s="47">
        <f>(O35/P$56)</f>
        <v>19.816486109926355</v>
      </c>
      <c r="Q35" s="9"/>
    </row>
    <row r="36" spans="1:17" ht="15.75">
      <c r="A36" s="28" t="s">
        <v>44</v>
      </c>
      <c r="B36" s="29"/>
      <c r="C36" s="30"/>
      <c r="D36" s="31">
        <f>SUM(D37:D39)</f>
        <v>930124</v>
      </c>
      <c r="E36" s="31">
        <f>SUM(E37:E39)</f>
        <v>126737</v>
      </c>
      <c r="F36" s="31">
        <f>SUM(F37:F39)</f>
        <v>0</v>
      </c>
      <c r="G36" s="31">
        <f>SUM(G37:G39)</f>
        <v>0</v>
      </c>
      <c r="H36" s="31">
        <f>SUM(H37:H39)</f>
        <v>0</v>
      </c>
      <c r="I36" s="31">
        <f>SUM(I37:I39)</f>
        <v>0</v>
      </c>
      <c r="J36" s="31">
        <f>SUM(J37:J39)</f>
        <v>0</v>
      </c>
      <c r="K36" s="31">
        <f>SUM(K37:K39)</f>
        <v>0</v>
      </c>
      <c r="L36" s="31">
        <f>SUM(L37:L39)</f>
        <v>0</v>
      </c>
      <c r="M36" s="31">
        <f>SUM(M37:M39)</f>
        <v>0</v>
      </c>
      <c r="N36" s="31">
        <f>SUM(N37:N39)</f>
        <v>0</v>
      </c>
      <c r="O36" s="31">
        <f t="shared" si="2"/>
        <v>1056861</v>
      </c>
      <c r="P36" s="43">
        <f>(O36/P$56)</f>
        <v>30.050925531007422</v>
      </c>
      <c r="Q36" s="10"/>
    </row>
    <row r="37" spans="1:17">
      <c r="A37" s="12"/>
      <c r="B37" s="44">
        <v>562</v>
      </c>
      <c r="C37" s="20" t="s">
        <v>45</v>
      </c>
      <c r="D37" s="46">
        <v>838759</v>
      </c>
      <c r="E37" s="46">
        <v>126737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965496</v>
      </c>
      <c r="P37" s="47">
        <f>(O37/P$56)</f>
        <v>27.453041030452955</v>
      </c>
      <c r="Q37" s="9"/>
    </row>
    <row r="38" spans="1:17">
      <c r="A38" s="12"/>
      <c r="B38" s="44">
        <v>564</v>
      </c>
      <c r="C38" s="20" t="s">
        <v>46</v>
      </c>
      <c r="D38" s="46">
        <v>85000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85000</v>
      </c>
      <c r="P38" s="47">
        <f>(O38/P$56)</f>
        <v>2.4169012482584096</v>
      </c>
      <c r="Q38" s="9"/>
    </row>
    <row r="39" spans="1:17">
      <c r="A39" s="12"/>
      <c r="B39" s="44">
        <v>569</v>
      </c>
      <c r="C39" s="20" t="s">
        <v>47</v>
      </c>
      <c r="D39" s="46">
        <v>6365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6365</v>
      </c>
      <c r="P39" s="47">
        <f>(O39/P$56)</f>
        <v>0.18098325229605619</v>
      </c>
      <c r="Q39" s="9"/>
    </row>
    <row r="40" spans="1:17" ht="15.75">
      <c r="A40" s="28" t="s">
        <v>48</v>
      </c>
      <c r="B40" s="29"/>
      <c r="C40" s="30"/>
      <c r="D40" s="31">
        <f>SUM(D41:D43)</f>
        <v>2489551</v>
      </c>
      <c r="E40" s="31">
        <f>SUM(E41:E43)</f>
        <v>2669890</v>
      </c>
      <c r="F40" s="31">
        <f>SUM(F41:F43)</f>
        <v>0</v>
      </c>
      <c r="G40" s="31">
        <f>SUM(G41:G43)</f>
        <v>21958</v>
      </c>
      <c r="H40" s="31">
        <f>SUM(H41:H43)</f>
        <v>0</v>
      </c>
      <c r="I40" s="31">
        <f>SUM(I41:I43)</f>
        <v>0</v>
      </c>
      <c r="J40" s="31">
        <f>SUM(J41:J43)</f>
        <v>0</v>
      </c>
      <c r="K40" s="31">
        <f>SUM(K41:K43)</f>
        <v>0</v>
      </c>
      <c r="L40" s="31">
        <f>SUM(L41:L43)</f>
        <v>0</v>
      </c>
      <c r="M40" s="31">
        <f>SUM(M41:M43)</f>
        <v>0</v>
      </c>
      <c r="N40" s="31">
        <f>SUM(N41:N43)</f>
        <v>0</v>
      </c>
      <c r="O40" s="31">
        <f>SUM(D40:N40)</f>
        <v>5181399</v>
      </c>
      <c r="P40" s="43">
        <f>(O40/P$56)</f>
        <v>147.3285848332338</v>
      </c>
      <c r="Q40" s="9"/>
    </row>
    <row r="41" spans="1:17">
      <c r="A41" s="12"/>
      <c r="B41" s="44">
        <v>571</v>
      </c>
      <c r="C41" s="20" t="s">
        <v>49</v>
      </c>
      <c r="D41" s="46">
        <v>657336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2"/>
        <v>657336</v>
      </c>
      <c r="P41" s="47">
        <f>(O41/P$56)</f>
        <v>18.690778810884584</v>
      </c>
      <c r="Q41" s="9"/>
    </row>
    <row r="42" spans="1:17">
      <c r="A42" s="12"/>
      <c r="B42" s="44">
        <v>572</v>
      </c>
      <c r="C42" s="20" t="s">
        <v>50</v>
      </c>
      <c r="D42" s="46">
        <v>1832215</v>
      </c>
      <c r="E42" s="46">
        <v>2482142</v>
      </c>
      <c r="F42" s="46">
        <v>0</v>
      </c>
      <c r="G42" s="46">
        <v>21958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2"/>
        <v>4336315</v>
      </c>
      <c r="P42" s="47">
        <f>(O42/P$56)</f>
        <v>123.29935454519605</v>
      </c>
      <c r="Q42" s="9"/>
    </row>
    <row r="43" spans="1:17">
      <c r="A43" s="12"/>
      <c r="B43" s="44">
        <v>573</v>
      </c>
      <c r="C43" s="20" t="s">
        <v>77</v>
      </c>
      <c r="D43" s="46">
        <v>0</v>
      </c>
      <c r="E43" s="46">
        <v>187748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2"/>
        <v>187748</v>
      </c>
      <c r="P43" s="47">
        <f>(O43/P$56)</f>
        <v>5.3384514771531748</v>
      </c>
      <c r="Q43" s="9"/>
    </row>
    <row r="44" spans="1:17" ht="15.75">
      <c r="A44" s="28" t="s">
        <v>66</v>
      </c>
      <c r="B44" s="29"/>
      <c r="C44" s="30"/>
      <c r="D44" s="31">
        <f>SUM(D45:D45)</f>
        <v>13004387</v>
      </c>
      <c r="E44" s="31">
        <f>SUM(E45:E45)</f>
        <v>19733777</v>
      </c>
      <c r="F44" s="31">
        <f>SUM(F45:F45)</f>
        <v>0</v>
      </c>
      <c r="G44" s="31">
        <f>SUM(G45:G45)</f>
        <v>0</v>
      </c>
      <c r="H44" s="31">
        <f>SUM(H45:H45)</f>
        <v>0</v>
      </c>
      <c r="I44" s="31">
        <f>SUM(I45:I45)</f>
        <v>605049</v>
      </c>
      <c r="J44" s="31">
        <f>SUM(J45:J45)</f>
        <v>0</v>
      </c>
      <c r="K44" s="31">
        <f>SUM(K45:K45)</f>
        <v>0</v>
      </c>
      <c r="L44" s="31">
        <f>SUM(L45:L45)</f>
        <v>0</v>
      </c>
      <c r="M44" s="31">
        <f>SUM(M45:M45)</f>
        <v>0</v>
      </c>
      <c r="N44" s="31">
        <f>SUM(N45:N45)</f>
        <v>0</v>
      </c>
      <c r="O44" s="31">
        <f>SUM(D44:N44)</f>
        <v>33343213</v>
      </c>
      <c r="P44" s="43">
        <f>(O44/P$56)</f>
        <v>948.08533083112968</v>
      </c>
      <c r="Q44" s="9"/>
    </row>
    <row r="45" spans="1:17">
      <c r="A45" s="12"/>
      <c r="B45" s="44">
        <v>581</v>
      </c>
      <c r="C45" s="20" t="s">
        <v>174</v>
      </c>
      <c r="D45" s="46">
        <v>13004387</v>
      </c>
      <c r="E45" s="46">
        <v>19733777</v>
      </c>
      <c r="F45" s="46">
        <v>0</v>
      </c>
      <c r="G45" s="46">
        <v>0</v>
      </c>
      <c r="H45" s="46">
        <v>0</v>
      </c>
      <c r="I45" s="46">
        <v>605049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>SUM(D45:N45)</f>
        <v>33343213</v>
      </c>
      <c r="P45" s="47">
        <f>(O45/P$56)</f>
        <v>948.08533083112968</v>
      </c>
      <c r="Q45" s="9"/>
    </row>
    <row r="46" spans="1:17" ht="15.75">
      <c r="A46" s="28" t="s">
        <v>53</v>
      </c>
      <c r="B46" s="29"/>
      <c r="C46" s="30"/>
      <c r="D46" s="31">
        <f>SUM(D47:D53)</f>
        <v>67491</v>
      </c>
      <c r="E46" s="31">
        <f>SUM(E47:E53)</f>
        <v>641340</v>
      </c>
      <c r="F46" s="31">
        <f>SUM(F47:F53)</f>
        <v>0</v>
      </c>
      <c r="G46" s="31">
        <f>SUM(G47:G53)</f>
        <v>0</v>
      </c>
      <c r="H46" s="31">
        <f>SUM(H47:H53)</f>
        <v>0</v>
      </c>
      <c r="I46" s="31">
        <f>SUM(I47:I53)</f>
        <v>0</v>
      </c>
      <c r="J46" s="31">
        <f>SUM(J47:J53)</f>
        <v>0</v>
      </c>
      <c r="K46" s="31">
        <f>SUM(K47:K53)</f>
        <v>0</v>
      </c>
      <c r="L46" s="31">
        <f>SUM(L47:L53)</f>
        <v>0</v>
      </c>
      <c r="M46" s="31">
        <f>SUM(M47:M53)</f>
        <v>0</v>
      </c>
      <c r="N46" s="31">
        <f>SUM(N47:N53)</f>
        <v>0</v>
      </c>
      <c r="O46" s="31">
        <f>SUM(D46:N46)</f>
        <v>708831</v>
      </c>
      <c r="P46" s="43">
        <f>(O46/P$56)</f>
        <v>20.154994455344195</v>
      </c>
      <c r="Q46" s="9"/>
    </row>
    <row r="47" spans="1:17">
      <c r="A47" s="12"/>
      <c r="B47" s="44">
        <v>601</v>
      </c>
      <c r="C47" s="20" t="s">
        <v>54</v>
      </c>
      <c r="D47" s="46">
        <v>55717</v>
      </c>
      <c r="E47" s="46">
        <v>600899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ref="O47:O51" si="3">SUM(D47:N47)</f>
        <v>656616</v>
      </c>
      <c r="P47" s="47">
        <f>(O47/P$56)</f>
        <v>18.670306235605221</v>
      </c>
      <c r="Q47" s="9"/>
    </row>
    <row r="48" spans="1:17">
      <c r="A48" s="12"/>
      <c r="B48" s="44">
        <v>602</v>
      </c>
      <c r="C48" s="20" t="s">
        <v>86</v>
      </c>
      <c r="D48" s="46">
        <v>0</v>
      </c>
      <c r="E48" s="46">
        <v>17231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3"/>
        <v>17231</v>
      </c>
      <c r="P48" s="47">
        <f>(O48/P$56)</f>
        <v>0.48994853422047824</v>
      </c>
      <c r="Q48" s="9"/>
    </row>
    <row r="49" spans="1:120">
      <c r="A49" s="12"/>
      <c r="B49" s="44">
        <v>603</v>
      </c>
      <c r="C49" s="20" t="s">
        <v>87</v>
      </c>
      <c r="D49" s="46">
        <v>0</v>
      </c>
      <c r="E49" s="46">
        <v>12439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3"/>
        <v>12439</v>
      </c>
      <c r="P49" s="47">
        <f>(O49/P$56)</f>
        <v>0.35369217208336889</v>
      </c>
      <c r="Q49" s="9"/>
    </row>
    <row r="50" spans="1:120">
      <c r="A50" s="12"/>
      <c r="B50" s="44">
        <v>604</v>
      </c>
      <c r="C50" s="20" t="s">
        <v>55</v>
      </c>
      <c r="D50" s="46">
        <v>0</v>
      </c>
      <c r="E50" s="46">
        <v>4250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3"/>
        <v>4250</v>
      </c>
      <c r="P50" s="47">
        <f>(O50/P$56)</f>
        <v>0.12084506241292046</v>
      </c>
      <c r="Q50" s="9"/>
    </row>
    <row r="51" spans="1:120">
      <c r="A51" s="12"/>
      <c r="B51" s="44">
        <v>605</v>
      </c>
      <c r="C51" s="20" t="s">
        <v>79</v>
      </c>
      <c r="D51" s="46">
        <v>344</v>
      </c>
      <c r="E51" s="46">
        <v>1464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3"/>
        <v>1808</v>
      </c>
      <c r="P51" s="47">
        <f>(O51/P$56)</f>
        <v>5.1408911257072989E-2</v>
      </c>
      <c r="Q51" s="9"/>
    </row>
    <row r="52" spans="1:120">
      <c r="A52" s="12"/>
      <c r="B52" s="44">
        <v>685</v>
      </c>
      <c r="C52" s="20" t="s">
        <v>90</v>
      </c>
      <c r="D52" s="46">
        <v>11430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ref="O52:O53" si="4">SUM(D52:N52)</f>
        <v>11430</v>
      </c>
      <c r="P52" s="47">
        <f>(O52/P$56)</f>
        <v>0.32500213255992494</v>
      </c>
      <c r="Q52" s="9"/>
    </row>
    <row r="53" spans="1:120" ht="15.75" thickBot="1">
      <c r="A53" s="12"/>
      <c r="B53" s="44">
        <v>712</v>
      </c>
      <c r="C53" s="20" t="s">
        <v>63</v>
      </c>
      <c r="D53" s="46">
        <v>0</v>
      </c>
      <c r="E53" s="46">
        <v>5057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5057</v>
      </c>
      <c r="P53" s="47">
        <f>(O53/P$56)</f>
        <v>0.14379140720520914</v>
      </c>
      <c r="Q53" s="9"/>
    </row>
    <row r="54" spans="1:120" ht="16.5" thickBot="1">
      <c r="A54" s="14" t="s">
        <v>10</v>
      </c>
      <c r="B54" s="23"/>
      <c r="C54" s="22"/>
      <c r="D54" s="15">
        <f>SUM(D5,D13,D22,D28,D32,D36,D40,D44,D46)</f>
        <v>41831545</v>
      </c>
      <c r="E54" s="15">
        <f>SUM(E5,E13,E22,E28,E32,E36,E40,E44,E46)</f>
        <v>39036520</v>
      </c>
      <c r="F54" s="15">
        <f>SUM(F5,F13,F22,F28,F32,F36,F40,F44,F46)</f>
        <v>0</v>
      </c>
      <c r="G54" s="15">
        <f>SUM(G5,G13,G22,G28,G32,G36,G40,G44,G46)</f>
        <v>238642</v>
      </c>
      <c r="H54" s="15">
        <f>SUM(H5,H13,H22,H28,H32,H36,H40,H44,H46)</f>
        <v>0</v>
      </c>
      <c r="I54" s="15">
        <f>SUM(I5,I13,I22,I28,I32,I36,I40,I44,I46)</f>
        <v>7866084</v>
      </c>
      <c r="J54" s="15">
        <f>SUM(J5,J13,J22,J28,J32,J36,J40,J44,J46)</f>
        <v>43441848</v>
      </c>
      <c r="K54" s="15">
        <f>SUM(K5,K13,K22,K28,K32,K36,K40,K44,K46)</f>
        <v>0</v>
      </c>
      <c r="L54" s="15">
        <f>SUM(L5,L13,L22,L28,L32,L36,L40,L44,L46)</f>
        <v>0</v>
      </c>
      <c r="M54" s="15">
        <f>SUM(M5,M13,M22,M28,M32,M36,M40,M44,M46)</f>
        <v>0</v>
      </c>
      <c r="N54" s="15">
        <f>SUM(N5,N13,N22,N28,N32,N36,N40,N44,N46)</f>
        <v>0</v>
      </c>
      <c r="O54" s="15">
        <f>SUM(D54:N54)</f>
        <v>132414639</v>
      </c>
      <c r="P54" s="37">
        <f>(O54/P$56)</f>
        <v>3765.095368079843</v>
      </c>
      <c r="Q54" s="6"/>
      <c r="R54" s="2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</row>
    <row r="55" spans="1:120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9"/>
    </row>
    <row r="56" spans="1:120">
      <c r="A56" s="38"/>
      <c r="B56" s="39"/>
      <c r="C56" s="39"/>
      <c r="D56" s="40"/>
      <c r="E56" s="40"/>
      <c r="F56" s="40"/>
      <c r="G56" s="40"/>
      <c r="H56" s="40"/>
      <c r="I56" s="40"/>
      <c r="J56" s="40"/>
      <c r="K56" s="40"/>
      <c r="L56" s="40"/>
      <c r="M56" s="48" t="s">
        <v>176</v>
      </c>
      <c r="N56" s="48"/>
      <c r="O56" s="48"/>
      <c r="P56" s="41">
        <v>35169</v>
      </c>
    </row>
    <row r="57" spans="1:120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1"/>
    </row>
    <row r="58" spans="1:120" ht="15.75" customHeight="1" thickBot="1">
      <c r="A58" s="52" t="s">
        <v>84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4"/>
    </row>
  </sheetData>
  <mergeCells count="10">
    <mergeCell ref="M56:O56"/>
    <mergeCell ref="A57:P57"/>
    <mergeCell ref="A58:P5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5433375</v>
      </c>
      <c r="E5" s="26">
        <f t="shared" si="0"/>
        <v>226774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5660149</v>
      </c>
      <c r="O5" s="32">
        <f t="shared" ref="O5:O36" si="1">(N5/O$63)</f>
        <v>183.36029673782758</v>
      </c>
      <c r="P5" s="6"/>
    </row>
    <row r="6" spans="1:133">
      <c r="A6" s="12"/>
      <c r="B6" s="44">
        <v>511</v>
      </c>
      <c r="C6" s="20" t="s">
        <v>20</v>
      </c>
      <c r="D6" s="46">
        <v>253127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253127</v>
      </c>
      <c r="O6" s="47">
        <f t="shared" si="1"/>
        <v>8.2000388739512129</v>
      </c>
      <c r="P6" s="9"/>
    </row>
    <row r="7" spans="1:133">
      <c r="A7" s="12"/>
      <c r="B7" s="44">
        <v>512</v>
      </c>
      <c r="C7" s="20" t="s">
        <v>21</v>
      </c>
      <c r="D7" s="46">
        <v>632557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632557</v>
      </c>
      <c r="O7" s="47">
        <f t="shared" si="1"/>
        <v>20.491658297968836</v>
      </c>
      <c r="P7" s="9"/>
    </row>
    <row r="8" spans="1:133">
      <c r="A8" s="12"/>
      <c r="B8" s="44">
        <v>513</v>
      </c>
      <c r="C8" s="20" t="s">
        <v>22</v>
      </c>
      <c r="D8" s="46">
        <v>2281904</v>
      </c>
      <c r="E8" s="46">
        <v>37537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2319441</v>
      </c>
      <c r="O8" s="47">
        <f t="shared" si="1"/>
        <v>75.138196896562889</v>
      </c>
      <c r="P8" s="9"/>
    </row>
    <row r="9" spans="1:133">
      <c r="A9" s="12"/>
      <c r="B9" s="44">
        <v>514</v>
      </c>
      <c r="C9" s="20" t="s">
        <v>71</v>
      </c>
      <c r="D9" s="46">
        <v>336697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336697</v>
      </c>
      <c r="O9" s="47">
        <f t="shared" si="1"/>
        <v>10.907285626356538</v>
      </c>
      <c r="P9" s="9"/>
    </row>
    <row r="10" spans="1:133">
      <c r="A10" s="12"/>
      <c r="B10" s="44">
        <v>515</v>
      </c>
      <c r="C10" s="20" t="s">
        <v>23</v>
      </c>
      <c r="D10" s="46">
        <v>341657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341657</v>
      </c>
      <c r="O10" s="47">
        <f t="shared" si="1"/>
        <v>11.067964624704397</v>
      </c>
      <c r="P10" s="9"/>
    </row>
    <row r="11" spans="1:133">
      <c r="A11" s="12"/>
      <c r="B11" s="44">
        <v>516</v>
      </c>
      <c r="C11" s="20" t="s">
        <v>82</v>
      </c>
      <c r="D11" s="46">
        <v>0</v>
      </c>
      <c r="E11" s="46">
        <v>94495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94495</v>
      </c>
      <c r="O11" s="47">
        <f t="shared" si="1"/>
        <v>3.0611616832420876</v>
      </c>
      <c r="P11" s="9"/>
    </row>
    <row r="12" spans="1:133">
      <c r="A12" s="12"/>
      <c r="B12" s="44">
        <v>519</v>
      </c>
      <c r="C12" s="20" t="s">
        <v>24</v>
      </c>
      <c r="D12" s="46">
        <v>1587433</v>
      </c>
      <c r="E12" s="46">
        <v>94742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1682175</v>
      </c>
      <c r="O12" s="47">
        <f t="shared" si="1"/>
        <v>54.493990735041628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SUM(D14:D21)</f>
        <v>12375793</v>
      </c>
      <c r="E13" s="31">
        <f t="shared" si="3"/>
        <v>2796802</v>
      </c>
      <c r="F13" s="31">
        <f t="shared" si="3"/>
        <v>0</v>
      </c>
      <c r="G13" s="31">
        <f t="shared" si="3"/>
        <v>192286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15364881</v>
      </c>
      <c r="O13" s="43">
        <f t="shared" si="1"/>
        <v>497.74469532540735</v>
      </c>
      <c r="P13" s="10"/>
    </row>
    <row r="14" spans="1:133">
      <c r="A14" s="12"/>
      <c r="B14" s="44">
        <v>521</v>
      </c>
      <c r="C14" s="20" t="s">
        <v>26</v>
      </c>
      <c r="D14" s="46">
        <v>5616314</v>
      </c>
      <c r="E14" s="46">
        <v>1409311</v>
      </c>
      <c r="F14" s="46">
        <v>0</v>
      </c>
      <c r="G14" s="46">
        <v>25560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7051185</v>
      </c>
      <c r="O14" s="47">
        <f t="shared" si="1"/>
        <v>228.42285140432148</v>
      </c>
      <c r="P14" s="9"/>
    </row>
    <row r="15" spans="1:133">
      <c r="A15" s="12"/>
      <c r="B15" s="44">
        <v>522</v>
      </c>
      <c r="C15" s="20" t="s">
        <v>27</v>
      </c>
      <c r="D15" s="46">
        <v>0</v>
      </c>
      <c r="E15" s="46">
        <v>1357713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1357713</v>
      </c>
      <c r="O15" s="47">
        <f t="shared" si="1"/>
        <v>43.983057436262918</v>
      </c>
      <c r="P15" s="9"/>
    </row>
    <row r="16" spans="1:133">
      <c r="A16" s="12"/>
      <c r="B16" s="44">
        <v>523</v>
      </c>
      <c r="C16" s="20" t="s">
        <v>107</v>
      </c>
      <c r="D16" s="46">
        <v>4803673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4803673</v>
      </c>
      <c r="O16" s="47">
        <f t="shared" si="1"/>
        <v>155.61479153843661</v>
      </c>
      <c r="P16" s="9"/>
    </row>
    <row r="17" spans="1:16">
      <c r="A17" s="12"/>
      <c r="B17" s="44">
        <v>524</v>
      </c>
      <c r="C17" s="20" t="s">
        <v>29</v>
      </c>
      <c r="D17" s="46">
        <v>291295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291295</v>
      </c>
      <c r="O17" s="47">
        <f t="shared" si="1"/>
        <v>9.4364896822054494</v>
      </c>
      <c r="P17" s="9"/>
    </row>
    <row r="18" spans="1:16">
      <c r="A18" s="12"/>
      <c r="B18" s="44">
        <v>525</v>
      </c>
      <c r="C18" s="20" t="s">
        <v>30</v>
      </c>
      <c r="D18" s="46">
        <v>0</v>
      </c>
      <c r="E18" s="46">
        <v>24734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24734</v>
      </c>
      <c r="O18" s="47">
        <f t="shared" si="1"/>
        <v>0.8012569244225598</v>
      </c>
      <c r="P18" s="9"/>
    </row>
    <row r="19" spans="1:16">
      <c r="A19" s="12"/>
      <c r="B19" s="44">
        <v>526</v>
      </c>
      <c r="C19" s="20" t="s">
        <v>31</v>
      </c>
      <c r="D19" s="46">
        <v>1605541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1605541</v>
      </c>
      <c r="O19" s="47">
        <f t="shared" si="1"/>
        <v>52.011435420648546</v>
      </c>
      <c r="P19" s="9"/>
    </row>
    <row r="20" spans="1:16">
      <c r="A20" s="12"/>
      <c r="B20" s="44">
        <v>527</v>
      </c>
      <c r="C20" s="20" t="s">
        <v>32</v>
      </c>
      <c r="D20" s="46">
        <v>58970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58970</v>
      </c>
      <c r="O20" s="47">
        <f t="shared" si="1"/>
        <v>1.9103307525349056</v>
      </c>
      <c r="P20" s="9"/>
    </row>
    <row r="21" spans="1:16">
      <c r="A21" s="12"/>
      <c r="B21" s="44">
        <v>529</v>
      </c>
      <c r="C21" s="20" t="s">
        <v>72</v>
      </c>
      <c r="D21" s="46">
        <v>0</v>
      </c>
      <c r="E21" s="46">
        <v>5044</v>
      </c>
      <c r="F21" s="46">
        <v>0</v>
      </c>
      <c r="G21" s="46">
        <v>166726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171770</v>
      </c>
      <c r="O21" s="47">
        <f t="shared" si="1"/>
        <v>5.5644821665748809</v>
      </c>
      <c r="P21" s="9"/>
    </row>
    <row r="22" spans="1:16" ht="15.75">
      <c r="A22" s="28" t="s">
        <v>33</v>
      </c>
      <c r="B22" s="29"/>
      <c r="C22" s="30"/>
      <c r="D22" s="31">
        <f t="shared" ref="D22:M22" si="5">SUM(D23:D25)</f>
        <v>157767</v>
      </c>
      <c r="E22" s="31">
        <f t="shared" si="5"/>
        <v>20000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4036660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4214427</v>
      </c>
      <c r="O22" s="43">
        <f t="shared" si="1"/>
        <v>136.52619132462988</v>
      </c>
      <c r="P22" s="10"/>
    </row>
    <row r="23" spans="1:16">
      <c r="A23" s="12"/>
      <c r="B23" s="44">
        <v>534</v>
      </c>
      <c r="C23" s="20" t="s">
        <v>34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2373424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2373424</v>
      </c>
      <c r="O23" s="47">
        <f t="shared" si="1"/>
        <v>76.88697398684765</v>
      </c>
      <c r="P23" s="9"/>
    </row>
    <row r="24" spans="1:16">
      <c r="A24" s="12"/>
      <c r="B24" s="44">
        <v>535</v>
      </c>
      <c r="C24" s="20" t="s">
        <v>35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1663236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1663236</v>
      </c>
      <c r="O24" s="47">
        <f t="shared" si="1"/>
        <v>53.880462600019435</v>
      </c>
      <c r="P24" s="9"/>
    </row>
    <row r="25" spans="1:16">
      <c r="A25" s="12"/>
      <c r="B25" s="44">
        <v>537</v>
      </c>
      <c r="C25" s="20" t="s">
        <v>36</v>
      </c>
      <c r="D25" s="46">
        <v>157767</v>
      </c>
      <c r="E25" s="46">
        <v>20000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177767</v>
      </c>
      <c r="O25" s="47">
        <f t="shared" si="1"/>
        <v>5.7587547377628043</v>
      </c>
      <c r="P25" s="9"/>
    </row>
    <row r="26" spans="1:16" ht="15.75">
      <c r="A26" s="28" t="s">
        <v>37</v>
      </c>
      <c r="B26" s="29"/>
      <c r="C26" s="30"/>
      <c r="D26" s="31">
        <f t="shared" ref="D26:M26" si="6">SUM(D27:D29)</f>
        <v>3995</v>
      </c>
      <c r="E26" s="31">
        <f t="shared" si="6"/>
        <v>1933259</v>
      </c>
      <c r="F26" s="31">
        <f t="shared" si="6"/>
        <v>0</v>
      </c>
      <c r="G26" s="31">
        <f t="shared" si="6"/>
        <v>2092830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4" si="7">SUM(D26:M26)</f>
        <v>4030084</v>
      </c>
      <c r="O26" s="43">
        <f t="shared" si="1"/>
        <v>130.55440733421881</v>
      </c>
      <c r="P26" s="10"/>
    </row>
    <row r="27" spans="1:16">
      <c r="A27" s="12"/>
      <c r="B27" s="44">
        <v>541</v>
      </c>
      <c r="C27" s="20" t="s">
        <v>38</v>
      </c>
      <c r="D27" s="46">
        <v>0</v>
      </c>
      <c r="E27" s="46">
        <v>1871971</v>
      </c>
      <c r="F27" s="46">
        <v>0</v>
      </c>
      <c r="G27" s="46">
        <v>1347253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3219224</v>
      </c>
      <c r="O27" s="47">
        <f t="shared" si="1"/>
        <v>104.2866306002786</v>
      </c>
      <c r="P27" s="9"/>
    </row>
    <row r="28" spans="1:16">
      <c r="A28" s="12"/>
      <c r="B28" s="44">
        <v>542</v>
      </c>
      <c r="C28" s="20" t="s">
        <v>39</v>
      </c>
      <c r="D28" s="46">
        <v>3995</v>
      </c>
      <c r="E28" s="46">
        <v>61288</v>
      </c>
      <c r="F28" s="46">
        <v>0</v>
      </c>
      <c r="G28" s="46">
        <v>1675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66958</v>
      </c>
      <c r="O28" s="47">
        <f t="shared" si="1"/>
        <v>2.1691016877773817</v>
      </c>
      <c r="P28" s="9"/>
    </row>
    <row r="29" spans="1:16">
      <c r="A29" s="12"/>
      <c r="B29" s="44">
        <v>549</v>
      </c>
      <c r="C29" s="20" t="s">
        <v>75</v>
      </c>
      <c r="D29" s="46">
        <v>0</v>
      </c>
      <c r="E29" s="46">
        <v>0</v>
      </c>
      <c r="F29" s="46">
        <v>0</v>
      </c>
      <c r="G29" s="46">
        <v>743902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743902</v>
      </c>
      <c r="O29" s="47">
        <f t="shared" si="1"/>
        <v>24.098675046162818</v>
      </c>
      <c r="P29" s="9"/>
    </row>
    <row r="30" spans="1:16" ht="15.75">
      <c r="A30" s="28" t="s">
        <v>40</v>
      </c>
      <c r="B30" s="29"/>
      <c r="C30" s="30"/>
      <c r="D30" s="31">
        <f t="shared" ref="D30:M30" si="8">SUM(D31:D33)</f>
        <v>35786</v>
      </c>
      <c r="E30" s="31">
        <f t="shared" si="8"/>
        <v>1569777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1605563</v>
      </c>
      <c r="O30" s="43">
        <f t="shared" si="1"/>
        <v>52.012148109754122</v>
      </c>
      <c r="P30" s="10"/>
    </row>
    <row r="31" spans="1:16">
      <c r="A31" s="13"/>
      <c r="B31" s="45">
        <v>552</v>
      </c>
      <c r="C31" s="21" t="s">
        <v>41</v>
      </c>
      <c r="D31" s="46">
        <v>0</v>
      </c>
      <c r="E31" s="46">
        <v>155602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155602</v>
      </c>
      <c r="O31" s="47">
        <f t="shared" si="1"/>
        <v>5.0407204638958181</v>
      </c>
      <c r="P31" s="9"/>
    </row>
    <row r="32" spans="1:16">
      <c r="A32" s="13"/>
      <c r="B32" s="45">
        <v>553</v>
      </c>
      <c r="C32" s="21" t="s">
        <v>42</v>
      </c>
      <c r="D32" s="46">
        <v>35786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35786</v>
      </c>
      <c r="O32" s="47">
        <f t="shared" si="1"/>
        <v>1.1592860150960511</v>
      </c>
      <c r="P32" s="9"/>
    </row>
    <row r="33" spans="1:16">
      <c r="A33" s="13"/>
      <c r="B33" s="45">
        <v>554</v>
      </c>
      <c r="C33" s="21" t="s">
        <v>43</v>
      </c>
      <c r="D33" s="46">
        <v>0</v>
      </c>
      <c r="E33" s="46">
        <v>1414175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1414175</v>
      </c>
      <c r="O33" s="47">
        <f t="shared" si="1"/>
        <v>45.812141630762255</v>
      </c>
      <c r="P33" s="9"/>
    </row>
    <row r="34" spans="1:16" ht="15.75">
      <c r="A34" s="28" t="s">
        <v>44</v>
      </c>
      <c r="B34" s="29"/>
      <c r="C34" s="30"/>
      <c r="D34" s="31">
        <f t="shared" ref="D34:M34" si="9">SUM(D35:D37)</f>
        <v>628951</v>
      </c>
      <c r="E34" s="31">
        <f t="shared" si="9"/>
        <v>37428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666379</v>
      </c>
      <c r="O34" s="43">
        <f t="shared" si="1"/>
        <v>21.587320612912631</v>
      </c>
      <c r="P34" s="10"/>
    </row>
    <row r="35" spans="1:16">
      <c r="A35" s="12"/>
      <c r="B35" s="44">
        <v>562</v>
      </c>
      <c r="C35" s="20" t="s">
        <v>45</v>
      </c>
      <c r="D35" s="46">
        <v>557850</v>
      </c>
      <c r="E35" s="46">
        <v>37428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0" si="10">SUM(D35:M35)</f>
        <v>595278</v>
      </c>
      <c r="O35" s="47">
        <f t="shared" si="1"/>
        <v>19.284006608571705</v>
      </c>
      <c r="P35" s="9"/>
    </row>
    <row r="36" spans="1:16">
      <c r="A36" s="12"/>
      <c r="B36" s="44">
        <v>564</v>
      </c>
      <c r="C36" s="20" t="s">
        <v>46</v>
      </c>
      <c r="D36" s="46">
        <v>69101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69101</v>
      </c>
      <c r="O36" s="47">
        <f t="shared" si="1"/>
        <v>2.2385240856522723</v>
      </c>
      <c r="P36" s="9"/>
    </row>
    <row r="37" spans="1:16">
      <c r="A37" s="12"/>
      <c r="B37" s="44">
        <v>569</v>
      </c>
      <c r="C37" s="20" t="s">
        <v>47</v>
      </c>
      <c r="D37" s="46">
        <v>2000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2000</v>
      </c>
      <c r="O37" s="47">
        <f t="shared" ref="O37:O61" si="11">(N37/O$63)</f>
        <v>6.478991868865204E-2</v>
      </c>
      <c r="P37" s="9"/>
    </row>
    <row r="38" spans="1:16" ht="15.75">
      <c r="A38" s="28" t="s">
        <v>48</v>
      </c>
      <c r="B38" s="29"/>
      <c r="C38" s="30"/>
      <c r="D38" s="31">
        <f t="shared" ref="D38:M38" si="12">SUM(D39:D40)</f>
        <v>712438</v>
      </c>
      <c r="E38" s="31">
        <f t="shared" si="12"/>
        <v>1106205</v>
      </c>
      <c r="F38" s="31">
        <f t="shared" si="12"/>
        <v>0</v>
      </c>
      <c r="G38" s="31">
        <f t="shared" si="12"/>
        <v>406972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2225615</v>
      </c>
      <c r="O38" s="43">
        <f t="shared" si="11"/>
        <v>72.098707441122158</v>
      </c>
      <c r="P38" s="9"/>
    </row>
    <row r="39" spans="1:16">
      <c r="A39" s="12"/>
      <c r="B39" s="44">
        <v>571</v>
      </c>
      <c r="C39" s="20" t="s">
        <v>49</v>
      </c>
      <c r="D39" s="46">
        <v>283588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283588</v>
      </c>
      <c r="O39" s="47">
        <f t="shared" si="11"/>
        <v>9.1868217305387283</v>
      </c>
      <c r="P39" s="9"/>
    </row>
    <row r="40" spans="1:16">
      <c r="A40" s="12"/>
      <c r="B40" s="44">
        <v>572</v>
      </c>
      <c r="C40" s="20" t="s">
        <v>50</v>
      </c>
      <c r="D40" s="46">
        <v>428850</v>
      </c>
      <c r="E40" s="46">
        <v>1106205</v>
      </c>
      <c r="F40" s="46">
        <v>0</v>
      </c>
      <c r="G40" s="46">
        <v>406972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1942027</v>
      </c>
      <c r="O40" s="47">
        <f t="shared" si="11"/>
        <v>62.911885710583434</v>
      </c>
      <c r="P40" s="9"/>
    </row>
    <row r="41" spans="1:16" ht="15.75">
      <c r="A41" s="28" t="s">
        <v>66</v>
      </c>
      <c r="B41" s="29"/>
      <c r="C41" s="30"/>
      <c r="D41" s="31">
        <f t="shared" ref="D41:M41" si="13">SUM(D42:D42)</f>
        <v>3127069</v>
      </c>
      <c r="E41" s="31">
        <f t="shared" si="13"/>
        <v>11651116</v>
      </c>
      <c r="F41" s="31">
        <f t="shared" si="13"/>
        <v>0</v>
      </c>
      <c r="G41" s="31">
        <f t="shared" si="13"/>
        <v>214106</v>
      </c>
      <c r="H41" s="31">
        <f t="shared" si="13"/>
        <v>0</v>
      </c>
      <c r="I41" s="31">
        <f t="shared" si="13"/>
        <v>1175989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16168280</v>
      </c>
      <c r="O41" s="43">
        <f t="shared" si="11"/>
        <v>523.7707732676796</v>
      </c>
      <c r="P41" s="9"/>
    </row>
    <row r="42" spans="1:16">
      <c r="A42" s="12"/>
      <c r="B42" s="44">
        <v>581</v>
      </c>
      <c r="C42" s="20" t="s">
        <v>52</v>
      </c>
      <c r="D42" s="46">
        <v>3127069</v>
      </c>
      <c r="E42" s="46">
        <v>11651116</v>
      </c>
      <c r="F42" s="46">
        <v>0</v>
      </c>
      <c r="G42" s="46">
        <v>214106</v>
      </c>
      <c r="H42" s="46">
        <v>0</v>
      </c>
      <c r="I42" s="46">
        <v>1175989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16168280</v>
      </c>
      <c r="O42" s="47">
        <f t="shared" si="11"/>
        <v>523.7707732676796</v>
      </c>
      <c r="P42" s="9"/>
    </row>
    <row r="43" spans="1:16" ht="15.75">
      <c r="A43" s="28" t="s">
        <v>53</v>
      </c>
      <c r="B43" s="29"/>
      <c r="C43" s="30"/>
      <c r="D43" s="31">
        <f t="shared" ref="D43:M43" si="14">SUM(D44:D60)</f>
        <v>55000</v>
      </c>
      <c r="E43" s="31">
        <f t="shared" si="14"/>
        <v>1011651</v>
      </c>
      <c r="F43" s="31">
        <f t="shared" si="14"/>
        <v>0</v>
      </c>
      <c r="G43" s="31">
        <f t="shared" si="14"/>
        <v>0</v>
      </c>
      <c r="H43" s="31">
        <f t="shared" si="14"/>
        <v>0</v>
      </c>
      <c r="I43" s="31">
        <f t="shared" si="14"/>
        <v>0</v>
      </c>
      <c r="J43" s="31">
        <f t="shared" si="14"/>
        <v>0</v>
      </c>
      <c r="K43" s="31">
        <f t="shared" si="14"/>
        <v>0</v>
      </c>
      <c r="L43" s="31">
        <f t="shared" si="14"/>
        <v>0</v>
      </c>
      <c r="M43" s="31">
        <f t="shared" si="14"/>
        <v>0</v>
      </c>
      <c r="N43" s="31">
        <f>SUM(D43:M43)</f>
        <v>1066651</v>
      </c>
      <c r="O43" s="43">
        <f t="shared" si="11"/>
        <v>34.554115779584698</v>
      </c>
      <c r="P43" s="9"/>
    </row>
    <row r="44" spans="1:16">
      <c r="A44" s="12"/>
      <c r="B44" s="44">
        <v>601</v>
      </c>
      <c r="C44" s="20" t="s">
        <v>54</v>
      </c>
      <c r="D44" s="46">
        <v>0</v>
      </c>
      <c r="E44" s="46">
        <v>267118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49" si="15">SUM(D44:M44)</f>
        <v>267118</v>
      </c>
      <c r="O44" s="47">
        <f t="shared" si="11"/>
        <v>8.6532767501376782</v>
      </c>
      <c r="P44" s="9"/>
    </row>
    <row r="45" spans="1:16">
      <c r="A45" s="12"/>
      <c r="B45" s="44">
        <v>602</v>
      </c>
      <c r="C45" s="20" t="s">
        <v>86</v>
      </c>
      <c r="D45" s="46">
        <v>0</v>
      </c>
      <c r="E45" s="46">
        <v>9951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5"/>
        <v>9951</v>
      </c>
      <c r="O45" s="47">
        <f t="shared" si="11"/>
        <v>0.32236224043538825</v>
      </c>
      <c r="P45" s="9"/>
    </row>
    <row r="46" spans="1:16">
      <c r="A46" s="12"/>
      <c r="B46" s="44">
        <v>603</v>
      </c>
      <c r="C46" s="20" t="s">
        <v>87</v>
      </c>
      <c r="D46" s="46">
        <v>0</v>
      </c>
      <c r="E46" s="46">
        <v>20109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20109</v>
      </c>
      <c r="O46" s="47">
        <f t="shared" si="11"/>
        <v>0.65143023745505202</v>
      </c>
      <c r="P46" s="9"/>
    </row>
    <row r="47" spans="1:16">
      <c r="A47" s="12"/>
      <c r="B47" s="44">
        <v>604</v>
      </c>
      <c r="C47" s="20" t="s">
        <v>55</v>
      </c>
      <c r="D47" s="46">
        <v>0</v>
      </c>
      <c r="E47" s="46">
        <v>241443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241443</v>
      </c>
      <c r="O47" s="47">
        <f t="shared" si="11"/>
        <v>7.8215361689721083</v>
      </c>
      <c r="P47" s="9"/>
    </row>
    <row r="48" spans="1:16">
      <c r="A48" s="12"/>
      <c r="B48" s="44">
        <v>605</v>
      </c>
      <c r="C48" s="20" t="s">
        <v>79</v>
      </c>
      <c r="D48" s="46">
        <v>0</v>
      </c>
      <c r="E48" s="46">
        <v>2162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2162</v>
      </c>
      <c r="O48" s="47">
        <f t="shared" si="11"/>
        <v>7.0037902102432867E-2</v>
      </c>
      <c r="P48" s="9"/>
    </row>
    <row r="49" spans="1:119">
      <c r="A49" s="12"/>
      <c r="B49" s="44">
        <v>608</v>
      </c>
      <c r="C49" s="20" t="s">
        <v>56</v>
      </c>
      <c r="D49" s="46">
        <v>0</v>
      </c>
      <c r="E49" s="46">
        <v>24451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24451</v>
      </c>
      <c r="O49" s="47">
        <f t="shared" si="11"/>
        <v>0.7920891509281156</v>
      </c>
      <c r="P49" s="9"/>
    </row>
    <row r="50" spans="1:119">
      <c r="A50" s="12"/>
      <c r="B50" s="44">
        <v>614</v>
      </c>
      <c r="C50" s="20" t="s">
        <v>57</v>
      </c>
      <c r="D50" s="46">
        <v>0</v>
      </c>
      <c r="E50" s="46">
        <v>73416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57" si="16">SUM(D50:M50)</f>
        <v>73416</v>
      </c>
      <c r="O50" s="47">
        <f t="shared" si="11"/>
        <v>2.3783083352230392</v>
      </c>
      <c r="P50" s="9"/>
    </row>
    <row r="51" spans="1:119">
      <c r="A51" s="12"/>
      <c r="B51" s="44">
        <v>616</v>
      </c>
      <c r="C51" s="20" t="s">
        <v>58</v>
      </c>
      <c r="D51" s="46">
        <v>55000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55000</v>
      </c>
      <c r="O51" s="47">
        <f t="shared" si="11"/>
        <v>1.7817227639379312</v>
      </c>
      <c r="P51" s="9"/>
    </row>
    <row r="52" spans="1:119">
      <c r="A52" s="12"/>
      <c r="B52" s="44">
        <v>634</v>
      </c>
      <c r="C52" s="20" t="s">
        <v>59</v>
      </c>
      <c r="D52" s="46">
        <v>0</v>
      </c>
      <c r="E52" s="46">
        <v>65103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65103</v>
      </c>
      <c r="O52" s="47">
        <f t="shared" si="11"/>
        <v>2.109009038193657</v>
      </c>
      <c r="P52" s="9"/>
    </row>
    <row r="53" spans="1:119">
      <c r="A53" s="12"/>
      <c r="B53" s="44">
        <v>654</v>
      </c>
      <c r="C53" s="20" t="s">
        <v>109</v>
      </c>
      <c r="D53" s="46">
        <v>0</v>
      </c>
      <c r="E53" s="46">
        <v>38292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38292</v>
      </c>
      <c r="O53" s="47">
        <f t="shared" si="11"/>
        <v>1.2404677832129321</v>
      </c>
      <c r="P53" s="9"/>
    </row>
    <row r="54" spans="1:119">
      <c r="A54" s="12"/>
      <c r="B54" s="44">
        <v>674</v>
      </c>
      <c r="C54" s="20" t="s">
        <v>61</v>
      </c>
      <c r="D54" s="46">
        <v>0</v>
      </c>
      <c r="E54" s="46">
        <v>19676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19676</v>
      </c>
      <c r="O54" s="47">
        <f t="shared" si="11"/>
        <v>0.63740322005895877</v>
      </c>
      <c r="P54" s="9"/>
    </row>
    <row r="55" spans="1:119">
      <c r="A55" s="12"/>
      <c r="B55" s="44">
        <v>694</v>
      </c>
      <c r="C55" s="20" t="s">
        <v>62</v>
      </c>
      <c r="D55" s="46">
        <v>0</v>
      </c>
      <c r="E55" s="46">
        <v>20098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20098</v>
      </c>
      <c r="O55" s="47">
        <f t="shared" si="11"/>
        <v>0.65107389290226436</v>
      </c>
      <c r="P55" s="9"/>
    </row>
    <row r="56" spans="1:119">
      <c r="A56" s="12"/>
      <c r="B56" s="44">
        <v>712</v>
      </c>
      <c r="C56" s="20" t="s">
        <v>110</v>
      </c>
      <c r="D56" s="46">
        <v>0</v>
      </c>
      <c r="E56" s="46">
        <v>3313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3313</v>
      </c>
      <c r="O56" s="47">
        <f t="shared" si="11"/>
        <v>0.10732450030775212</v>
      </c>
      <c r="P56" s="9"/>
    </row>
    <row r="57" spans="1:119">
      <c r="A57" s="12"/>
      <c r="B57" s="44">
        <v>713</v>
      </c>
      <c r="C57" s="20" t="s">
        <v>111</v>
      </c>
      <c r="D57" s="46">
        <v>0</v>
      </c>
      <c r="E57" s="46">
        <v>10567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10567</v>
      </c>
      <c r="O57" s="47">
        <f t="shared" si="11"/>
        <v>0.34231753539149307</v>
      </c>
      <c r="P57" s="9"/>
    </row>
    <row r="58" spans="1:119">
      <c r="A58" s="12"/>
      <c r="B58" s="44">
        <v>724</v>
      </c>
      <c r="C58" s="20" t="s">
        <v>65</v>
      </c>
      <c r="D58" s="46">
        <v>0</v>
      </c>
      <c r="E58" s="46">
        <v>62409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62409</v>
      </c>
      <c r="O58" s="47">
        <f t="shared" si="11"/>
        <v>2.0217370177200427</v>
      </c>
      <c r="P58" s="9"/>
    </row>
    <row r="59" spans="1:119">
      <c r="A59" s="12"/>
      <c r="B59" s="44">
        <v>744</v>
      </c>
      <c r="C59" s="20" t="s">
        <v>67</v>
      </c>
      <c r="D59" s="46">
        <v>0</v>
      </c>
      <c r="E59" s="46">
        <v>74379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74379</v>
      </c>
      <c r="O59" s="47">
        <f t="shared" si="11"/>
        <v>2.4095046810716254</v>
      </c>
      <c r="P59" s="9"/>
    </row>
    <row r="60" spans="1:119" ht="15.75" thickBot="1">
      <c r="A60" s="12"/>
      <c r="B60" s="44">
        <v>764</v>
      </c>
      <c r="C60" s="20" t="s">
        <v>68</v>
      </c>
      <c r="D60" s="46">
        <v>0</v>
      </c>
      <c r="E60" s="46">
        <v>79164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79164</v>
      </c>
      <c r="O60" s="47">
        <f t="shared" si="11"/>
        <v>2.5645145615342253</v>
      </c>
      <c r="P60" s="9"/>
    </row>
    <row r="61" spans="1:119" ht="16.5" thickBot="1">
      <c r="A61" s="14" t="s">
        <v>10</v>
      </c>
      <c r="B61" s="23"/>
      <c r="C61" s="22"/>
      <c r="D61" s="15">
        <f t="shared" ref="D61:M61" si="17">SUM(D5,D13,D22,D26,D30,D34,D38,D41,D43)</f>
        <v>22530174</v>
      </c>
      <c r="E61" s="15">
        <f t="shared" si="17"/>
        <v>20353012</v>
      </c>
      <c r="F61" s="15">
        <f t="shared" si="17"/>
        <v>0</v>
      </c>
      <c r="G61" s="15">
        <f t="shared" si="17"/>
        <v>2906194</v>
      </c>
      <c r="H61" s="15">
        <f t="shared" si="17"/>
        <v>0</v>
      </c>
      <c r="I61" s="15">
        <f t="shared" si="17"/>
        <v>5212649</v>
      </c>
      <c r="J61" s="15">
        <f t="shared" si="17"/>
        <v>0</v>
      </c>
      <c r="K61" s="15">
        <f t="shared" si="17"/>
        <v>0</v>
      </c>
      <c r="L61" s="15">
        <f t="shared" si="17"/>
        <v>0</v>
      </c>
      <c r="M61" s="15">
        <f t="shared" si="17"/>
        <v>0</v>
      </c>
      <c r="N61" s="15">
        <f>SUM(D61:M61)</f>
        <v>51002029</v>
      </c>
      <c r="O61" s="37">
        <f t="shared" si="11"/>
        <v>1652.2086559331367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38"/>
      <c r="B63" s="39"/>
      <c r="C63" s="39"/>
      <c r="D63" s="40"/>
      <c r="E63" s="40"/>
      <c r="F63" s="40"/>
      <c r="G63" s="40"/>
      <c r="H63" s="40"/>
      <c r="I63" s="40"/>
      <c r="J63" s="40"/>
      <c r="K63" s="40"/>
      <c r="L63" s="48" t="s">
        <v>112</v>
      </c>
      <c r="M63" s="48"/>
      <c r="N63" s="48"/>
      <c r="O63" s="41">
        <v>30869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84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5058480</v>
      </c>
      <c r="E5" s="26">
        <f t="shared" si="0"/>
        <v>111210</v>
      </c>
      <c r="F5" s="26">
        <f t="shared" si="0"/>
        <v>0</v>
      </c>
      <c r="G5" s="26">
        <f t="shared" si="0"/>
        <v>104591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5274281</v>
      </c>
      <c r="O5" s="32">
        <f t="shared" ref="O5:O36" si="2">(N5/O$62)</f>
        <v>171.40427675408665</v>
      </c>
      <c r="P5" s="6"/>
    </row>
    <row r="6" spans="1:133">
      <c r="A6" s="12"/>
      <c r="B6" s="44">
        <v>511</v>
      </c>
      <c r="C6" s="20" t="s">
        <v>20</v>
      </c>
      <c r="D6" s="46">
        <v>225054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225054</v>
      </c>
      <c r="O6" s="47">
        <f t="shared" si="2"/>
        <v>7.3138344545188652</v>
      </c>
      <c r="P6" s="9"/>
    </row>
    <row r="7" spans="1:133">
      <c r="A7" s="12"/>
      <c r="B7" s="44">
        <v>512</v>
      </c>
      <c r="C7" s="20" t="s">
        <v>21</v>
      </c>
      <c r="D7" s="46">
        <v>364087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364087</v>
      </c>
      <c r="O7" s="47">
        <f t="shared" si="2"/>
        <v>11.832147151538786</v>
      </c>
      <c r="P7" s="9"/>
    </row>
    <row r="8" spans="1:133">
      <c r="A8" s="12"/>
      <c r="B8" s="44">
        <v>513</v>
      </c>
      <c r="C8" s="20" t="s">
        <v>22</v>
      </c>
      <c r="D8" s="46">
        <v>3446580</v>
      </c>
      <c r="E8" s="46">
        <v>23574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3470154</v>
      </c>
      <c r="O8" s="47">
        <f t="shared" si="2"/>
        <v>112.77352052256995</v>
      </c>
      <c r="P8" s="9"/>
    </row>
    <row r="9" spans="1:133">
      <c r="A9" s="12"/>
      <c r="B9" s="44">
        <v>514</v>
      </c>
      <c r="C9" s="20" t="s">
        <v>71</v>
      </c>
      <c r="D9" s="46">
        <v>234510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234510</v>
      </c>
      <c r="O9" s="47">
        <f t="shared" si="2"/>
        <v>7.6211367846348832</v>
      </c>
      <c r="P9" s="9"/>
    </row>
    <row r="10" spans="1:133">
      <c r="A10" s="12"/>
      <c r="B10" s="44">
        <v>515</v>
      </c>
      <c r="C10" s="20" t="s">
        <v>23</v>
      </c>
      <c r="D10" s="46">
        <v>303154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303154</v>
      </c>
      <c r="O10" s="47">
        <f t="shared" si="2"/>
        <v>9.8519385135354725</v>
      </c>
      <c r="P10" s="9"/>
    </row>
    <row r="11" spans="1:133">
      <c r="A11" s="12"/>
      <c r="B11" s="44">
        <v>519</v>
      </c>
      <c r="C11" s="20" t="s">
        <v>24</v>
      </c>
      <c r="D11" s="46">
        <v>485095</v>
      </c>
      <c r="E11" s="46">
        <v>87636</v>
      </c>
      <c r="F11" s="46">
        <v>0</v>
      </c>
      <c r="G11" s="46">
        <v>104591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677322</v>
      </c>
      <c r="O11" s="47">
        <f t="shared" si="2"/>
        <v>22.011699327288682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SUM(D13:D20)</f>
        <v>11810830</v>
      </c>
      <c r="E12" s="31">
        <f t="shared" si="3"/>
        <v>2990045</v>
      </c>
      <c r="F12" s="31">
        <f t="shared" si="3"/>
        <v>0</v>
      </c>
      <c r="G12" s="31">
        <f t="shared" si="3"/>
        <v>28702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14829577</v>
      </c>
      <c r="O12" s="43">
        <f t="shared" si="2"/>
        <v>481.93354132137404</v>
      </c>
      <c r="P12" s="10"/>
    </row>
    <row r="13" spans="1:133">
      <c r="A13" s="12"/>
      <c r="B13" s="44">
        <v>521</v>
      </c>
      <c r="C13" s="20" t="s">
        <v>26</v>
      </c>
      <c r="D13" s="46">
        <v>9406709</v>
      </c>
      <c r="E13" s="46">
        <v>1555845</v>
      </c>
      <c r="F13" s="46">
        <v>0</v>
      </c>
      <c r="G13" s="46">
        <v>10150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10972704</v>
      </c>
      <c r="O13" s="47">
        <f t="shared" si="2"/>
        <v>356.59237593838355</v>
      </c>
      <c r="P13" s="9"/>
    </row>
    <row r="14" spans="1:133">
      <c r="A14" s="12"/>
      <c r="B14" s="44">
        <v>522</v>
      </c>
      <c r="C14" s="20" t="s">
        <v>27</v>
      </c>
      <c r="D14" s="46">
        <v>0</v>
      </c>
      <c r="E14" s="46">
        <v>914277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914277</v>
      </c>
      <c r="O14" s="47">
        <f t="shared" si="2"/>
        <v>29.712294043092523</v>
      </c>
      <c r="P14" s="9"/>
    </row>
    <row r="15" spans="1:133">
      <c r="A15" s="12"/>
      <c r="B15" s="44">
        <v>523</v>
      </c>
      <c r="C15" s="20" t="s">
        <v>28</v>
      </c>
      <c r="D15" s="46">
        <v>513981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513981</v>
      </c>
      <c r="O15" s="47">
        <f t="shared" si="2"/>
        <v>16.70342205323194</v>
      </c>
      <c r="P15" s="9"/>
    </row>
    <row r="16" spans="1:133">
      <c r="A16" s="12"/>
      <c r="B16" s="44">
        <v>524</v>
      </c>
      <c r="C16" s="20" t="s">
        <v>29</v>
      </c>
      <c r="D16" s="46">
        <v>236279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236279</v>
      </c>
      <c r="O16" s="47">
        <f t="shared" si="2"/>
        <v>7.678625979006207</v>
      </c>
      <c r="P16" s="9"/>
    </row>
    <row r="17" spans="1:16">
      <c r="A17" s="12"/>
      <c r="B17" s="44">
        <v>525</v>
      </c>
      <c r="C17" s="20" t="s">
        <v>30</v>
      </c>
      <c r="D17" s="46">
        <v>0</v>
      </c>
      <c r="E17" s="46">
        <v>512609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512609</v>
      </c>
      <c r="O17" s="47">
        <f t="shared" si="2"/>
        <v>16.658834617009521</v>
      </c>
      <c r="P17" s="9"/>
    </row>
    <row r="18" spans="1:16">
      <c r="A18" s="12"/>
      <c r="B18" s="44">
        <v>526</v>
      </c>
      <c r="C18" s="20" t="s">
        <v>31</v>
      </c>
      <c r="D18" s="46">
        <v>1584821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1584821</v>
      </c>
      <c r="O18" s="47">
        <f t="shared" si="2"/>
        <v>51.503721036040425</v>
      </c>
      <c r="P18" s="9"/>
    </row>
    <row r="19" spans="1:16">
      <c r="A19" s="12"/>
      <c r="B19" s="44">
        <v>527</v>
      </c>
      <c r="C19" s="20" t="s">
        <v>32</v>
      </c>
      <c r="D19" s="46">
        <v>69040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69040</v>
      </c>
      <c r="O19" s="47">
        <f t="shared" si="2"/>
        <v>2.243670988918137</v>
      </c>
      <c r="P19" s="9"/>
    </row>
    <row r="20" spans="1:16">
      <c r="A20" s="12"/>
      <c r="B20" s="44">
        <v>529</v>
      </c>
      <c r="C20" s="20" t="s">
        <v>72</v>
      </c>
      <c r="D20" s="46">
        <v>0</v>
      </c>
      <c r="E20" s="46">
        <v>7314</v>
      </c>
      <c r="F20" s="46">
        <v>0</v>
      </c>
      <c r="G20" s="46">
        <v>18552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25866</v>
      </c>
      <c r="O20" s="47">
        <f t="shared" si="2"/>
        <v>0.84059666569172276</v>
      </c>
      <c r="P20" s="9"/>
    </row>
    <row r="21" spans="1:16" ht="15.75">
      <c r="A21" s="28" t="s">
        <v>33</v>
      </c>
      <c r="B21" s="29"/>
      <c r="C21" s="30"/>
      <c r="D21" s="31">
        <f t="shared" ref="D21:M21" si="5">SUM(D22:D24)</f>
        <v>157884</v>
      </c>
      <c r="E21" s="31">
        <f t="shared" si="5"/>
        <v>70588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3781833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4010305</v>
      </c>
      <c r="O21" s="43">
        <f t="shared" si="2"/>
        <v>130.32741867342628</v>
      </c>
      <c r="P21" s="10"/>
    </row>
    <row r="22" spans="1:16">
      <c r="A22" s="12"/>
      <c r="B22" s="44">
        <v>534</v>
      </c>
      <c r="C22" s="20" t="s">
        <v>34</v>
      </c>
      <c r="D22" s="46">
        <v>0</v>
      </c>
      <c r="E22" s="46">
        <v>70588</v>
      </c>
      <c r="F22" s="46">
        <v>0</v>
      </c>
      <c r="G22" s="46">
        <v>0</v>
      </c>
      <c r="H22" s="46">
        <v>0</v>
      </c>
      <c r="I22" s="46">
        <v>2238514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2309102</v>
      </c>
      <c r="O22" s="47">
        <f t="shared" si="2"/>
        <v>75.041500113743453</v>
      </c>
      <c r="P22" s="9"/>
    </row>
    <row r="23" spans="1:16">
      <c r="A23" s="12"/>
      <c r="B23" s="44">
        <v>535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1543319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1543319</v>
      </c>
      <c r="O23" s="47">
        <f t="shared" si="2"/>
        <v>50.154983588443663</v>
      </c>
      <c r="P23" s="9"/>
    </row>
    <row r="24" spans="1:16">
      <c r="A24" s="12"/>
      <c r="B24" s="44">
        <v>537</v>
      </c>
      <c r="C24" s="20" t="s">
        <v>36</v>
      </c>
      <c r="D24" s="46">
        <v>157884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157884</v>
      </c>
      <c r="O24" s="47">
        <f t="shared" si="2"/>
        <v>5.1309349712391539</v>
      </c>
      <c r="P24" s="9"/>
    </row>
    <row r="25" spans="1:16" ht="15.75">
      <c r="A25" s="28" t="s">
        <v>37</v>
      </c>
      <c r="B25" s="29"/>
      <c r="C25" s="30"/>
      <c r="D25" s="31">
        <f t="shared" ref="D25:M25" si="6">SUM(D26:D28)</f>
        <v>4282</v>
      </c>
      <c r="E25" s="31">
        <f t="shared" si="6"/>
        <v>1781024</v>
      </c>
      <c r="F25" s="31">
        <f t="shared" si="6"/>
        <v>0</v>
      </c>
      <c r="G25" s="31">
        <f t="shared" si="6"/>
        <v>2822573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3" si="7">SUM(D25:M25)</f>
        <v>4607879</v>
      </c>
      <c r="O25" s="43">
        <f t="shared" si="2"/>
        <v>149.74745702122129</v>
      </c>
      <c r="P25" s="10"/>
    </row>
    <row r="26" spans="1:16">
      <c r="A26" s="12"/>
      <c r="B26" s="44">
        <v>541</v>
      </c>
      <c r="C26" s="20" t="s">
        <v>38</v>
      </c>
      <c r="D26" s="46">
        <v>0</v>
      </c>
      <c r="E26" s="46">
        <v>1781024</v>
      </c>
      <c r="F26" s="46">
        <v>0</v>
      </c>
      <c r="G26" s="46">
        <v>1143380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2924404</v>
      </c>
      <c r="O26" s="47">
        <f t="shared" si="2"/>
        <v>95.037665334243286</v>
      </c>
      <c r="P26" s="9"/>
    </row>
    <row r="27" spans="1:16">
      <c r="A27" s="12"/>
      <c r="B27" s="44">
        <v>542</v>
      </c>
      <c r="C27" s="20" t="s">
        <v>39</v>
      </c>
      <c r="D27" s="46">
        <v>4282</v>
      </c>
      <c r="E27" s="46">
        <v>0</v>
      </c>
      <c r="F27" s="46">
        <v>0</v>
      </c>
      <c r="G27" s="46">
        <v>14760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19042</v>
      </c>
      <c r="O27" s="47">
        <f t="shared" si="2"/>
        <v>0.61882941730850471</v>
      </c>
      <c r="P27" s="9"/>
    </row>
    <row r="28" spans="1:16">
      <c r="A28" s="12"/>
      <c r="B28" s="44">
        <v>549</v>
      </c>
      <c r="C28" s="20" t="s">
        <v>75</v>
      </c>
      <c r="D28" s="46">
        <v>0</v>
      </c>
      <c r="E28" s="46">
        <v>0</v>
      </c>
      <c r="F28" s="46">
        <v>0</v>
      </c>
      <c r="G28" s="46">
        <v>1664433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1664433</v>
      </c>
      <c r="O28" s="47">
        <f t="shared" si="2"/>
        <v>54.090962269669497</v>
      </c>
      <c r="P28" s="9"/>
    </row>
    <row r="29" spans="1:16" ht="15.75">
      <c r="A29" s="28" t="s">
        <v>40</v>
      </c>
      <c r="B29" s="29"/>
      <c r="C29" s="30"/>
      <c r="D29" s="31">
        <f t="shared" ref="D29:M29" si="8">SUM(D30:D32)</f>
        <v>33667</v>
      </c>
      <c r="E29" s="31">
        <f t="shared" si="8"/>
        <v>1075180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1108847</v>
      </c>
      <c r="O29" s="43">
        <f t="shared" si="2"/>
        <v>36.035455461310974</v>
      </c>
      <c r="P29" s="10"/>
    </row>
    <row r="30" spans="1:16">
      <c r="A30" s="13"/>
      <c r="B30" s="45">
        <v>552</v>
      </c>
      <c r="C30" s="21" t="s">
        <v>41</v>
      </c>
      <c r="D30" s="46">
        <v>0</v>
      </c>
      <c r="E30" s="46">
        <v>4515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4515</v>
      </c>
      <c r="O30" s="47">
        <f t="shared" si="2"/>
        <v>0.14672906307887296</v>
      </c>
      <c r="P30" s="9"/>
    </row>
    <row r="31" spans="1:16">
      <c r="A31" s="13"/>
      <c r="B31" s="45">
        <v>553</v>
      </c>
      <c r="C31" s="21" t="s">
        <v>42</v>
      </c>
      <c r="D31" s="46">
        <v>33667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33667</v>
      </c>
      <c r="O31" s="47">
        <f t="shared" si="2"/>
        <v>1.0941145884111663</v>
      </c>
      <c r="P31" s="9"/>
    </row>
    <row r="32" spans="1:16">
      <c r="A32" s="13"/>
      <c r="B32" s="45">
        <v>554</v>
      </c>
      <c r="C32" s="21" t="s">
        <v>43</v>
      </c>
      <c r="D32" s="46">
        <v>0</v>
      </c>
      <c r="E32" s="46">
        <v>1070665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1070665</v>
      </c>
      <c r="O32" s="47">
        <f t="shared" si="2"/>
        <v>34.794611809820935</v>
      </c>
      <c r="P32" s="9"/>
    </row>
    <row r="33" spans="1:16" ht="15.75">
      <c r="A33" s="28" t="s">
        <v>44</v>
      </c>
      <c r="B33" s="29"/>
      <c r="C33" s="30"/>
      <c r="D33" s="31">
        <f t="shared" ref="D33:M33" si="9">SUM(D34:D36)</f>
        <v>754906</v>
      </c>
      <c r="E33" s="31">
        <f t="shared" si="9"/>
        <v>41972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796878</v>
      </c>
      <c r="O33" s="43">
        <f t="shared" si="2"/>
        <v>25.897045919859607</v>
      </c>
      <c r="P33" s="10"/>
    </row>
    <row r="34" spans="1:16">
      <c r="A34" s="12"/>
      <c r="B34" s="44">
        <v>562</v>
      </c>
      <c r="C34" s="20" t="s">
        <v>45</v>
      </c>
      <c r="D34" s="46">
        <v>685305</v>
      </c>
      <c r="E34" s="46">
        <v>40653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10">SUM(D34:M34)</f>
        <v>725958</v>
      </c>
      <c r="O34" s="47">
        <f t="shared" si="2"/>
        <v>23.592278443989471</v>
      </c>
      <c r="P34" s="9"/>
    </row>
    <row r="35" spans="1:16">
      <c r="A35" s="12"/>
      <c r="B35" s="44">
        <v>564</v>
      </c>
      <c r="C35" s="20" t="s">
        <v>46</v>
      </c>
      <c r="D35" s="46">
        <v>69101</v>
      </c>
      <c r="E35" s="46">
        <v>1319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70420</v>
      </c>
      <c r="O35" s="47">
        <f t="shared" si="2"/>
        <v>2.288518410191414</v>
      </c>
      <c r="P35" s="9"/>
    </row>
    <row r="36" spans="1:16">
      <c r="A36" s="12"/>
      <c r="B36" s="44">
        <v>569</v>
      </c>
      <c r="C36" s="20" t="s">
        <v>47</v>
      </c>
      <c r="D36" s="46">
        <v>500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500</v>
      </c>
      <c r="O36" s="47">
        <f t="shared" si="2"/>
        <v>1.6249065678723473E-2</v>
      </c>
      <c r="P36" s="9"/>
    </row>
    <row r="37" spans="1:16" ht="15.75">
      <c r="A37" s="28" t="s">
        <v>48</v>
      </c>
      <c r="B37" s="29"/>
      <c r="C37" s="30"/>
      <c r="D37" s="31">
        <f t="shared" ref="D37:M37" si="11">SUM(D38:D40)</f>
        <v>727723</v>
      </c>
      <c r="E37" s="31">
        <f t="shared" si="11"/>
        <v>895759</v>
      </c>
      <c r="F37" s="31">
        <f t="shared" si="11"/>
        <v>0</v>
      </c>
      <c r="G37" s="31">
        <f t="shared" si="11"/>
        <v>102011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1725493</v>
      </c>
      <c r="O37" s="43">
        <f t="shared" ref="O37:O60" si="12">(N37/O$62)</f>
        <v>56.075298170355204</v>
      </c>
      <c r="P37" s="9"/>
    </row>
    <row r="38" spans="1:16">
      <c r="A38" s="12"/>
      <c r="B38" s="44">
        <v>571</v>
      </c>
      <c r="C38" s="20" t="s">
        <v>49</v>
      </c>
      <c r="D38" s="46">
        <v>292220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292220</v>
      </c>
      <c r="O38" s="47">
        <f t="shared" si="12"/>
        <v>9.4966039452731472</v>
      </c>
      <c r="P38" s="9"/>
    </row>
    <row r="39" spans="1:16">
      <c r="A39" s="12"/>
      <c r="B39" s="44">
        <v>572</v>
      </c>
      <c r="C39" s="20" t="s">
        <v>50</v>
      </c>
      <c r="D39" s="46">
        <v>435503</v>
      </c>
      <c r="E39" s="46">
        <v>837953</v>
      </c>
      <c r="F39" s="46">
        <v>0</v>
      </c>
      <c r="G39" s="46">
        <v>102011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1375467</v>
      </c>
      <c r="O39" s="47">
        <f t="shared" si="12"/>
        <v>44.700107243833479</v>
      </c>
      <c r="P39" s="9"/>
    </row>
    <row r="40" spans="1:16">
      <c r="A40" s="12"/>
      <c r="B40" s="44">
        <v>573</v>
      </c>
      <c r="C40" s="20" t="s">
        <v>77</v>
      </c>
      <c r="D40" s="46">
        <v>0</v>
      </c>
      <c r="E40" s="46">
        <v>57806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57806</v>
      </c>
      <c r="O40" s="47">
        <f t="shared" si="12"/>
        <v>1.8785869812485783</v>
      </c>
      <c r="P40" s="9"/>
    </row>
    <row r="41" spans="1:16" ht="15.75">
      <c r="A41" s="28" t="s">
        <v>66</v>
      </c>
      <c r="B41" s="29"/>
      <c r="C41" s="30"/>
      <c r="D41" s="31">
        <f t="shared" ref="D41:M41" si="13">SUM(D42:D43)</f>
        <v>12698560</v>
      </c>
      <c r="E41" s="31">
        <f t="shared" si="13"/>
        <v>334632</v>
      </c>
      <c r="F41" s="31">
        <f t="shared" si="13"/>
        <v>0</v>
      </c>
      <c r="G41" s="31">
        <f t="shared" si="13"/>
        <v>8300</v>
      </c>
      <c r="H41" s="31">
        <f t="shared" si="13"/>
        <v>0</v>
      </c>
      <c r="I41" s="31">
        <f t="shared" si="13"/>
        <v>802675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13844167</v>
      </c>
      <c r="O41" s="43">
        <f t="shared" si="12"/>
        <v>449.90955770043223</v>
      </c>
      <c r="P41" s="9"/>
    </row>
    <row r="42" spans="1:16">
      <c r="A42" s="12"/>
      <c r="B42" s="44">
        <v>581</v>
      </c>
      <c r="C42" s="20" t="s">
        <v>52</v>
      </c>
      <c r="D42" s="46">
        <v>12698560</v>
      </c>
      <c r="E42" s="46">
        <v>334632</v>
      </c>
      <c r="F42" s="46">
        <v>0</v>
      </c>
      <c r="G42" s="46">
        <v>8300</v>
      </c>
      <c r="H42" s="46">
        <v>0</v>
      </c>
      <c r="I42" s="46">
        <v>792449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13833941</v>
      </c>
      <c r="O42" s="47">
        <f t="shared" si="12"/>
        <v>449.577231809171</v>
      </c>
      <c r="P42" s="9"/>
    </row>
    <row r="43" spans="1:16">
      <c r="A43" s="12"/>
      <c r="B43" s="44">
        <v>593</v>
      </c>
      <c r="C43" s="20" t="s">
        <v>103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10226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0" si="14">SUM(D43:M43)</f>
        <v>10226</v>
      </c>
      <c r="O43" s="47">
        <f t="shared" si="12"/>
        <v>0.3323258912612525</v>
      </c>
      <c r="P43" s="9"/>
    </row>
    <row r="44" spans="1:16" ht="15.75">
      <c r="A44" s="28" t="s">
        <v>53</v>
      </c>
      <c r="B44" s="29"/>
      <c r="C44" s="30"/>
      <c r="D44" s="31">
        <f t="shared" ref="D44:M44" si="15">SUM(D45:D59)</f>
        <v>55000</v>
      </c>
      <c r="E44" s="31">
        <f t="shared" si="15"/>
        <v>1091237</v>
      </c>
      <c r="F44" s="31">
        <f t="shared" si="15"/>
        <v>0</v>
      </c>
      <c r="G44" s="31">
        <f t="shared" si="15"/>
        <v>242994</v>
      </c>
      <c r="H44" s="31">
        <f t="shared" si="15"/>
        <v>0</v>
      </c>
      <c r="I44" s="31">
        <f t="shared" si="15"/>
        <v>0</v>
      </c>
      <c r="J44" s="31">
        <f t="shared" si="15"/>
        <v>0</v>
      </c>
      <c r="K44" s="31">
        <f t="shared" si="15"/>
        <v>0</v>
      </c>
      <c r="L44" s="31">
        <f t="shared" si="15"/>
        <v>0</v>
      </c>
      <c r="M44" s="31">
        <f t="shared" si="15"/>
        <v>0</v>
      </c>
      <c r="N44" s="31">
        <f>SUM(D44:M44)</f>
        <v>1389231</v>
      </c>
      <c r="O44" s="43">
        <f t="shared" si="12"/>
        <v>45.147411523837377</v>
      </c>
      <c r="P44" s="9"/>
    </row>
    <row r="45" spans="1:16">
      <c r="A45" s="12"/>
      <c r="B45" s="44">
        <v>601</v>
      </c>
      <c r="C45" s="20" t="s">
        <v>54</v>
      </c>
      <c r="D45" s="46">
        <v>0</v>
      </c>
      <c r="E45" s="46">
        <v>309178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309178</v>
      </c>
      <c r="O45" s="47">
        <f t="shared" si="12"/>
        <v>10.047707256832732</v>
      </c>
      <c r="P45" s="9"/>
    </row>
    <row r="46" spans="1:16">
      <c r="A46" s="12"/>
      <c r="B46" s="44">
        <v>602</v>
      </c>
      <c r="C46" s="20" t="s">
        <v>86</v>
      </c>
      <c r="D46" s="46">
        <v>0</v>
      </c>
      <c r="E46" s="46">
        <v>11599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11599</v>
      </c>
      <c r="O46" s="47">
        <f t="shared" si="12"/>
        <v>0.37694582561502715</v>
      </c>
      <c r="P46" s="9"/>
    </row>
    <row r="47" spans="1:16">
      <c r="A47" s="12"/>
      <c r="B47" s="44">
        <v>603</v>
      </c>
      <c r="C47" s="20" t="s">
        <v>87</v>
      </c>
      <c r="D47" s="46">
        <v>0</v>
      </c>
      <c r="E47" s="46">
        <v>19225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19225</v>
      </c>
      <c r="O47" s="47">
        <f t="shared" si="12"/>
        <v>0.62477657534691755</v>
      </c>
      <c r="P47" s="9"/>
    </row>
    <row r="48" spans="1:16">
      <c r="A48" s="12"/>
      <c r="B48" s="44">
        <v>604</v>
      </c>
      <c r="C48" s="20" t="s">
        <v>55</v>
      </c>
      <c r="D48" s="46">
        <v>0</v>
      </c>
      <c r="E48" s="46">
        <v>659214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659214</v>
      </c>
      <c r="O48" s="47">
        <f t="shared" si="12"/>
        <v>21.42322316466803</v>
      </c>
      <c r="P48" s="9"/>
    </row>
    <row r="49" spans="1:119">
      <c r="A49" s="12"/>
      <c r="B49" s="44">
        <v>605</v>
      </c>
      <c r="C49" s="20" t="s">
        <v>79</v>
      </c>
      <c r="D49" s="46">
        <v>0</v>
      </c>
      <c r="E49" s="46">
        <v>43250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43250</v>
      </c>
      <c r="O49" s="47">
        <f t="shared" si="12"/>
        <v>1.4055441812095804</v>
      </c>
      <c r="P49" s="9"/>
    </row>
    <row r="50" spans="1:119">
      <c r="A50" s="12"/>
      <c r="B50" s="44">
        <v>608</v>
      </c>
      <c r="C50" s="20" t="s">
        <v>56</v>
      </c>
      <c r="D50" s="46">
        <v>0</v>
      </c>
      <c r="E50" s="46">
        <v>1119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1119</v>
      </c>
      <c r="O50" s="47">
        <f t="shared" si="12"/>
        <v>3.6365408988983133E-2</v>
      </c>
      <c r="P50" s="9"/>
    </row>
    <row r="51" spans="1:119">
      <c r="A51" s="12"/>
      <c r="B51" s="44">
        <v>616</v>
      </c>
      <c r="C51" s="20" t="s">
        <v>58</v>
      </c>
      <c r="D51" s="46">
        <v>55000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58" si="16">SUM(D51:M51)</f>
        <v>55000</v>
      </c>
      <c r="O51" s="47">
        <f t="shared" si="12"/>
        <v>1.7873972246595822</v>
      </c>
      <c r="P51" s="9"/>
    </row>
    <row r="52" spans="1:119">
      <c r="A52" s="12"/>
      <c r="B52" s="44">
        <v>634</v>
      </c>
      <c r="C52" s="20" t="s">
        <v>59</v>
      </c>
      <c r="D52" s="46">
        <v>0</v>
      </c>
      <c r="E52" s="46">
        <v>1537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1537</v>
      </c>
      <c r="O52" s="47">
        <f t="shared" si="12"/>
        <v>4.9949627896395954E-2</v>
      </c>
      <c r="P52" s="9"/>
    </row>
    <row r="53" spans="1:119">
      <c r="A53" s="12"/>
      <c r="B53" s="44">
        <v>654</v>
      </c>
      <c r="C53" s="20" t="s">
        <v>60</v>
      </c>
      <c r="D53" s="46">
        <v>0</v>
      </c>
      <c r="E53" s="46">
        <v>850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850</v>
      </c>
      <c r="O53" s="47">
        <f t="shared" si="12"/>
        <v>2.7623411653829904E-2</v>
      </c>
      <c r="P53" s="9"/>
    </row>
    <row r="54" spans="1:119">
      <c r="A54" s="12"/>
      <c r="B54" s="44">
        <v>674</v>
      </c>
      <c r="C54" s="20" t="s">
        <v>61</v>
      </c>
      <c r="D54" s="46">
        <v>0</v>
      </c>
      <c r="E54" s="46">
        <v>1119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1119</v>
      </c>
      <c r="O54" s="47">
        <f t="shared" si="12"/>
        <v>3.6365408988983133E-2</v>
      </c>
      <c r="P54" s="9"/>
    </row>
    <row r="55" spans="1:119">
      <c r="A55" s="12"/>
      <c r="B55" s="44">
        <v>685</v>
      </c>
      <c r="C55" s="20" t="s">
        <v>90</v>
      </c>
      <c r="D55" s="46">
        <v>0</v>
      </c>
      <c r="E55" s="46">
        <v>21100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21100</v>
      </c>
      <c r="O55" s="47">
        <f t="shared" si="12"/>
        <v>0.68571057164213056</v>
      </c>
      <c r="P55" s="9"/>
    </row>
    <row r="56" spans="1:119">
      <c r="A56" s="12"/>
      <c r="B56" s="44">
        <v>694</v>
      </c>
      <c r="C56" s="20" t="s">
        <v>62</v>
      </c>
      <c r="D56" s="46">
        <v>0</v>
      </c>
      <c r="E56" s="46">
        <v>1119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1119</v>
      </c>
      <c r="O56" s="47">
        <f t="shared" si="12"/>
        <v>3.6365408988983133E-2</v>
      </c>
      <c r="P56" s="9"/>
    </row>
    <row r="57" spans="1:119">
      <c r="A57" s="12"/>
      <c r="B57" s="44">
        <v>712</v>
      </c>
      <c r="C57" s="20" t="s">
        <v>63</v>
      </c>
      <c r="D57" s="46">
        <v>0</v>
      </c>
      <c r="E57" s="46">
        <v>20079</v>
      </c>
      <c r="F57" s="46">
        <v>0</v>
      </c>
      <c r="G57" s="46">
        <v>242994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263073</v>
      </c>
      <c r="O57" s="47">
        <f t="shared" si="12"/>
        <v>8.549380910597641</v>
      </c>
      <c r="P57" s="9"/>
    </row>
    <row r="58" spans="1:119">
      <c r="A58" s="12"/>
      <c r="B58" s="44">
        <v>713</v>
      </c>
      <c r="C58" s="20" t="s">
        <v>64</v>
      </c>
      <c r="D58" s="46">
        <v>0</v>
      </c>
      <c r="E58" s="46">
        <v>311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311</v>
      </c>
      <c r="O58" s="47">
        <f t="shared" si="12"/>
        <v>1.0106918852166E-2</v>
      </c>
      <c r="P58" s="9"/>
    </row>
    <row r="59" spans="1:119" ht="15.75" thickBot="1">
      <c r="A59" s="12"/>
      <c r="B59" s="44">
        <v>744</v>
      </c>
      <c r="C59" s="20" t="s">
        <v>67</v>
      </c>
      <c r="D59" s="46">
        <v>0</v>
      </c>
      <c r="E59" s="46">
        <v>1537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1537</v>
      </c>
      <c r="O59" s="47">
        <f t="shared" si="12"/>
        <v>4.9949627896395954E-2</v>
      </c>
      <c r="P59" s="9"/>
    </row>
    <row r="60" spans="1:119" ht="16.5" thickBot="1">
      <c r="A60" s="14" t="s">
        <v>10</v>
      </c>
      <c r="B60" s="23"/>
      <c r="C60" s="22"/>
      <c r="D60" s="15">
        <f t="shared" ref="D60:M60" si="17">SUM(D5,D12,D21,D25,D29,D33,D37,D41,D44)</f>
        <v>31301332</v>
      </c>
      <c r="E60" s="15">
        <f t="shared" si="17"/>
        <v>8391647</v>
      </c>
      <c r="F60" s="15">
        <f t="shared" si="17"/>
        <v>0</v>
      </c>
      <c r="G60" s="15">
        <f t="shared" si="17"/>
        <v>3309171</v>
      </c>
      <c r="H60" s="15">
        <f t="shared" si="17"/>
        <v>0</v>
      </c>
      <c r="I60" s="15">
        <f t="shared" si="17"/>
        <v>4584508</v>
      </c>
      <c r="J60" s="15">
        <f t="shared" si="17"/>
        <v>0</v>
      </c>
      <c r="K60" s="15">
        <f t="shared" si="17"/>
        <v>0</v>
      </c>
      <c r="L60" s="15">
        <f t="shared" si="17"/>
        <v>0</v>
      </c>
      <c r="M60" s="15">
        <f t="shared" si="17"/>
        <v>0</v>
      </c>
      <c r="N60" s="15">
        <f>SUM(D60:M60)</f>
        <v>47586658</v>
      </c>
      <c r="O60" s="37">
        <f t="shared" si="12"/>
        <v>1546.4774625459036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38"/>
      <c r="B62" s="39"/>
      <c r="C62" s="39"/>
      <c r="D62" s="40"/>
      <c r="E62" s="40"/>
      <c r="F62" s="40"/>
      <c r="G62" s="40"/>
      <c r="H62" s="40"/>
      <c r="I62" s="40"/>
      <c r="J62" s="40"/>
      <c r="K62" s="40"/>
      <c r="L62" s="48" t="s">
        <v>104</v>
      </c>
      <c r="M62" s="48"/>
      <c r="N62" s="48"/>
      <c r="O62" s="41">
        <v>30771</v>
      </c>
    </row>
    <row r="63" spans="1:119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19" ht="15.75" customHeight="1" thickBot="1">
      <c r="A64" s="52" t="s">
        <v>84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5427178</v>
      </c>
      <c r="E5" s="26">
        <f t="shared" si="0"/>
        <v>92208</v>
      </c>
      <c r="F5" s="26">
        <f t="shared" si="0"/>
        <v>0</v>
      </c>
      <c r="G5" s="26">
        <f t="shared" si="0"/>
        <v>2209871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7729257</v>
      </c>
      <c r="O5" s="32">
        <f t="shared" ref="O5:O47" si="1">(N5/O$49)</f>
        <v>250.32409236648638</v>
      </c>
      <c r="P5" s="6"/>
    </row>
    <row r="6" spans="1:133">
      <c r="A6" s="12"/>
      <c r="B6" s="44">
        <v>511</v>
      </c>
      <c r="C6" s="20" t="s">
        <v>20</v>
      </c>
      <c r="D6" s="46">
        <v>265941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265941</v>
      </c>
      <c r="O6" s="47">
        <f t="shared" si="1"/>
        <v>8.6129157625416983</v>
      </c>
      <c r="P6" s="9"/>
    </row>
    <row r="7" spans="1:133">
      <c r="A7" s="12"/>
      <c r="B7" s="44">
        <v>512</v>
      </c>
      <c r="C7" s="20" t="s">
        <v>21</v>
      </c>
      <c r="D7" s="46">
        <v>324677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324677</v>
      </c>
      <c r="O7" s="47">
        <f t="shared" si="1"/>
        <v>10.515173106195551</v>
      </c>
      <c r="P7" s="9"/>
    </row>
    <row r="8" spans="1:133">
      <c r="A8" s="12"/>
      <c r="B8" s="44">
        <v>513</v>
      </c>
      <c r="C8" s="20" t="s">
        <v>22</v>
      </c>
      <c r="D8" s="46">
        <v>3738923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3738923</v>
      </c>
      <c r="O8" s="47">
        <f t="shared" si="1"/>
        <v>121.09087670434303</v>
      </c>
      <c r="P8" s="9"/>
    </row>
    <row r="9" spans="1:133">
      <c r="A9" s="12"/>
      <c r="B9" s="44">
        <v>514</v>
      </c>
      <c r="C9" s="20" t="s">
        <v>71</v>
      </c>
      <c r="D9" s="46">
        <v>276187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276187</v>
      </c>
      <c r="O9" s="47">
        <f t="shared" si="1"/>
        <v>8.9447485183146025</v>
      </c>
      <c r="P9" s="9"/>
    </row>
    <row r="10" spans="1:133">
      <c r="A10" s="12"/>
      <c r="B10" s="44">
        <v>515</v>
      </c>
      <c r="C10" s="20" t="s">
        <v>23</v>
      </c>
      <c r="D10" s="46">
        <v>328068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328068</v>
      </c>
      <c r="O10" s="47">
        <f t="shared" si="1"/>
        <v>10.624995951679244</v>
      </c>
      <c r="P10" s="9"/>
    </row>
    <row r="11" spans="1:133">
      <c r="A11" s="12"/>
      <c r="B11" s="44">
        <v>516</v>
      </c>
      <c r="C11" s="20" t="s">
        <v>82</v>
      </c>
      <c r="D11" s="46">
        <v>15988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15988</v>
      </c>
      <c r="O11" s="47">
        <f t="shared" si="1"/>
        <v>0.51779641804579457</v>
      </c>
      <c r="P11" s="9"/>
    </row>
    <row r="12" spans="1:133">
      <c r="A12" s="12"/>
      <c r="B12" s="44">
        <v>519</v>
      </c>
      <c r="C12" s="20" t="s">
        <v>24</v>
      </c>
      <c r="D12" s="46">
        <v>477394</v>
      </c>
      <c r="E12" s="46">
        <v>92208</v>
      </c>
      <c r="F12" s="46">
        <v>0</v>
      </c>
      <c r="G12" s="46">
        <v>2209871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2779473</v>
      </c>
      <c r="O12" s="47">
        <f t="shared" si="1"/>
        <v>90.01758590536646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SUM(D14:D21)</f>
        <v>12973734</v>
      </c>
      <c r="E13" s="31">
        <f t="shared" si="3"/>
        <v>2417258</v>
      </c>
      <c r="F13" s="31">
        <f t="shared" si="3"/>
        <v>0</v>
      </c>
      <c r="G13" s="31">
        <f t="shared" si="3"/>
        <v>138466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15529458</v>
      </c>
      <c r="O13" s="43">
        <f t="shared" si="1"/>
        <v>502.94581727499434</v>
      </c>
      <c r="P13" s="10"/>
    </row>
    <row r="14" spans="1:133">
      <c r="A14" s="12"/>
      <c r="B14" s="44">
        <v>521</v>
      </c>
      <c r="C14" s="20" t="s">
        <v>26</v>
      </c>
      <c r="D14" s="46">
        <v>6275425</v>
      </c>
      <c r="E14" s="46">
        <v>1537716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7813141</v>
      </c>
      <c r="O14" s="47">
        <f t="shared" si="1"/>
        <v>253.04080707322603</v>
      </c>
      <c r="P14" s="9"/>
    </row>
    <row r="15" spans="1:133">
      <c r="A15" s="12"/>
      <c r="B15" s="44">
        <v>522</v>
      </c>
      <c r="C15" s="20" t="s">
        <v>27</v>
      </c>
      <c r="D15" s="46">
        <v>0</v>
      </c>
      <c r="E15" s="46">
        <v>845300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845300</v>
      </c>
      <c r="O15" s="47">
        <f t="shared" si="1"/>
        <v>27.376364284094958</v>
      </c>
      <c r="P15" s="9"/>
    </row>
    <row r="16" spans="1:133">
      <c r="A16" s="12"/>
      <c r="B16" s="44">
        <v>523</v>
      </c>
      <c r="C16" s="20" t="s">
        <v>28</v>
      </c>
      <c r="D16" s="46">
        <v>4544076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4544076</v>
      </c>
      <c r="O16" s="47">
        <f t="shared" si="1"/>
        <v>147.16701752113224</v>
      </c>
      <c r="P16" s="9"/>
    </row>
    <row r="17" spans="1:16">
      <c r="A17" s="12"/>
      <c r="B17" s="44">
        <v>524</v>
      </c>
      <c r="C17" s="20" t="s">
        <v>29</v>
      </c>
      <c r="D17" s="46">
        <v>356490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356490</v>
      </c>
      <c r="O17" s="47">
        <f t="shared" si="1"/>
        <v>11.545486932020598</v>
      </c>
      <c r="P17" s="9"/>
    </row>
    <row r="18" spans="1:16">
      <c r="A18" s="12"/>
      <c r="B18" s="44">
        <v>525</v>
      </c>
      <c r="C18" s="20" t="s">
        <v>30</v>
      </c>
      <c r="D18" s="46">
        <v>0</v>
      </c>
      <c r="E18" s="46">
        <v>29768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29768</v>
      </c>
      <c r="O18" s="47">
        <f t="shared" si="1"/>
        <v>0.96408329824788674</v>
      </c>
      <c r="P18" s="9"/>
    </row>
    <row r="19" spans="1:16">
      <c r="A19" s="12"/>
      <c r="B19" s="44">
        <v>526</v>
      </c>
      <c r="C19" s="20" t="s">
        <v>31</v>
      </c>
      <c r="D19" s="46">
        <v>1718831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1718831</v>
      </c>
      <c r="O19" s="47">
        <f t="shared" si="1"/>
        <v>55.667033714415261</v>
      </c>
      <c r="P19" s="9"/>
    </row>
    <row r="20" spans="1:16">
      <c r="A20" s="12"/>
      <c r="B20" s="44">
        <v>527</v>
      </c>
      <c r="C20" s="20" t="s">
        <v>32</v>
      </c>
      <c r="D20" s="46">
        <v>78912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78912</v>
      </c>
      <c r="O20" s="47">
        <f t="shared" si="1"/>
        <v>2.5556887003271043</v>
      </c>
      <c r="P20" s="9"/>
    </row>
    <row r="21" spans="1:16">
      <c r="A21" s="12"/>
      <c r="B21" s="44">
        <v>529</v>
      </c>
      <c r="C21" s="20" t="s">
        <v>72</v>
      </c>
      <c r="D21" s="46">
        <v>0</v>
      </c>
      <c r="E21" s="46">
        <v>4474</v>
      </c>
      <c r="F21" s="46">
        <v>0</v>
      </c>
      <c r="G21" s="46">
        <v>138466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142940</v>
      </c>
      <c r="O21" s="47">
        <f t="shared" si="1"/>
        <v>4.6293357515302649</v>
      </c>
      <c r="P21" s="9"/>
    </row>
    <row r="22" spans="1:16" ht="15.75">
      <c r="A22" s="28" t="s">
        <v>33</v>
      </c>
      <c r="B22" s="29"/>
      <c r="C22" s="30"/>
      <c r="D22" s="31">
        <f t="shared" ref="D22:M22" si="5">SUM(D23:D25)</f>
        <v>159514</v>
      </c>
      <c r="E22" s="31">
        <f t="shared" si="5"/>
        <v>70588</v>
      </c>
      <c r="F22" s="31">
        <f t="shared" si="5"/>
        <v>0</v>
      </c>
      <c r="G22" s="31">
        <f t="shared" si="5"/>
        <v>19629</v>
      </c>
      <c r="H22" s="31">
        <f t="shared" si="5"/>
        <v>0</v>
      </c>
      <c r="I22" s="31">
        <f t="shared" si="5"/>
        <v>3058877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3308608</v>
      </c>
      <c r="O22" s="43">
        <f t="shared" si="1"/>
        <v>107.1544515335039</v>
      </c>
      <c r="P22" s="10"/>
    </row>
    <row r="23" spans="1:16">
      <c r="A23" s="12"/>
      <c r="B23" s="44">
        <v>534</v>
      </c>
      <c r="C23" s="20" t="s">
        <v>34</v>
      </c>
      <c r="D23" s="46">
        <v>0</v>
      </c>
      <c r="E23" s="46">
        <v>70588</v>
      </c>
      <c r="F23" s="46">
        <v>0</v>
      </c>
      <c r="G23" s="46">
        <v>0</v>
      </c>
      <c r="H23" s="46">
        <v>0</v>
      </c>
      <c r="I23" s="46">
        <v>903701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974289</v>
      </c>
      <c r="O23" s="47">
        <f t="shared" si="1"/>
        <v>31.553875052628168</v>
      </c>
      <c r="P23" s="9"/>
    </row>
    <row r="24" spans="1:16">
      <c r="A24" s="12"/>
      <c r="B24" s="44">
        <v>535</v>
      </c>
      <c r="C24" s="20" t="s">
        <v>35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2155176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2155176</v>
      </c>
      <c r="O24" s="47">
        <f t="shared" si="1"/>
        <v>69.798749878550382</v>
      </c>
      <c r="P24" s="9"/>
    </row>
    <row r="25" spans="1:16">
      <c r="A25" s="12"/>
      <c r="B25" s="44">
        <v>537</v>
      </c>
      <c r="C25" s="20" t="s">
        <v>36</v>
      </c>
      <c r="D25" s="46">
        <v>159514</v>
      </c>
      <c r="E25" s="46">
        <v>0</v>
      </c>
      <c r="F25" s="46">
        <v>0</v>
      </c>
      <c r="G25" s="46">
        <v>19629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179143</v>
      </c>
      <c r="O25" s="47">
        <f t="shared" si="1"/>
        <v>5.8018266023253551</v>
      </c>
      <c r="P25" s="9"/>
    </row>
    <row r="26" spans="1:16" ht="15.75">
      <c r="A26" s="28" t="s">
        <v>37</v>
      </c>
      <c r="B26" s="29"/>
      <c r="C26" s="30"/>
      <c r="D26" s="31">
        <f t="shared" ref="D26:M26" si="6">SUM(D27:D29)</f>
        <v>18155</v>
      </c>
      <c r="E26" s="31">
        <f t="shared" si="6"/>
        <v>1564935</v>
      </c>
      <c r="F26" s="31">
        <f t="shared" si="6"/>
        <v>0</v>
      </c>
      <c r="G26" s="31">
        <f t="shared" si="6"/>
        <v>4442485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4" si="7">SUM(D26:M26)</f>
        <v>6025575</v>
      </c>
      <c r="O26" s="43">
        <f t="shared" si="1"/>
        <v>195.14768274119896</v>
      </c>
      <c r="P26" s="10"/>
    </row>
    <row r="27" spans="1:16">
      <c r="A27" s="12"/>
      <c r="B27" s="44">
        <v>541</v>
      </c>
      <c r="C27" s="20" t="s">
        <v>38</v>
      </c>
      <c r="D27" s="46">
        <v>0</v>
      </c>
      <c r="E27" s="46">
        <v>1564935</v>
      </c>
      <c r="F27" s="46">
        <v>0</v>
      </c>
      <c r="G27" s="46">
        <v>2136649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3701584</v>
      </c>
      <c r="O27" s="47">
        <f t="shared" si="1"/>
        <v>119.88159471451242</v>
      </c>
      <c r="P27" s="9"/>
    </row>
    <row r="28" spans="1:16">
      <c r="A28" s="12"/>
      <c r="B28" s="44">
        <v>542</v>
      </c>
      <c r="C28" s="20" t="s">
        <v>39</v>
      </c>
      <c r="D28" s="46">
        <v>18155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18155</v>
      </c>
      <c r="O28" s="47">
        <f t="shared" si="1"/>
        <v>0.58797810668134853</v>
      </c>
      <c r="P28" s="9"/>
    </row>
    <row r="29" spans="1:16">
      <c r="A29" s="12"/>
      <c r="B29" s="44">
        <v>549</v>
      </c>
      <c r="C29" s="20" t="s">
        <v>75</v>
      </c>
      <c r="D29" s="46">
        <v>0</v>
      </c>
      <c r="E29" s="46">
        <v>0</v>
      </c>
      <c r="F29" s="46">
        <v>0</v>
      </c>
      <c r="G29" s="46">
        <v>2305836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2305836</v>
      </c>
      <c r="O29" s="47">
        <f t="shared" si="1"/>
        <v>74.678109920005184</v>
      </c>
      <c r="P29" s="9"/>
    </row>
    <row r="30" spans="1:16" ht="15.75">
      <c r="A30" s="28" t="s">
        <v>40</v>
      </c>
      <c r="B30" s="29"/>
      <c r="C30" s="30"/>
      <c r="D30" s="31">
        <f t="shared" ref="D30:M30" si="8">SUM(D31:D33)</f>
        <v>36093</v>
      </c>
      <c r="E30" s="31">
        <f t="shared" si="8"/>
        <v>1697233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1733326</v>
      </c>
      <c r="O30" s="43">
        <f t="shared" si="1"/>
        <v>56.136476989344821</v>
      </c>
      <c r="P30" s="10"/>
    </row>
    <row r="31" spans="1:16">
      <c r="A31" s="13"/>
      <c r="B31" s="45">
        <v>552</v>
      </c>
      <c r="C31" s="21" t="s">
        <v>41</v>
      </c>
      <c r="D31" s="46">
        <v>0</v>
      </c>
      <c r="E31" s="46">
        <v>98856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98856</v>
      </c>
      <c r="O31" s="47">
        <f t="shared" si="1"/>
        <v>3.2016063736761993</v>
      </c>
      <c r="P31" s="9"/>
    </row>
    <row r="32" spans="1:16">
      <c r="A32" s="13"/>
      <c r="B32" s="45">
        <v>553</v>
      </c>
      <c r="C32" s="21" t="s">
        <v>42</v>
      </c>
      <c r="D32" s="46">
        <v>36093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36093</v>
      </c>
      <c r="O32" s="47">
        <f t="shared" si="1"/>
        <v>1.1689283285293259</v>
      </c>
      <c r="P32" s="9"/>
    </row>
    <row r="33" spans="1:119">
      <c r="A33" s="13"/>
      <c r="B33" s="45">
        <v>554</v>
      </c>
      <c r="C33" s="21" t="s">
        <v>43</v>
      </c>
      <c r="D33" s="46">
        <v>0</v>
      </c>
      <c r="E33" s="46">
        <v>1598377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1598377</v>
      </c>
      <c r="O33" s="47">
        <f t="shared" si="1"/>
        <v>51.765942287139296</v>
      </c>
      <c r="P33" s="9"/>
    </row>
    <row r="34" spans="1:119" ht="15.75">
      <c r="A34" s="28" t="s">
        <v>44</v>
      </c>
      <c r="B34" s="29"/>
      <c r="C34" s="30"/>
      <c r="D34" s="31">
        <f t="shared" ref="D34:M34" si="9">SUM(D35:D36)</f>
        <v>773430</v>
      </c>
      <c r="E34" s="31">
        <f t="shared" si="9"/>
        <v>43394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816824</v>
      </c>
      <c r="O34" s="43">
        <f t="shared" si="1"/>
        <v>26.454124429186773</v>
      </c>
      <c r="P34" s="10"/>
    </row>
    <row r="35" spans="1:119">
      <c r="A35" s="12"/>
      <c r="B35" s="44">
        <v>562</v>
      </c>
      <c r="C35" s="20" t="s">
        <v>45</v>
      </c>
      <c r="D35" s="46">
        <v>632494</v>
      </c>
      <c r="E35" s="46">
        <v>40078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7" si="10">SUM(D35:M35)</f>
        <v>672572</v>
      </c>
      <c r="O35" s="47">
        <f t="shared" si="1"/>
        <v>21.782297502995757</v>
      </c>
      <c r="P35" s="9"/>
    </row>
    <row r="36" spans="1:119">
      <c r="A36" s="12"/>
      <c r="B36" s="44">
        <v>564</v>
      </c>
      <c r="C36" s="20" t="s">
        <v>46</v>
      </c>
      <c r="D36" s="46">
        <v>140936</v>
      </c>
      <c r="E36" s="46">
        <v>3316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144252</v>
      </c>
      <c r="O36" s="47">
        <f t="shared" si="1"/>
        <v>4.6718269261910157</v>
      </c>
      <c r="P36" s="9"/>
    </row>
    <row r="37" spans="1:119" ht="15.75">
      <c r="A37" s="28" t="s">
        <v>48</v>
      </c>
      <c r="B37" s="29"/>
      <c r="C37" s="30"/>
      <c r="D37" s="31">
        <f t="shared" ref="D37:M37" si="11">SUM(D38:D39)</f>
        <v>799249</v>
      </c>
      <c r="E37" s="31">
        <f t="shared" si="11"/>
        <v>397885</v>
      </c>
      <c r="F37" s="31">
        <f t="shared" si="11"/>
        <v>0</v>
      </c>
      <c r="G37" s="31">
        <f t="shared" si="11"/>
        <v>197379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 t="shared" si="10"/>
        <v>1394513</v>
      </c>
      <c r="O37" s="43">
        <f t="shared" si="1"/>
        <v>45.163487385432525</v>
      </c>
      <c r="P37" s="9"/>
    </row>
    <row r="38" spans="1:119">
      <c r="A38" s="12"/>
      <c r="B38" s="44">
        <v>571</v>
      </c>
      <c r="C38" s="20" t="s">
        <v>49</v>
      </c>
      <c r="D38" s="46">
        <v>344252</v>
      </c>
      <c r="E38" s="46">
        <v>0</v>
      </c>
      <c r="F38" s="46">
        <v>0</v>
      </c>
      <c r="G38" s="46">
        <v>5992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350244</v>
      </c>
      <c r="O38" s="47">
        <f t="shared" si="1"/>
        <v>11.343200440457299</v>
      </c>
      <c r="P38" s="9"/>
    </row>
    <row r="39" spans="1:119">
      <c r="A39" s="12"/>
      <c r="B39" s="44">
        <v>572</v>
      </c>
      <c r="C39" s="20" t="s">
        <v>50</v>
      </c>
      <c r="D39" s="46">
        <v>454997</v>
      </c>
      <c r="E39" s="46">
        <v>397885</v>
      </c>
      <c r="F39" s="46">
        <v>0</v>
      </c>
      <c r="G39" s="46">
        <v>191387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1044269</v>
      </c>
      <c r="O39" s="47">
        <f t="shared" si="1"/>
        <v>33.820286944975223</v>
      </c>
      <c r="P39" s="9"/>
    </row>
    <row r="40" spans="1:119" ht="15.75">
      <c r="A40" s="28" t="s">
        <v>66</v>
      </c>
      <c r="B40" s="29"/>
      <c r="C40" s="30"/>
      <c r="D40" s="31">
        <f t="shared" ref="D40:M40" si="12">SUM(D41:D41)</f>
        <v>13306735</v>
      </c>
      <c r="E40" s="31">
        <f t="shared" si="12"/>
        <v>2516255</v>
      </c>
      <c r="F40" s="31">
        <f t="shared" si="12"/>
        <v>0</v>
      </c>
      <c r="G40" s="31">
        <f t="shared" si="12"/>
        <v>682562</v>
      </c>
      <c r="H40" s="31">
        <f t="shared" si="12"/>
        <v>0</v>
      </c>
      <c r="I40" s="31">
        <f t="shared" si="12"/>
        <v>1321389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 t="shared" si="10"/>
        <v>17826941</v>
      </c>
      <c r="O40" s="43">
        <f t="shared" si="1"/>
        <v>577.35340220876378</v>
      </c>
      <c r="P40" s="9"/>
    </row>
    <row r="41" spans="1:119">
      <c r="A41" s="12"/>
      <c r="B41" s="44">
        <v>581</v>
      </c>
      <c r="C41" s="20" t="s">
        <v>52</v>
      </c>
      <c r="D41" s="46">
        <v>13306735</v>
      </c>
      <c r="E41" s="46">
        <v>2516255</v>
      </c>
      <c r="F41" s="46">
        <v>0</v>
      </c>
      <c r="G41" s="46">
        <v>682562</v>
      </c>
      <c r="H41" s="46">
        <v>0</v>
      </c>
      <c r="I41" s="46">
        <v>1321389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17826941</v>
      </c>
      <c r="O41" s="47">
        <f t="shared" si="1"/>
        <v>577.35340220876378</v>
      </c>
      <c r="P41" s="9"/>
    </row>
    <row r="42" spans="1:119" ht="15.75">
      <c r="A42" s="28" t="s">
        <v>53</v>
      </c>
      <c r="B42" s="29"/>
      <c r="C42" s="30"/>
      <c r="D42" s="31">
        <f t="shared" ref="D42:M42" si="13">SUM(D43:D46)</f>
        <v>55000</v>
      </c>
      <c r="E42" s="31">
        <f t="shared" si="13"/>
        <v>929894</v>
      </c>
      <c r="F42" s="31">
        <f t="shared" si="13"/>
        <v>0</v>
      </c>
      <c r="G42" s="31">
        <f t="shared" si="13"/>
        <v>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 t="shared" si="10"/>
        <v>984894</v>
      </c>
      <c r="O42" s="43">
        <f t="shared" si="1"/>
        <v>31.897334585613887</v>
      </c>
      <c r="P42" s="9"/>
    </row>
    <row r="43" spans="1:119">
      <c r="A43" s="12"/>
      <c r="B43" s="44">
        <v>601</v>
      </c>
      <c r="C43" s="20" t="s">
        <v>54</v>
      </c>
      <c r="D43" s="46">
        <v>0</v>
      </c>
      <c r="E43" s="46">
        <v>268907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268907</v>
      </c>
      <c r="O43" s="47">
        <f t="shared" si="1"/>
        <v>8.7089743174531211</v>
      </c>
      <c r="P43" s="9"/>
    </row>
    <row r="44" spans="1:119">
      <c r="A44" s="12"/>
      <c r="B44" s="44">
        <v>604</v>
      </c>
      <c r="C44" s="20" t="s">
        <v>55</v>
      </c>
      <c r="D44" s="46">
        <v>0</v>
      </c>
      <c r="E44" s="46">
        <v>631691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631691</v>
      </c>
      <c r="O44" s="47">
        <f t="shared" si="1"/>
        <v>20.458302296207535</v>
      </c>
      <c r="P44" s="9"/>
    </row>
    <row r="45" spans="1:119">
      <c r="A45" s="12"/>
      <c r="B45" s="44">
        <v>605</v>
      </c>
      <c r="C45" s="20" t="s">
        <v>79</v>
      </c>
      <c r="D45" s="46">
        <v>0</v>
      </c>
      <c r="E45" s="46">
        <v>29296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29296</v>
      </c>
      <c r="O45" s="47">
        <f t="shared" si="1"/>
        <v>0.94879683907115331</v>
      </c>
      <c r="P45" s="9"/>
    </row>
    <row r="46" spans="1:119" ht="15.75" thickBot="1">
      <c r="A46" s="12"/>
      <c r="B46" s="44">
        <v>616</v>
      </c>
      <c r="C46" s="20" t="s">
        <v>58</v>
      </c>
      <c r="D46" s="46">
        <v>55000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55000</v>
      </c>
      <c r="O46" s="47">
        <f t="shared" si="1"/>
        <v>1.7812611328820804</v>
      </c>
      <c r="P46" s="9"/>
    </row>
    <row r="47" spans="1:119" ht="16.5" thickBot="1">
      <c r="A47" s="14" t="s">
        <v>10</v>
      </c>
      <c r="B47" s="23"/>
      <c r="C47" s="22"/>
      <c r="D47" s="15">
        <f t="shared" ref="D47:M47" si="14">SUM(D5,D13,D22,D26,D30,D34,D37,D40,D42)</f>
        <v>33549088</v>
      </c>
      <c r="E47" s="15">
        <f t="shared" si="14"/>
        <v>9729650</v>
      </c>
      <c r="F47" s="15">
        <f t="shared" si="14"/>
        <v>0</v>
      </c>
      <c r="G47" s="15">
        <f t="shared" si="14"/>
        <v>7690392</v>
      </c>
      <c r="H47" s="15">
        <f t="shared" si="14"/>
        <v>0</v>
      </c>
      <c r="I47" s="15">
        <f t="shared" si="14"/>
        <v>4380266</v>
      </c>
      <c r="J47" s="15">
        <f t="shared" si="14"/>
        <v>0</v>
      </c>
      <c r="K47" s="15">
        <f t="shared" si="14"/>
        <v>0</v>
      </c>
      <c r="L47" s="15">
        <f t="shared" si="14"/>
        <v>0</v>
      </c>
      <c r="M47" s="15">
        <f t="shared" si="14"/>
        <v>0</v>
      </c>
      <c r="N47" s="15">
        <f t="shared" si="10"/>
        <v>55349396</v>
      </c>
      <c r="O47" s="37">
        <f t="shared" si="1"/>
        <v>1792.5768695145255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38"/>
      <c r="B49" s="39"/>
      <c r="C49" s="39"/>
      <c r="D49" s="40"/>
      <c r="E49" s="40"/>
      <c r="F49" s="40"/>
      <c r="G49" s="40"/>
      <c r="H49" s="40"/>
      <c r="I49" s="40"/>
      <c r="J49" s="40"/>
      <c r="K49" s="40"/>
      <c r="L49" s="48" t="s">
        <v>83</v>
      </c>
      <c r="M49" s="48"/>
      <c r="N49" s="48"/>
      <c r="O49" s="41">
        <v>30877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84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6413611</v>
      </c>
      <c r="E5" s="26">
        <f t="shared" si="0"/>
        <v>80497</v>
      </c>
      <c r="F5" s="26">
        <f t="shared" si="0"/>
        <v>0</v>
      </c>
      <c r="G5" s="26">
        <f t="shared" si="0"/>
        <v>1651075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8145183</v>
      </c>
      <c r="O5" s="32">
        <f t="shared" ref="O5:O51" si="2">(N5/O$53)</f>
        <v>264.66022225110476</v>
      </c>
      <c r="P5" s="6"/>
    </row>
    <row r="6" spans="1:133">
      <c r="A6" s="12"/>
      <c r="B6" s="44">
        <v>511</v>
      </c>
      <c r="C6" s="20" t="s">
        <v>20</v>
      </c>
      <c r="D6" s="46">
        <v>816998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816998</v>
      </c>
      <c r="O6" s="47">
        <f t="shared" si="2"/>
        <v>26.546594749155187</v>
      </c>
      <c r="P6" s="9"/>
    </row>
    <row r="7" spans="1:133">
      <c r="A7" s="12"/>
      <c r="B7" s="44">
        <v>512</v>
      </c>
      <c r="C7" s="20" t="s">
        <v>21</v>
      </c>
      <c r="D7" s="46">
        <v>462234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462234</v>
      </c>
      <c r="O7" s="47">
        <f t="shared" si="2"/>
        <v>15.019300753834157</v>
      </c>
      <c r="P7" s="9"/>
    </row>
    <row r="8" spans="1:133">
      <c r="A8" s="12"/>
      <c r="B8" s="44">
        <v>513</v>
      </c>
      <c r="C8" s="20" t="s">
        <v>22</v>
      </c>
      <c r="D8" s="46">
        <v>3641481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3641481</v>
      </c>
      <c r="O8" s="47">
        <f t="shared" si="2"/>
        <v>118.32210163763972</v>
      </c>
      <c r="P8" s="9"/>
    </row>
    <row r="9" spans="1:133">
      <c r="A9" s="12"/>
      <c r="B9" s="44">
        <v>514</v>
      </c>
      <c r="C9" s="20" t="s">
        <v>71</v>
      </c>
      <c r="D9" s="46">
        <v>670824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670824</v>
      </c>
      <c r="O9" s="47">
        <f t="shared" si="2"/>
        <v>21.796984663374058</v>
      </c>
      <c r="P9" s="9"/>
    </row>
    <row r="10" spans="1:133">
      <c r="A10" s="12"/>
      <c r="B10" s="44">
        <v>515</v>
      </c>
      <c r="C10" s="20" t="s">
        <v>23</v>
      </c>
      <c r="D10" s="46">
        <v>363815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363815</v>
      </c>
      <c r="O10" s="47">
        <f t="shared" si="2"/>
        <v>11.821386794905122</v>
      </c>
      <c r="P10" s="9"/>
    </row>
    <row r="11" spans="1:133">
      <c r="A11" s="12"/>
      <c r="B11" s="44">
        <v>519</v>
      </c>
      <c r="C11" s="20" t="s">
        <v>24</v>
      </c>
      <c r="D11" s="46">
        <v>458259</v>
      </c>
      <c r="E11" s="46">
        <v>80497</v>
      </c>
      <c r="F11" s="46">
        <v>0</v>
      </c>
      <c r="G11" s="46">
        <v>1651075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2189831</v>
      </c>
      <c r="O11" s="47">
        <f t="shared" si="2"/>
        <v>71.153853652196517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SUM(D13:D20)</f>
        <v>13286159</v>
      </c>
      <c r="E12" s="31">
        <f t="shared" si="3"/>
        <v>3311117</v>
      </c>
      <c r="F12" s="31">
        <f t="shared" si="3"/>
        <v>0</v>
      </c>
      <c r="G12" s="31">
        <f t="shared" si="3"/>
        <v>125000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16722276</v>
      </c>
      <c r="O12" s="43">
        <f t="shared" si="2"/>
        <v>543.35443202495446</v>
      </c>
      <c r="P12" s="10"/>
    </row>
    <row r="13" spans="1:133">
      <c r="A13" s="12"/>
      <c r="B13" s="44">
        <v>521</v>
      </c>
      <c r="C13" s="20" t="s">
        <v>26</v>
      </c>
      <c r="D13" s="46">
        <v>10080040</v>
      </c>
      <c r="E13" s="46">
        <v>1764647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11844687</v>
      </c>
      <c r="O13" s="47">
        <f t="shared" si="2"/>
        <v>384.8676566155446</v>
      </c>
      <c r="P13" s="9"/>
    </row>
    <row r="14" spans="1:133">
      <c r="A14" s="12"/>
      <c r="B14" s="44">
        <v>522</v>
      </c>
      <c r="C14" s="20" t="s">
        <v>27</v>
      </c>
      <c r="D14" s="46">
        <v>470764</v>
      </c>
      <c r="E14" s="46">
        <v>1217874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1688638</v>
      </c>
      <c r="O14" s="47">
        <f t="shared" si="2"/>
        <v>54.868663893943335</v>
      </c>
      <c r="P14" s="9"/>
    </row>
    <row r="15" spans="1:133">
      <c r="A15" s="12"/>
      <c r="B15" s="44">
        <v>523</v>
      </c>
      <c r="C15" s="20" t="s">
        <v>28</v>
      </c>
      <c r="D15" s="46">
        <v>531440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531440</v>
      </c>
      <c r="O15" s="47">
        <f t="shared" si="2"/>
        <v>17.268001039771249</v>
      </c>
      <c r="P15" s="9"/>
    </row>
    <row r="16" spans="1:133">
      <c r="A16" s="12"/>
      <c r="B16" s="44">
        <v>524</v>
      </c>
      <c r="C16" s="20" t="s">
        <v>29</v>
      </c>
      <c r="D16" s="46">
        <v>396511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396511</v>
      </c>
      <c r="O16" s="47">
        <f t="shared" si="2"/>
        <v>12.883773069924617</v>
      </c>
      <c r="P16" s="9"/>
    </row>
    <row r="17" spans="1:16">
      <c r="A17" s="12"/>
      <c r="B17" s="44">
        <v>525</v>
      </c>
      <c r="C17" s="20" t="s">
        <v>30</v>
      </c>
      <c r="D17" s="46">
        <v>0</v>
      </c>
      <c r="E17" s="46">
        <v>282629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282629</v>
      </c>
      <c r="O17" s="47">
        <f t="shared" si="2"/>
        <v>9.1834221471276312</v>
      </c>
      <c r="P17" s="9"/>
    </row>
    <row r="18" spans="1:16">
      <c r="A18" s="12"/>
      <c r="B18" s="44">
        <v>526</v>
      </c>
      <c r="C18" s="20" t="s">
        <v>31</v>
      </c>
      <c r="D18" s="46">
        <v>1746017</v>
      </c>
      <c r="E18" s="46">
        <v>24864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1770881</v>
      </c>
      <c r="O18" s="47">
        <f t="shared" si="2"/>
        <v>57.540973485833113</v>
      </c>
      <c r="P18" s="9"/>
    </row>
    <row r="19" spans="1:16">
      <c r="A19" s="12"/>
      <c r="B19" s="44">
        <v>527</v>
      </c>
      <c r="C19" s="20" t="s">
        <v>32</v>
      </c>
      <c r="D19" s="46">
        <v>61387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61387</v>
      </c>
      <c r="O19" s="47">
        <f t="shared" si="2"/>
        <v>1.994638679490512</v>
      </c>
      <c r="P19" s="9"/>
    </row>
    <row r="20" spans="1:16">
      <c r="A20" s="12"/>
      <c r="B20" s="44">
        <v>529</v>
      </c>
      <c r="C20" s="20" t="s">
        <v>72</v>
      </c>
      <c r="D20" s="46">
        <v>0</v>
      </c>
      <c r="E20" s="46">
        <v>21103</v>
      </c>
      <c r="F20" s="46">
        <v>0</v>
      </c>
      <c r="G20" s="46">
        <v>125000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146103</v>
      </c>
      <c r="O20" s="47">
        <f t="shared" si="2"/>
        <v>4.74730309331947</v>
      </c>
      <c r="P20" s="9"/>
    </row>
    <row r="21" spans="1:16" ht="15.75">
      <c r="A21" s="28" t="s">
        <v>33</v>
      </c>
      <c r="B21" s="29"/>
      <c r="C21" s="30"/>
      <c r="D21" s="31">
        <f t="shared" ref="D21:M21" si="5">SUM(D22:D26)</f>
        <v>194636</v>
      </c>
      <c r="E21" s="31">
        <f t="shared" si="5"/>
        <v>78787</v>
      </c>
      <c r="F21" s="31">
        <f t="shared" si="5"/>
        <v>0</v>
      </c>
      <c r="G21" s="31">
        <f t="shared" si="5"/>
        <v>371069</v>
      </c>
      <c r="H21" s="31">
        <f t="shared" si="5"/>
        <v>0</v>
      </c>
      <c r="I21" s="31">
        <f t="shared" si="5"/>
        <v>3086858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6" si="6">SUM(D21:M21)</f>
        <v>3731350</v>
      </c>
      <c r="O21" s="43">
        <f t="shared" si="2"/>
        <v>121.24220171562256</v>
      </c>
      <c r="P21" s="10"/>
    </row>
    <row r="22" spans="1:16">
      <c r="A22" s="12"/>
      <c r="B22" s="44">
        <v>534</v>
      </c>
      <c r="C22" s="20" t="s">
        <v>34</v>
      </c>
      <c r="D22" s="46">
        <v>0</v>
      </c>
      <c r="E22" s="46">
        <v>78787</v>
      </c>
      <c r="F22" s="46">
        <v>0</v>
      </c>
      <c r="G22" s="46">
        <v>0</v>
      </c>
      <c r="H22" s="46">
        <v>0</v>
      </c>
      <c r="I22" s="46">
        <v>1292775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1371562</v>
      </c>
      <c r="O22" s="47">
        <f t="shared" si="2"/>
        <v>44.56596048869249</v>
      </c>
      <c r="P22" s="9"/>
    </row>
    <row r="23" spans="1:16">
      <c r="A23" s="12"/>
      <c r="B23" s="44">
        <v>535</v>
      </c>
      <c r="C23" s="20" t="s">
        <v>35</v>
      </c>
      <c r="D23" s="46">
        <v>0</v>
      </c>
      <c r="E23" s="46">
        <v>0</v>
      </c>
      <c r="F23" s="46">
        <v>0</v>
      </c>
      <c r="G23" s="46">
        <v>5578</v>
      </c>
      <c r="H23" s="46">
        <v>0</v>
      </c>
      <c r="I23" s="46">
        <v>1794083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1799661</v>
      </c>
      <c r="O23" s="47">
        <f t="shared" si="2"/>
        <v>58.476117754094098</v>
      </c>
      <c r="P23" s="9"/>
    </row>
    <row r="24" spans="1:16">
      <c r="A24" s="12"/>
      <c r="B24" s="44">
        <v>537</v>
      </c>
      <c r="C24" s="20" t="s">
        <v>36</v>
      </c>
      <c r="D24" s="46">
        <v>194636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194636</v>
      </c>
      <c r="O24" s="47">
        <f t="shared" si="2"/>
        <v>6.3242786586950874</v>
      </c>
      <c r="P24" s="9"/>
    </row>
    <row r="25" spans="1:16">
      <c r="A25" s="12"/>
      <c r="B25" s="44">
        <v>538</v>
      </c>
      <c r="C25" s="20" t="s">
        <v>73</v>
      </c>
      <c r="D25" s="46">
        <v>0</v>
      </c>
      <c r="E25" s="46">
        <v>0</v>
      </c>
      <c r="F25" s="46">
        <v>0</v>
      </c>
      <c r="G25" s="46">
        <v>25000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25000</v>
      </c>
      <c r="O25" s="47">
        <f t="shared" si="2"/>
        <v>0.81232128931635039</v>
      </c>
      <c r="P25" s="9"/>
    </row>
    <row r="26" spans="1:16">
      <c r="A26" s="12"/>
      <c r="B26" s="44">
        <v>539</v>
      </c>
      <c r="C26" s="20" t="s">
        <v>74</v>
      </c>
      <c r="D26" s="46">
        <v>0</v>
      </c>
      <c r="E26" s="46">
        <v>0</v>
      </c>
      <c r="F26" s="46">
        <v>0</v>
      </c>
      <c r="G26" s="46">
        <v>340491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340491</v>
      </c>
      <c r="O26" s="47">
        <f t="shared" si="2"/>
        <v>11.063523524824539</v>
      </c>
      <c r="P26" s="9"/>
    </row>
    <row r="27" spans="1:16" ht="15.75">
      <c r="A27" s="28" t="s">
        <v>37</v>
      </c>
      <c r="B27" s="29"/>
      <c r="C27" s="30"/>
      <c r="D27" s="31">
        <f t="shared" ref="D27:M27" si="7">SUM(D28:D30)</f>
        <v>18503</v>
      </c>
      <c r="E27" s="31">
        <f t="shared" si="7"/>
        <v>3921040</v>
      </c>
      <c r="F27" s="31">
        <f t="shared" si="7"/>
        <v>0</v>
      </c>
      <c r="G27" s="31">
        <f t="shared" si="7"/>
        <v>2189542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6" si="8">SUM(D27:M27)</f>
        <v>6129085</v>
      </c>
      <c r="O27" s="43">
        <f t="shared" si="2"/>
        <v>199.15144918118014</v>
      </c>
      <c r="P27" s="10"/>
    </row>
    <row r="28" spans="1:16">
      <c r="A28" s="12"/>
      <c r="B28" s="44">
        <v>541</v>
      </c>
      <c r="C28" s="20" t="s">
        <v>38</v>
      </c>
      <c r="D28" s="46">
        <v>0</v>
      </c>
      <c r="E28" s="46">
        <v>3916347</v>
      </c>
      <c r="F28" s="46">
        <v>0</v>
      </c>
      <c r="G28" s="46">
        <v>2124834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6041181</v>
      </c>
      <c r="O28" s="47">
        <f t="shared" si="2"/>
        <v>196.29519755653757</v>
      </c>
      <c r="P28" s="9"/>
    </row>
    <row r="29" spans="1:16">
      <c r="A29" s="12"/>
      <c r="B29" s="44">
        <v>542</v>
      </c>
      <c r="C29" s="20" t="s">
        <v>39</v>
      </c>
      <c r="D29" s="46">
        <v>18503</v>
      </c>
      <c r="E29" s="46">
        <v>4693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23196</v>
      </c>
      <c r="O29" s="47">
        <f t="shared" si="2"/>
        <v>0.75370418507928261</v>
      </c>
      <c r="P29" s="9"/>
    </row>
    <row r="30" spans="1:16">
      <c r="A30" s="12"/>
      <c r="B30" s="44">
        <v>549</v>
      </c>
      <c r="C30" s="20" t="s">
        <v>75</v>
      </c>
      <c r="D30" s="46">
        <v>0</v>
      </c>
      <c r="E30" s="46">
        <v>0</v>
      </c>
      <c r="F30" s="46">
        <v>0</v>
      </c>
      <c r="G30" s="46">
        <v>64708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64708</v>
      </c>
      <c r="O30" s="47">
        <f t="shared" si="2"/>
        <v>2.1025474395632959</v>
      </c>
      <c r="P30" s="9"/>
    </row>
    <row r="31" spans="1:16" ht="15.75">
      <c r="A31" s="28" t="s">
        <v>40</v>
      </c>
      <c r="B31" s="29"/>
      <c r="C31" s="30"/>
      <c r="D31" s="31">
        <f t="shared" ref="D31:M31" si="9">SUM(D32:D35)</f>
        <v>38484</v>
      </c>
      <c r="E31" s="31">
        <f t="shared" si="9"/>
        <v>2440783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2479267</v>
      </c>
      <c r="O31" s="43">
        <f t="shared" si="2"/>
        <v>80.558454639979203</v>
      </c>
      <c r="P31" s="10"/>
    </row>
    <row r="32" spans="1:16">
      <c r="A32" s="13"/>
      <c r="B32" s="45">
        <v>552</v>
      </c>
      <c r="C32" s="21" t="s">
        <v>41</v>
      </c>
      <c r="D32" s="46">
        <v>0</v>
      </c>
      <c r="E32" s="46">
        <v>41720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41720</v>
      </c>
      <c r="O32" s="47">
        <f t="shared" si="2"/>
        <v>1.3556017676111256</v>
      </c>
      <c r="P32" s="9"/>
    </row>
    <row r="33" spans="1:16">
      <c r="A33" s="13"/>
      <c r="B33" s="45">
        <v>553</v>
      </c>
      <c r="C33" s="21" t="s">
        <v>42</v>
      </c>
      <c r="D33" s="46">
        <v>38484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38484</v>
      </c>
      <c r="O33" s="47">
        <f t="shared" si="2"/>
        <v>1.2504548999220171</v>
      </c>
      <c r="P33" s="9"/>
    </row>
    <row r="34" spans="1:16">
      <c r="A34" s="13"/>
      <c r="B34" s="45">
        <v>554</v>
      </c>
      <c r="C34" s="21" t="s">
        <v>43</v>
      </c>
      <c r="D34" s="46">
        <v>0</v>
      </c>
      <c r="E34" s="46">
        <v>2374507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2374507</v>
      </c>
      <c r="O34" s="47">
        <f t="shared" si="2"/>
        <v>77.154503509227965</v>
      </c>
      <c r="P34" s="9"/>
    </row>
    <row r="35" spans="1:16">
      <c r="A35" s="13"/>
      <c r="B35" s="45">
        <v>559</v>
      </c>
      <c r="C35" s="21" t="s">
        <v>76</v>
      </c>
      <c r="D35" s="46">
        <v>0</v>
      </c>
      <c r="E35" s="46">
        <v>24556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24556</v>
      </c>
      <c r="O35" s="47">
        <f t="shared" si="2"/>
        <v>0.79789446321809199</v>
      </c>
      <c r="P35" s="9"/>
    </row>
    <row r="36" spans="1:16" ht="15.75">
      <c r="A36" s="28" t="s">
        <v>44</v>
      </c>
      <c r="B36" s="29"/>
      <c r="C36" s="30"/>
      <c r="D36" s="31">
        <f t="shared" ref="D36:M36" si="10">SUM(D37:D38)</f>
        <v>823806</v>
      </c>
      <c r="E36" s="31">
        <f t="shared" si="10"/>
        <v>12804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836610</v>
      </c>
      <c r="O36" s="43">
        <f t="shared" si="2"/>
        <v>27.183844554198075</v>
      </c>
      <c r="P36" s="10"/>
    </row>
    <row r="37" spans="1:16">
      <c r="A37" s="12"/>
      <c r="B37" s="44">
        <v>562</v>
      </c>
      <c r="C37" s="20" t="s">
        <v>45</v>
      </c>
      <c r="D37" s="46">
        <v>751119</v>
      </c>
      <c r="E37" s="46">
        <v>12804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3" si="11">SUM(D37:M37)</f>
        <v>763923</v>
      </c>
      <c r="O37" s="47">
        <f t="shared" si="2"/>
        <v>24.822036651936575</v>
      </c>
      <c r="P37" s="9"/>
    </row>
    <row r="38" spans="1:16">
      <c r="A38" s="12"/>
      <c r="B38" s="44">
        <v>564</v>
      </c>
      <c r="C38" s="20" t="s">
        <v>46</v>
      </c>
      <c r="D38" s="46">
        <v>72687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72687</v>
      </c>
      <c r="O38" s="47">
        <f t="shared" si="2"/>
        <v>2.3618079022615026</v>
      </c>
      <c r="P38" s="9"/>
    </row>
    <row r="39" spans="1:16" ht="15.75">
      <c r="A39" s="28" t="s">
        <v>48</v>
      </c>
      <c r="B39" s="29"/>
      <c r="C39" s="30"/>
      <c r="D39" s="31">
        <f t="shared" ref="D39:M39" si="12">SUM(D40:D43)</f>
        <v>819439</v>
      </c>
      <c r="E39" s="31">
        <f t="shared" si="12"/>
        <v>1698272</v>
      </c>
      <c r="F39" s="31">
        <f t="shared" si="12"/>
        <v>0</v>
      </c>
      <c r="G39" s="31">
        <f t="shared" si="12"/>
        <v>53907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2571618</v>
      </c>
      <c r="O39" s="43">
        <f t="shared" si="2"/>
        <v>83.559201975565372</v>
      </c>
      <c r="P39" s="9"/>
    </row>
    <row r="40" spans="1:16">
      <c r="A40" s="12"/>
      <c r="B40" s="44">
        <v>571</v>
      </c>
      <c r="C40" s="20" t="s">
        <v>49</v>
      </c>
      <c r="D40" s="46">
        <v>263100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263100</v>
      </c>
      <c r="O40" s="47">
        <f t="shared" si="2"/>
        <v>8.5488692487652713</v>
      </c>
      <c r="P40" s="9"/>
    </row>
    <row r="41" spans="1:16">
      <c r="A41" s="12"/>
      <c r="B41" s="44">
        <v>572</v>
      </c>
      <c r="C41" s="20" t="s">
        <v>50</v>
      </c>
      <c r="D41" s="46">
        <v>556339</v>
      </c>
      <c r="E41" s="46">
        <v>203613</v>
      </c>
      <c r="F41" s="46">
        <v>0</v>
      </c>
      <c r="G41" s="46">
        <v>53907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813859</v>
      </c>
      <c r="O41" s="47">
        <f t="shared" si="2"/>
        <v>26.444599688068624</v>
      </c>
      <c r="P41" s="9"/>
    </row>
    <row r="42" spans="1:16">
      <c r="A42" s="12"/>
      <c r="B42" s="44">
        <v>573</v>
      </c>
      <c r="C42" s="20" t="s">
        <v>77</v>
      </c>
      <c r="D42" s="46">
        <v>0</v>
      </c>
      <c r="E42" s="46">
        <v>1444659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1444659</v>
      </c>
      <c r="O42" s="47">
        <f t="shared" si="2"/>
        <v>46.941090460098778</v>
      </c>
      <c r="P42" s="9"/>
    </row>
    <row r="43" spans="1:16">
      <c r="A43" s="12"/>
      <c r="B43" s="44">
        <v>579</v>
      </c>
      <c r="C43" s="20" t="s">
        <v>78</v>
      </c>
      <c r="D43" s="46">
        <v>0</v>
      </c>
      <c r="E43" s="46">
        <v>50000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50000</v>
      </c>
      <c r="O43" s="47">
        <f t="shared" si="2"/>
        <v>1.6246425786327008</v>
      </c>
      <c r="P43" s="9"/>
    </row>
    <row r="44" spans="1:16" ht="15.75">
      <c r="A44" s="28" t="s">
        <v>66</v>
      </c>
      <c r="B44" s="29"/>
      <c r="C44" s="30"/>
      <c r="D44" s="31">
        <f t="shared" ref="D44:M44" si="13">SUM(D45:D45)</f>
        <v>155919</v>
      </c>
      <c r="E44" s="31">
        <f t="shared" si="13"/>
        <v>933526</v>
      </c>
      <c r="F44" s="31">
        <f t="shared" si="13"/>
        <v>0</v>
      </c>
      <c r="G44" s="31">
        <f t="shared" si="13"/>
        <v>451236</v>
      </c>
      <c r="H44" s="31">
        <f t="shared" si="13"/>
        <v>0</v>
      </c>
      <c r="I44" s="31">
        <f t="shared" si="13"/>
        <v>133805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 t="shared" ref="N44:N51" si="14">SUM(D44:M44)</f>
        <v>1674486</v>
      </c>
      <c r="O44" s="43">
        <f t="shared" si="2"/>
        <v>54.408825058487132</v>
      </c>
      <c r="P44" s="9"/>
    </row>
    <row r="45" spans="1:16">
      <c r="A45" s="12"/>
      <c r="B45" s="44">
        <v>581</v>
      </c>
      <c r="C45" s="20" t="s">
        <v>52</v>
      </c>
      <c r="D45" s="46">
        <v>155919</v>
      </c>
      <c r="E45" s="46">
        <v>933526</v>
      </c>
      <c r="F45" s="46">
        <v>0</v>
      </c>
      <c r="G45" s="46">
        <v>451236</v>
      </c>
      <c r="H45" s="46">
        <v>0</v>
      </c>
      <c r="I45" s="46">
        <v>133805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1674486</v>
      </c>
      <c r="O45" s="47">
        <f t="shared" si="2"/>
        <v>54.408825058487132</v>
      </c>
      <c r="P45" s="9"/>
    </row>
    <row r="46" spans="1:16" ht="15.75">
      <c r="A46" s="28" t="s">
        <v>53</v>
      </c>
      <c r="B46" s="29"/>
      <c r="C46" s="30"/>
      <c r="D46" s="31">
        <f t="shared" ref="D46:M46" si="15">SUM(D47:D50)</f>
        <v>54966</v>
      </c>
      <c r="E46" s="31">
        <f t="shared" si="15"/>
        <v>956153</v>
      </c>
      <c r="F46" s="31">
        <f t="shared" si="15"/>
        <v>0</v>
      </c>
      <c r="G46" s="31">
        <f t="shared" si="15"/>
        <v>1208819</v>
      </c>
      <c r="H46" s="31">
        <f t="shared" si="15"/>
        <v>0</v>
      </c>
      <c r="I46" s="31">
        <f t="shared" si="15"/>
        <v>0</v>
      </c>
      <c r="J46" s="31">
        <f t="shared" si="15"/>
        <v>0</v>
      </c>
      <c r="K46" s="31">
        <f t="shared" si="15"/>
        <v>0</v>
      </c>
      <c r="L46" s="31">
        <f t="shared" si="15"/>
        <v>0</v>
      </c>
      <c r="M46" s="31">
        <f t="shared" si="15"/>
        <v>0</v>
      </c>
      <c r="N46" s="31">
        <f t="shared" si="14"/>
        <v>2219938</v>
      </c>
      <c r="O46" s="43">
        <f t="shared" si="2"/>
        <v>72.132115934494408</v>
      </c>
      <c r="P46" s="9"/>
    </row>
    <row r="47" spans="1:16">
      <c r="A47" s="12"/>
      <c r="B47" s="44">
        <v>601</v>
      </c>
      <c r="C47" s="20" t="s">
        <v>54</v>
      </c>
      <c r="D47" s="46">
        <v>0</v>
      </c>
      <c r="E47" s="46">
        <v>235189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235189</v>
      </c>
      <c r="O47" s="47">
        <f t="shared" si="2"/>
        <v>7.6419612685209257</v>
      </c>
      <c r="P47" s="9"/>
    </row>
    <row r="48" spans="1:16">
      <c r="A48" s="12"/>
      <c r="B48" s="44">
        <v>604</v>
      </c>
      <c r="C48" s="20" t="s">
        <v>55</v>
      </c>
      <c r="D48" s="46">
        <v>0</v>
      </c>
      <c r="E48" s="46">
        <v>675626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675626</v>
      </c>
      <c r="O48" s="47">
        <f t="shared" si="2"/>
        <v>21.953015336625942</v>
      </c>
      <c r="P48" s="9"/>
    </row>
    <row r="49" spans="1:119">
      <c r="A49" s="12"/>
      <c r="B49" s="44">
        <v>605</v>
      </c>
      <c r="C49" s="20" t="s">
        <v>79</v>
      </c>
      <c r="D49" s="46">
        <v>0</v>
      </c>
      <c r="E49" s="46">
        <v>45338</v>
      </c>
      <c r="F49" s="46">
        <v>0</v>
      </c>
      <c r="G49" s="46">
        <v>1208819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1254157</v>
      </c>
      <c r="O49" s="47">
        <f t="shared" si="2"/>
        <v>40.751137249805041</v>
      </c>
      <c r="P49" s="9"/>
    </row>
    <row r="50" spans="1:119" ht="15.75" thickBot="1">
      <c r="A50" s="12"/>
      <c r="B50" s="44">
        <v>616</v>
      </c>
      <c r="C50" s="20" t="s">
        <v>58</v>
      </c>
      <c r="D50" s="46">
        <v>54966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54966</v>
      </c>
      <c r="O50" s="47">
        <f t="shared" si="2"/>
        <v>1.7860020795425007</v>
      </c>
      <c r="P50" s="9"/>
    </row>
    <row r="51" spans="1:119" ht="16.5" thickBot="1">
      <c r="A51" s="14" t="s">
        <v>10</v>
      </c>
      <c r="B51" s="23"/>
      <c r="C51" s="22"/>
      <c r="D51" s="15">
        <f t="shared" ref="D51:M51" si="16">SUM(D5,D12,D21,D27,D31,D36,D39,D44,D46)</f>
        <v>21805523</v>
      </c>
      <c r="E51" s="15">
        <f t="shared" si="16"/>
        <v>13432979</v>
      </c>
      <c r="F51" s="15">
        <f t="shared" si="16"/>
        <v>0</v>
      </c>
      <c r="G51" s="15">
        <f t="shared" si="16"/>
        <v>6050648</v>
      </c>
      <c r="H51" s="15">
        <f t="shared" si="16"/>
        <v>0</v>
      </c>
      <c r="I51" s="15">
        <f t="shared" si="16"/>
        <v>3220663</v>
      </c>
      <c r="J51" s="15">
        <f t="shared" si="16"/>
        <v>0</v>
      </c>
      <c r="K51" s="15">
        <f t="shared" si="16"/>
        <v>0</v>
      </c>
      <c r="L51" s="15">
        <f t="shared" si="16"/>
        <v>0</v>
      </c>
      <c r="M51" s="15">
        <f t="shared" si="16"/>
        <v>0</v>
      </c>
      <c r="N51" s="15">
        <f t="shared" si="14"/>
        <v>44509813</v>
      </c>
      <c r="O51" s="37">
        <f t="shared" si="2"/>
        <v>1446.2507473355861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38"/>
      <c r="B53" s="39"/>
      <c r="C53" s="39"/>
      <c r="D53" s="40"/>
      <c r="E53" s="40"/>
      <c r="F53" s="40"/>
      <c r="G53" s="40"/>
      <c r="H53" s="40"/>
      <c r="I53" s="40"/>
      <c r="J53" s="40"/>
      <c r="K53" s="40"/>
      <c r="L53" s="48" t="s">
        <v>80</v>
      </c>
      <c r="M53" s="48"/>
      <c r="N53" s="48"/>
      <c r="O53" s="41">
        <v>30776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84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SUM(D6:D10)</f>
        <v>6114998</v>
      </c>
      <c r="E5" s="26">
        <f t="shared" si="0"/>
        <v>0</v>
      </c>
      <c r="F5" s="26">
        <f t="shared" si="0"/>
        <v>0</v>
      </c>
      <c r="G5" s="26">
        <f t="shared" si="0"/>
        <v>206154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2" si="1">SUM(D5:M5)</f>
        <v>6321152</v>
      </c>
      <c r="O5" s="32">
        <f t="shared" ref="O5:O36" si="2">(N5/O$57)</f>
        <v>198.83463873423295</v>
      </c>
      <c r="P5" s="6"/>
    </row>
    <row r="6" spans="1:133">
      <c r="A6" s="12"/>
      <c r="B6" s="44">
        <v>511</v>
      </c>
      <c r="C6" s="20" t="s">
        <v>20</v>
      </c>
      <c r="D6" s="46">
        <v>2000570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2000570</v>
      </c>
      <c r="O6" s="47">
        <f t="shared" si="2"/>
        <v>62.928816331666198</v>
      </c>
      <c r="P6" s="9"/>
    </row>
    <row r="7" spans="1:133">
      <c r="A7" s="12"/>
      <c r="B7" s="44">
        <v>512</v>
      </c>
      <c r="C7" s="20" t="s">
        <v>21</v>
      </c>
      <c r="D7" s="46">
        <v>478178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478178</v>
      </c>
      <c r="O7" s="47">
        <f t="shared" si="2"/>
        <v>15.041300997137554</v>
      </c>
      <c r="P7" s="9"/>
    </row>
    <row r="8" spans="1:133">
      <c r="A8" s="12"/>
      <c r="B8" s="44">
        <v>513</v>
      </c>
      <c r="C8" s="20" t="s">
        <v>22</v>
      </c>
      <c r="D8" s="46">
        <v>2439671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2439671</v>
      </c>
      <c r="O8" s="47">
        <f t="shared" si="2"/>
        <v>76.740932968450196</v>
      </c>
      <c r="P8" s="9"/>
    </row>
    <row r="9" spans="1:133">
      <c r="A9" s="12"/>
      <c r="B9" s="44">
        <v>515</v>
      </c>
      <c r="C9" s="20" t="s">
        <v>23</v>
      </c>
      <c r="D9" s="46">
        <v>401479</v>
      </c>
      <c r="E9" s="46">
        <v>0</v>
      </c>
      <c r="F9" s="46">
        <v>0</v>
      </c>
      <c r="G9" s="46">
        <v>169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401648</v>
      </c>
      <c r="O9" s="47">
        <f t="shared" si="2"/>
        <v>12.634015916454343</v>
      </c>
      <c r="P9" s="9"/>
    </row>
    <row r="10" spans="1:133">
      <c r="A10" s="12"/>
      <c r="B10" s="44">
        <v>519</v>
      </c>
      <c r="C10" s="20" t="s">
        <v>24</v>
      </c>
      <c r="D10" s="46">
        <v>795100</v>
      </c>
      <c r="E10" s="46">
        <v>0</v>
      </c>
      <c r="F10" s="46">
        <v>0</v>
      </c>
      <c r="G10" s="46">
        <v>205985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1001085</v>
      </c>
      <c r="O10" s="47">
        <f t="shared" si="2"/>
        <v>31.489572520524678</v>
      </c>
      <c r="P10" s="9"/>
    </row>
    <row r="11" spans="1:133" ht="15.75">
      <c r="A11" s="28" t="s">
        <v>25</v>
      </c>
      <c r="B11" s="29"/>
      <c r="C11" s="30"/>
      <c r="D11" s="31">
        <f t="shared" ref="D11:M11" si="3">SUM(D12:D18)</f>
        <v>13279019</v>
      </c>
      <c r="E11" s="31">
        <f t="shared" si="3"/>
        <v>2479718</v>
      </c>
      <c r="F11" s="31">
        <f t="shared" si="3"/>
        <v>0</v>
      </c>
      <c r="G11" s="31">
        <f t="shared" si="3"/>
        <v>44035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15802772</v>
      </c>
      <c r="O11" s="43">
        <f t="shared" si="2"/>
        <v>497.08319964769902</v>
      </c>
      <c r="P11" s="10"/>
    </row>
    <row r="12" spans="1:133">
      <c r="A12" s="12"/>
      <c r="B12" s="44">
        <v>521</v>
      </c>
      <c r="C12" s="20" t="s">
        <v>26</v>
      </c>
      <c r="D12" s="46">
        <v>6131502</v>
      </c>
      <c r="E12" s="46">
        <v>1271209</v>
      </c>
      <c r="F12" s="46">
        <v>0</v>
      </c>
      <c r="G12" s="46">
        <v>42918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7445629</v>
      </c>
      <c r="O12" s="47">
        <f t="shared" si="2"/>
        <v>234.20556132238684</v>
      </c>
      <c r="P12" s="9"/>
    </row>
    <row r="13" spans="1:133">
      <c r="A13" s="12"/>
      <c r="B13" s="44">
        <v>522</v>
      </c>
      <c r="C13" s="20" t="s">
        <v>27</v>
      </c>
      <c r="D13" s="46">
        <v>411558</v>
      </c>
      <c r="E13" s="46">
        <v>839920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18" si="4">SUM(D13:M13)</f>
        <v>1251478</v>
      </c>
      <c r="O13" s="47">
        <f t="shared" si="2"/>
        <v>39.36579535088547</v>
      </c>
      <c r="P13" s="9"/>
    </row>
    <row r="14" spans="1:133">
      <c r="A14" s="12"/>
      <c r="B14" s="44">
        <v>523</v>
      </c>
      <c r="C14" s="20" t="s">
        <v>28</v>
      </c>
      <c r="D14" s="46">
        <v>4519867</v>
      </c>
      <c r="E14" s="46">
        <v>185101</v>
      </c>
      <c r="F14" s="46">
        <v>0</v>
      </c>
      <c r="G14" s="46">
        <v>1117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4706085</v>
      </c>
      <c r="O14" s="47">
        <f t="shared" si="2"/>
        <v>148.03199018590166</v>
      </c>
      <c r="P14" s="9"/>
    </row>
    <row r="15" spans="1:133">
      <c r="A15" s="12"/>
      <c r="B15" s="44">
        <v>524</v>
      </c>
      <c r="C15" s="20" t="s">
        <v>29</v>
      </c>
      <c r="D15" s="46">
        <v>461688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461688</v>
      </c>
      <c r="O15" s="47">
        <f t="shared" si="2"/>
        <v>14.522600736057374</v>
      </c>
      <c r="P15" s="9"/>
    </row>
    <row r="16" spans="1:133">
      <c r="A16" s="12"/>
      <c r="B16" s="44">
        <v>525</v>
      </c>
      <c r="C16" s="20" t="s">
        <v>30</v>
      </c>
      <c r="D16" s="46">
        <v>0</v>
      </c>
      <c r="E16" s="46">
        <v>115134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115134</v>
      </c>
      <c r="O16" s="47">
        <f t="shared" si="2"/>
        <v>3.6215910163253753</v>
      </c>
      <c r="P16" s="9"/>
    </row>
    <row r="17" spans="1:16">
      <c r="A17" s="12"/>
      <c r="B17" s="44">
        <v>526</v>
      </c>
      <c r="C17" s="20" t="s">
        <v>31</v>
      </c>
      <c r="D17" s="46">
        <v>1694974</v>
      </c>
      <c r="E17" s="46">
        <v>68354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1763328</v>
      </c>
      <c r="O17" s="47">
        <f t="shared" si="2"/>
        <v>55.466264036991603</v>
      </c>
      <c r="P17" s="9"/>
    </row>
    <row r="18" spans="1:16">
      <c r="A18" s="12"/>
      <c r="B18" s="44">
        <v>527</v>
      </c>
      <c r="C18" s="20" t="s">
        <v>32</v>
      </c>
      <c r="D18" s="46">
        <v>59430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59430</v>
      </c>
      <c r="O18" s="47">
        <f t="shared" si="2"/>
        <v>1.8693969991507031</v>
      </c>
      <c r="P18" s="9"/>
    </row>
    <row r="19" spans="1:16" ht="15.75">
      <c r="A19" s="28" t="s">
        <v>33</v>
      </c>
      <c r="B19" s="29"/>
      <c r="C19" s="30"/>
      <c r="D19" s="31">
        <f t="shared" ref="D19:M19" si="5">SUM(D20:D22)</f>
        <v>157981</v>
      </c>
      <c r="E19" s="31">
        <f t="shared" si="5"/>
        <v>277691</v>
      </c>
      <c r="F19" s="31">
        <f t="shared" si="5"/>
        <v>0</v>
      </c>
      <c r="G19" s="31">
        <f t="shared" si="5"/>
        <v>25000</v>
      </c>
      <c r="H19" s="31">
        <f t="shared" si="5"/>
        <v>0</v>
      </c>
      <c r="I19" s="31">
        <f t="shared" si="5"/>
        <v>2592596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>SUM(D19:M19)</f>
        <v>3053268</v>
      </c>
      <c r="O19" s="43">
        <f t="shared" si="2"/>
        <v>96.041898650561478</v>
      </c>
      <c r="P19" s="10"/>
    </row>
    <row r="20" spans="1:16">
      <c r="A20" s="12"/>
      <c r="B20" s="44">
        <v>534</v>
      </c>
      <c r="C20" s="20" t="s">
        <v>34</v>
      </c>
      <c r="D20" s="46">
        <v>0</v>
      </c>
      <c r="E20" s="46">
        <v>277691</v>
      </c>
      <c r="F20" s="46">
        <v>0</v>
      </c>
      <c r="G20" s="46">
        <v>0</v>
      </c>
      <c r="H20" s="46">
        <v>0</v>
      </c>
      <c r="I20" s="46">
        <v>956305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1233996</v>
      </c>
      <c r="O20" s="47">
        <f t="shared" si="2"/>
        <v>38.815891289987732</v>
      </c>
      <c r="P20" s="9"/>
    </row>
    <row r="21" spans="1:16">
      <c r="A21" s="12"/>
      <c r="B21" s="44">
        <v>535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1636291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1636291</v>
      </c>
      <c r="O21" s="47">
        <f t="shared" si="2"/>
        <v>51.470258878298893</v>
      </c>
      <c r="P21" s="9"/>
    </row>
    <row r="22" spans="1:16">
      <c r="A22" s="12"/>
      <c r="B22" s="44">
        <v>537</v>
      </c>
      <c r="C22" s="20" t="s">
        <v>36</v>
      </c>
      <c r="D22" s="46">
        <v>157981</v>
      </c>
      <c r="E22" s="46">
        <v>0</v>
      </c>
      <c r="F22" s="46">
        <v>0</v>
      </c>
      <c r="G22" s="46">
        <v>25000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182981</v>
      </c>
      <c r="O22" s="47">
        <f t="shared" si="2"/>
        <v>5.7557484822748579</v>
      </c>
      <c r="P22" s="9"/>
    </row>
    <row r="23" spans="1:16" ht="15.75">
      <c r="A23" s="28" t="s">
        <v>37</v>
      </c>
      <c r="B23" s="29"/>
      <c r="C23" s="30"/>
      <c r="D23" s="31">
        <f t="shared" ref="D23:M23" si="6">SUM(D24:D25)</f>
        <v>15342</v>
      </c>
      <c r="E23" s="31">
        <f t="shared" si="6"/>
        <v>2661117</v>
      </c>
      <c r="F23" s="31">
        <f t="shared" si="6"/>
        <v>0</v>
      </c>
      <c r="G23" s="31">
        <f t="shared" si="6"/>
        <v>2377651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30" si="7">SUM(D23:M23)</f>
        <v>5054110</v>
      </c>
      <c r="O23" s="43">
        <f t="shared" si="2"/>
        <v>158.9792708628228</v>
      </c>
      <c r="P23" s="10"/>
    </row>
    <row r="24" spans="1:16">
      <c r="A24" s="12"/>
      <c r="B24" s="44">
        <v>541</v>
      </c>
      <c r="C24" s="20" t="s">
        <v>38</v>
      </c>
      <c r="D24" s="46">
        <v>0</v>
      </c>
      <c r="E24" s="46">
        <v>2661117</v>
      </c>
      <c r="F24" s="46">
        <v>0</v>
      </c>
      <c r="G24" s="46">
        <v>2377651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5038768</v>
      </c>
      <c r="O24" s="47">
        <f t="shared" si="2"/>
        <v>158.49668145072505</v>
      </c>
      <c r="P24" s="9"/>
    </row>
    <row r="25" spans="1:16">
      <c r="A25" s="12"/>
      <c r="B25" s="44">
        <v>542</v>
      </c>
      <c r="C25" s="20" t="s">
        <v>39</v>
      </c>
      <c r="D25" s="46">
        <v>15342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15342</v>
      </c>
      <c r="O25" s="47">
        <f t="shared" si="2"/>
        <v>0.48258941209776351</v>
      </c>
      <c r="P25" s="9"/>
    </row>
    <row r="26" spans="1:16" ht="15.75">
      <c r="A26" s="28" t="s">
        <v>40</v>
      </c>
      <c r="B26" s="29"/>
      <c r="C26" s="30"/>
      <c r="D26" s="31">
        <f t="shared" ref="D26:M26" si="8">SUM(D27:D29)</f>
        <v>39820</v>
      </c>
      <c r="E26" s="31">
        <f t="shared" si="8"/>
        <v>1239861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1279681</v>
      </c>
      <c r="O26" s="43">
        <f t="shared" si="2"/>
        <v>40.252933220093738</v>
      </c>
      <c r="P26" s="10"/>
    </row>
    <row r="27" spans="1:16">
      <c r="A27" s="13"/>
      <c r="B27" s="45">
        <v>552</v>
      </c>
      <c r="C27" s="21" t="s">
        <v>41</v>
      </c>
      <c r="D27" s="46">
        <v>0</v>
      </c>
      <c r="E27" s="46">
        <v>50352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50352</v>
      </c>
      <c r="O27" s="47">
        <f t="shared" si="2"/>
        <v>1.5838444842880059</v>
      </c>
      <c r="P27" s="9"/>
    </row>
    <row r="28" spans="1:16">
      <c r="A28" s="13"/>
      <c r="B28" s="45">
        <v>553</v>
      </c>
      <c r="C28" s="21" t="s">
        <v>42</v>
      </c>
      <c r="D28" s="46">
        <v>39820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39820</v>
      </c>
      <c r="O28" s="47">
        <f t="shared" si="2"/>
        <v>1.2525557547733635</v>
      </c>
      <c r="P28" s="9"/>
    </row>
    <row r="29" spans="1:16">
      <c r="A29" s="13"/>
      <c r="B29" s="45">
        <v>554</v>
      </c>
      <c r="C29" s="21" t="s">
        <v>43</v>
      </c>
      <c r="D29" s="46">
        <v>0</v>
      </c>
      <c r="E29" s="46">
        <v>1189509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1189509</v>
      </c>
      <c r="O29" s="47">
        <f t="shared" si="2"/>
        <v>37.416532981032368</v>
      </c>
      <c r="P29" s="9"/>
    </row>
    <row r="30" spans="1:16" ht="15.75">
      <c r="A30" s="28" t="s">
        <v>44</v>
      </c>
      <c r="B30" s="29"/>
      <c r="C30" s="30"/>
      <c r="D30" s="31">
        <f t="shared" ref="D30:M30" si="9">SUM(D31:D33)</f>
        <v>557071</v>
      </c>
      <c r="E30" s="31">
        <f t="shared" si="9"/>
        <v>359527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916598</v>
      </c>
      <c r="O30" s="43">
        <f t="shared" si="2"/>
        <v>28.831996476990344</v>
      </c>
      <c r="P30" s="10"/>
    </row>
    <row r="31" spans="1:16">
      <c r="A31" s="12"/>
      <c r="B31" s="44">
        <v>562</v>
      </c>
      <c r="C31" s="20" t="s">
        <v>45</v>
      </c>
      <c r="D31" s="46">
        <v>481571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7" si="10">SUM(D31:M31)</f>
        <v>481571</v>
      </c>
      <c r="O31" s="47">
        <f t="shared" si="2"/>
        <v>15.148029316473215</v>
      </c>
      <c r="P31" s="9"/>
    </row>
    <row r="32" spans="1:16">
      <c r="A32" s="12"/>
      <c r="B32" s="44">
        <v>564</v>
      </c>
      <c r="C32" s="20" t="s">
        <v>46</v>
      </c>
      <c r="D32" s="46">
        <v>75500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75500</v>
      </c>
      <c r="O32" s="47">
        <f t="shared" si="2"/>
        <v>2.3748859740178037</v>
      </c>
      <c r="P32" s="9"/>
    </row>
    <row r="33" spans="1:16">
      <c r="A33" s="12"/>
      <c r="B33" s="44">
        <v>569</v>
      </c>
      <c r="C33" s="20" t="s">
        <v>47</v>
      </c>
      <c r="D33" s="46">
        <v>0</v>
      </c>
      <c r="E33" s="46">
        <v>359527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359527</v>
      </c>
      <c r="O33" s="47">
        <f t="shared" si="2"/>
        <v>11.309081186499323</v>
      </c>
      <c r="P33" s="9"/>
    </row>
    <row r="34" spans="1:16" ht="15.75">
      <c r="A34" s="28" t="s">
        <v>48</v>
      </c>
      <c r="B34" s="29"/>
      <c r="C34" s="30"/>
      <c r="D34" s="31">
        <f t="shared" ref="D34:M34" si="11">SUM(D35:D37)</f>
        <v>959100</v>
      </c>
      <c r="E34" s="31">
        <f t="shared" si="11"/>
        <v>531062</v>
      </c>
      <c r="F34" s="31">
        <f t="shared" si="11"/>
        <v>0</v>
      </c>
      <c r="G34" s="31">
        <f t="shared" si="11"/>
        <v>282281</v>
      </c>
      <c r="H34" s="31">
        <f t="shared" si="11"/>
        <v>0</v>
      </c>
      <c r="I34" s="31">
        <f t="shared" si="11"/>
        <v>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>SUM(D34:M34)</f>
        <v>1772443</v>
      </c>
      <c r="O34" s="43">
        <f t="shared" si="2"/>
        <v>55.752980403258782</v>
      </c>
      <c r="P34" s="9"/>
    </row>
    <row r="35" spans="1:16">
      <c r="A35" s="12"/>
      <c r="B35" s="44">
        <v>571</v>
      </c>
      <c r="C35" s="20" t="s">
        <v>49</v>
      </c>
      <c r="D35" s="46">
        <v>371689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371689</v>
      </c>
      <c r="O35" s="47">
        <f t="shared" si="2"/>
        <v>11.691642288698059</v>
      </c>
      <c r="P35" s="9"/>
    </row>
    <row r="36" spans="1:16">
      <c r="A36" s="12"/>
      <c r="B36" s="44">
        <v>572</v>
      </c>
      <c r="C36" s="20" t="s">
        <v>50</v>
      </c>
      <c r="D36" s="46">
        <v>587411</v>
      </c>
      <c r="E36" s="46">
        <v>56832</v>
      </c>
      <c r="F36" s="46">
        <v>0</v>
      </c>
      <c r="G36" s="46">
        <v>282281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926524</v>
      </c>
      <c r="O36" s="47">
        <f t="shared" si="2"/>
        <v>29.144223207826116</v>
      </c>
      <c r="P36" s="9"/>
    </row>
    <row r="37" spans="1:16">
      <c r="A37" s="12"/>
      <c r="B37" s="44">
        <v>575</v>
      </c>
      <c r="C37" s="20" t="s">
        <v>51</v>
      </c>
      <c r="D37" s="46">
        <v>0</v>
      </c>
      <c r="E37" s="46">
        <v>474230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474230</v>
      </c>
      <c r="O37" s="47">
        <f t="shared" ref="O37:O55" si="12">(N37/O$57)</f>
        <v>14.917114906734611</v>
      </c>
      <c r="P37" s="9"/>
    </row>
    <row r="38" spans="1:16" ht="15.75">
      <c r="A38" s="28" t="s">
        <v>66</v>
      </c>
      <c r="B38" s="29"/>
      <c r="C38" s="30"/>
      <c r="D38" s="31">
        <f t="shared" ref="D38:M38" si="13">SUM(D39:D39)</f>
        <v>14455149</v>
      </c>
      <c r="E38" s="31">
        <f t="shared" si="13"/>
        <v>1684928</v>
      </c>
      <c r="F38" s="31">
        <f t="shared" si="13"/>
        <v>0</v>
      </c>
      <c r="G38" s="31">
        <f t="shared" si="13"/>
        <v>331149</v>
      </c>
      <c r="H38" s="31">
        <f t="shared" si="13"/>
        <v>0</v>
      </c>
      <c r="I38" s="31">
        <f t="shared" si="13"/>
        <v>0</v>
      </c>
      <c r="J38" s="31">
        <f t="shared" si="13"/>
        <v>0</v>
      </c>
      <c r="K38" s="31">
        <f t="shared" si="13"/>
        <v>0</v>
      </c>
      <c r="L38" s="31">
        <f t="shared" si="13"/>
        <v>0</v>
      </c>
      <c r="M38" s="31">
        <f t="shared" si="13"/>
        <v>0</v>
      </c>
      <c r="N38" s="31">
        <f t="shared" ref="N38:N43" si="14">SUM(D38:M38)</f>
        <v>16471226</v>
      </c>
      <c r="O38" s="43">
        <f t="shared" si="12"/>
        <v>518.10971658645531</v>
      </c>
      <c r="P38" s="9"/>
    </row>
    <row r="39" spans="1:16">
      <c r="A39" s="12"/>
      <c r="B39" s="44">
        <v>581</v>
      </c>
      <c r="C39" s="20" t="s">
        <v>52</v>
      </c>
      <c r="D39" s="46">
        <v>14455149</v>
      </c>
      <c r="E39" s="46">
        <v>1684928</v>
      </c>
      <c r="F39" s="46">
        <v>0</v>
      </c>
      <c r="G39" s="46">
        <v>331149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4"/>
        <v>16471226</v>
      </c>
      <c r="O39" s="47">
        <f t="shared" si="12"/>
        <v>518.10971658645531</v>
      </c>
      <c r="P39" s="9"/>
    </row>
    <row r="40" spans="1:16" ht="15.75">
      <c r="A40" s="28" t="s">
        <v>53</v>
      </c>
      <c r="B40" s="29"/>
      <c r="C40" s="30"/>
      <c r="D40" s="31">
        <f t="shared" ref="D40:M40" si="15">SUM(D41:D54)</f>
        <v>997049</v>
      </c>
      <c r="E40" s="31">
        <f t="shared" si="15"/>
        <v>272350</v>
      </c>
      <c r="F40" s="31">
        <f t="shared" si="15"/>
        <v>0</v>
      </c>
      <c r="G40" s="31">
        <f t="shared" si="15"/>
        <v>0</v>
      </c>
      <c r="H40" s="31">
        <f t="shared" si="15"/>
        <v>0</v>
      </c>
      <c r="I40" s="31">
        <f t="shared" si="15"/>
        <v>0</v>
      </c>
      <c r="J40" s="31">
        <f t="shared" si="15"/>
        <v>0</v>
      </c>
      <c r="K40" s="31">
        <f t="shared" si="15"/>
        <v>0</v>
      </c>
      <c r="L40" s="31">
        <f t="shared" si="15"/>
        <v>0</v>
      </c>
      <c r="M40" s="31">
        <f t="shared" si="15"/>
        <v>0</v>
      </c>
      <c r="N40" s="31">
        <f t="shared" si="14"/>
        <v>1269399</v>
      </c>
      <c r="O40" s="43">
        <f t="shared" si="12"/>
        <v>39.92950835142021</v>
      </c>
      <c r="P40" s="9"/>
    </row>
    <row r="41" spans="1:16">
      <c r="A41" s="12"/>
      <c r="B41" s="44">
        <v>601</v>
      </c>
      <c r="C41" s="20" t="s">
        <v>54</v>
      </c>
      <c r="D41" s="46">
        <v>127932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4"/>
        <v>127932</v>
      </c>
      <c r="O41" s="47">
        <f t="shared" si="12"/>
        <v>4.0241577805039164</v>
      </c>
      <c r="P41" s="9"/>
    </row>
    <row r="42" spans="1:16">
      <c r="A42" s="12"/>
      <c r="B42" s="44">
        <v>604</v>
      </c>
      <c r="C42" s="20" t="s">
        <v>55</v>
      </c>
      <c r="D42" s="46">
        <v>191302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4"/>
        <v>191302</v>
      </c>
      <c r="O42" s="47">
        <f t="shared" si="12"/>
        <v>6.0174892265106479</v>
      </c>
      <c r="P42" s="9"/>
    </row>
    <row r="43" spans="1:16">
      <c r="A43" s="12"/>
      <c r="B43" s="44">
        <v>608</v>
      </c>
      <c r="C43" s="20" t="s">
        <v>56</v>
      </c>
      <c r="D43" s="46">
        <v>11084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11084</v>
      </c>
      <c r="O43" s="47">
        <f t="shared" si="12"/>
        <v>0.34865213425183228</v>
      </c>
      <c r="P43" s="9"/>
    </row>
    <row r="44" spans="1:16">
      <c r="A44" s="12"/>
      <c r="B44" s="44">
        <v>614</v>
      </c>
      <c r="C44" s="20" t="s">
        <v>57</v>
      </c>
      <c r="D44" s="46">
        <v>124047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49" si="16">SUM(D44:M44)</f>
        <v>124047</v>
      </c>
      <c r="O44" s="47">
        <f t="shared" si="12"/>
        <v>3.901953383032934</v>
      </c>
      <c r="P44" s="9"/>
    </row>
    <row r="45" spans="1:16">
      <c r="A45" s="12"/>
      <c r="B45" s="44">
        <v>616</v>
      </c>
      <c r="C45" s="20" t="s">
        <v>58</v>
      </c>
      <c r="D45" s="46">
        <v>55000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6"/>
        <v>55000</v>
      </c>
      <c r="O45" s="47">
        <f t="shared" si="12"/>
        <v>1.7300493850460823</v>
      </c>
      <c r="P45" s="9"/>
    </row>
    <row r="46" spans="1:16">
      <c r="A46" s="12"/>
      <c r="B46" s="44">
        <v>634</v>
      </c>
      <c r="C46" s="20" t="s">
        <v>59</v>
      </c>
      <c r="D46" s="46">
        <v>43335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6"/>
        <v>43335</v>
      </c>
      <c r="O46" s="47">
        <f t="shared" si="12"/>
        <v>1.3631216381994904</v>
      </c>
      <c r="P46" s="9"/>
    </row>
    <row r="47" spans="1:16">
      <c r="A47" s="12"/>
      <c r="B47" s="44">
        <v>654</v>
      </c>
      <c r="C47" s="20" t="s">
        <v>60</v>
      </c>
      <c r="D47" s="46">
        <v>114445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6"/>
        <v>114445</v>
      </c>
      <c r="O47" s="47">
        <f t="shared" si="12"/>
        <v>3.5999182158472522</v>
      </c>
      <c r="P47" s="9"/>
    </row>
    <row r="48" spans="1:16">
      <c r="A48" s="12"/>
      <c r="B48" s="44">
        <v>674</v>
      </c>
      <c r="C48" s="20" t="s">
        <v>61</v>
      </c>
      <c r="D48" s="46">
        <v>17669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6"/>
        <v>17669</v>
      </c>
      <c r="O48" s="47">
        <f t="shared" si="12"/>
        <v>0.55578622880689499</v>
      </c>
      <c r="P48" s="9"/>
    </row>
    <row r="49" spans="1:119">
      <c r="A49" s="12"/>
      <c r="B49" s="44">
        <v>694</v>
      </c>
      <c r="C49" s="20" t="s">
        <v>62</v>
      </c>
      <c r="D49" s="46">
        <v>13607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13607</v>
      </c>
      <c r="O49" s="47">
        <f t="shared" si="12"/>
        <v>0.42801421786040073</v>
      </c>
      <c r="P49" s="9"/>
    </row>
    <row r="50" spans="1:119">
      <c r="A50" s="12"/>
      <c r="B50" s="44">
        <v>712</v>
      </c>
      <c r="C50" s="20" t="s">
        <v>63</v>
      </c>
      <c r="D50" s="46">
        <v>0</v>
      </c>
      <c r="E50" s="46">
        <v>272350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55" si="17">SUM(D50:M50)</f>
        <v>272350</v>
      </c>
      <c r="O50" s="47">
        <f t="shared" si="12"/>
        <v>8.5668900003145545</v>
      </c>
      <c r="P50" s="9"/>
    </row>
    <row r="51" spans="1:119">
      <c r="A51" s="12"/>
      <c r="B51" s="44">
        <v>713</v>
      </c>
      <c r="C51" s="20" t="s">
        <v>64</v>
      </c>
      <c r="D51" s="46">
        <v>72746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7"/>
        <v>72746</v>
      </c>
      <c r="O51" s="47">
        <f t="shared" si="12"/>
        <v>2.2882576829920418</v>
      </c>
      <c r="P51" s="9"/>
    </row>
    <row r="52" spans="1:119">
      <c r="A52" s="12"/>
      <c r="B52" s="44">
        <v>724</v>
      </c>
      <c r="C52" s="20" t="s">
        <v>65</v>
      </c>
      <c r="D52" s="46">
        <v>98759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7"/>
        <v>98759</v>
      </c>
      <c r="O52" s="47">
        <f t="shared" si="12"/>
        <v>3.1065081312321099</v>
      </c>
      <c r="P52" s="9"/>
    </row>
    <row r="53" spans="1:119">
      <c r="A53" s="12"/>
      <c r="B53" s="44">
        <v>744</v>
      </c>
      <c r="C53" s="20" t="s">
        <v>67</v>
      </c>
      <c r="D53" s="46">
        <v>51870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7"/>
        <v>51870</v>
      </c>
      <c r="O53" s="47">
        <f t="shared" si="12"/>
        <v>1.631593847315278</v>
      </c>
      <c r="P53" s="9"/>
    </row>
    <row r="54" spans="1:119" ht="15.75" thickBot="1">
      <c r="A54" s="12"/>
      <c r="B54" s="44">
        <v>764</v>
      </c>
      <c r="C54" s="20" t="s">
        <v>68</v>
      </c>
      <c r="D54" s="46">
        <v>75253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7"/>
        <v>75253</v>
      </c>
      <c r="O54" s="47">
        <f t="shared" si="12"/>
        <v>2.3671164795067785</v>
      </c>
      <c r="P54" s="9"/>
    </row>
    <row r="55" spans="1:119" ht="16.5" thickBot="1">
      <c r="A55" s="14" t="s">
        <v>10</v>
      </c>
      <c r="B55" s="23"/>
      <c r="C55" s="22"/>
      <c r="D55" s="15">
        <f t="shared" ref="D55:M55" si="18">SUM(D5,D11,D19,D23,D26,D30,D34,D38,D40)</f>
        <v>36575529</v>
      </c>
      <c r="E55" s="15">
        <f t="shared" si="18"/>
        <v>9506254</v>
      </c>
      <c r="F55" s="15">
        <f t="shared" si="18"/>
        <v>0</v>
      </c>
      <c r="G55" s="15">
        <f t="shared" si="18"/>
        <v>3266270</v>
      </c>
      <c r="H55" s="15">
        <f t="shared" si="18"/>
        <v>0</v>
      </c>
      <c r="I55" s="15">
        <f t="shared" si="18"/>
        <v>2592596</v>
      </c>
      <c r="J55" s="15">
        <f t="shared" si="18"/>
        <v>0</v>
      </c>
      <c r="K55" s="15">
        <f t="shared" si="18"/>
        <v>0</v>
      </c>
      <c r="L55" s="15">
        <f t="shared" si="18"/>
        <v>0</v>
      </c>
      <c r="M55" s="15">
        <f t="shared" si="18"/>
        <v>0</v>
      </c>
      <c r="N55" s="15">
        <f t="shared" si="17"/>
        <v>51940649</v>
      </c>
      <c r="O55" s="37">
        <f t="shared" si="12"/>
        <v>1633.8161429335346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38"/>
      <c r="B57" s="39"/>
      <c r="C57" s="39"/>
      <c r="D57" s="40"/>
      <c r="E57" s="40"/>
      <c r="F57" s="40"/>
      <c r="G57" s="40"/>
      <c r="H57" s="40"/>
      <c r="I57" s="40"/>
      <c r="J57" s="40"/>
      <c r="K57" s="40"/>
      <c r="L57" s="48" t="s">
        <v>18</v>
      </c>
      <c r="M57" s="48"/>
      <c r="N57" s="48"/>
      <c r="O57" s="41">
        <v>31791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customHeight="1" thickBot="1">
      <c r="A59" s="52" t="s">
        <v>84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A59:O59"/>
    <mergeCell ref="A58:O58"/>
    <mergeCell ref="L57:N5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SUM(D6:D10)</f>
        <v>5761411</v>
      </c>
      <c r="E5" s="26">
        <f t="shared" si="0"/>
        <v>7933</v>
      </c>
      <c r="F5" s="26">
        <f t="shared" si="0"/>
        <v>0</v>
      </c>
      <c r="G5" s="26">
        <f t="shared" si="0"/>
        <v>68601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1" si="1">SUM(D5:M5)</f>
        <v>5837945</v>
      </c>
      <c r="O5" s="32">
        <f t="shared" ref="O5:O36" si="2">(N5/O$63)</f>
        <v>190.05583227528729</v>
      </c>
      <c r="P5" s="6"/>
    </row>
    <row r="6" spans="1:133">
      <c r="A6" s="12"/>
      <c r="B6" s="44">
        <v>511</v>
      </c>
      <c r="C6" s="20" t="s">
        <v>20</v>
      </c>
      <c r="D6" s="46">
        <v>1739230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1739230</v>
      </c>
      <c r="O6" s="47">
        <f t="shared" si="2"/>
        <v>56.621089299085199</v>
      </c>
      <c r="P6" s="9"/>
    </row>
    <row r="7" spans="1:133">
      <c r="A7" s="12"/>
      <c r="B7" s="44">
        <v>512</v>
      </c>
      <c r="C7" s="20" t="s">
        <v>21</v>
      </c>
      <c r="D7" s="46">
        <v>436622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436622</v>
      </c>
      <c r="O7" s="47">
        <f t="shared" si="2"/>
        <v>14.214343848683139</v>
      </c>
      <c r="P7" s="9"/>
    </row>
    <row r="8" spans="1:133">
      <c r="A8" s="12"/>
      <c r="B8" s="44">
        <v>513</v>
      </c>
      <c r="C8" s="20" t="s">
        <v>22</v>
      </c>
      <c r="D8" s="46">
        <v>2339025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2339025</v>
      </c>
      <c r="O8" s="47">
        <f t="shared" si="2"/>
        <v>76.147573005176284</v>
      </c>
      <c r="P8" s="9"/>
    </row>
    <row r="9" spans="1:133">
      <c r="A9" s="12"/>
      <c r="B9" s="44">
        <v>515</v>
      </c>
      <c r="C9" s="20" t="s">
        <v>23</v>
      </c>
      <c r="D9" s="46">
        <v>427430</v>
      </c>
      <c r="E9" s="46">
        <v>7933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435363</v>
      </c>
      <c r="O9" s="47">
        <f t="shared" si="2"/>
        <v>14.173356773122375</v>
      </c>
      <c r="P9" s="9"/>
    </row>
    <row r="10" spans="1:133">
      <c r="A10" s="12"/>
      <c r="B10" s="44">
        <v>519</v>
      </c>
      <c r="C10" s="20" t="s">
        <v>24</v>
      </c>
      <c r="D10" s="46">
        <v>819104</v>
      </c>
      <c r="E10" s="46">
        <v>0</v>
      </c>
      <c r="F10" s="46">
        <v>0</v>
      </c>
      <c r="G10" s="46">
        <v>68601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887705</v>
      </c>
      <c r="O10" s="47">
        <f t="shared" si="2"/>
        <v>28.899469349220301</v>
      </c>
      <c r="P10" s="9"/>
    </row>
    <row r="11" spans="1:133" ht="15.75">
      <c r="A11" s="28" t="s">
        <v>25</v>
      </c>
      <c r="B11" s="29"/>
      <c r="C11" s="30"/>
      <c r="D11" s="31">
        <f t="shared" ref="D11:M11" si="3">SUM(D12:D17)</f>
        <v>12966952</v>
      </c>
      <c r="E11" s="31">
        <f t="shared" si="3"/>
        <v>1928840</v>
      </c>
      <c r="F11" s="31">
        <f t="shared" si="3"/>
        <v>0</v>
      </c>
      <c r="G11" s="31">
        <f t="shared" si="3"/>
        <v>278883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15174675</v>
      </c>
      <c r="O11" s="43">
        <f t="shared" si="2"/>
        <v>494.01552886024024</v>
      </c>
      <c r="P11" s="10"/>
    </row>
    <row r="12" spans="1:133">
      <c r="A12" s="12"/>
      <c r="B12" s="44">
        <v>521</v>
      </c>
      <c r="C12" s="20" t="s">
        <v>26</v>
      </c>
      <c r="D12" s="46">
        <v>6018631</v>
      </c>
      <c r="E12" s="46">
        <v>1256087</v>
      </c>
      <c r="F12" s="46">
        <v>0</v>
      </c>
      <c r="G12" s="46">
        <v>278276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7552994</v>
      </c>
      <c r="O12" s="47">
        <f t="shared" si="2"/>
        <v>245.88970277045286</v>
      </c>
      <c r="P12" s="9"/>
    </row>
    <row r="13" spans="1:133">
      <c r="A13" s="12"/>
      <c r="B13" s="44">
        <v>522</v>
      </c>
      <c r="C13" s="20" t="s">
        <v>27</v>
      </c>
      <c r="D13" s="46">
        <v>420348</v>
      </c>
      <c r="E13" s="46">
        <v>658244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1078592</v>
      </c>
      <c r="O13" s="47">
        <f t="shared" si="2"/>
        <v>35.113845753165997</v>
      </c>
      <c r="P13" s="9"/>
    </row>
    <row r="14" spans="1:133">
      <c r="A14" s="12"/>
      <c r="B14" s="44">
        <v>523</v>
      </c>
      <c r="C14" s="20" t="s">
        <v>28</v>
      </c>
      <c r="D14" s="46">
        <v>4493735</v>
      </c>
      <c r="E14" s="46">
        <v>0</v>
      </c>
      <c r="F14" s="46">
        <v>0</v>
      </c>
      <c r="G14" s="46">
        <v>607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4494342</v>
      </c>
      <c r="O14" s="47">
        <f t="shared" si="2"/>
        <v>146.31448383631215</v>
      </c>
      <c r="P14" s="9"/>
    </row>
    <row r="15" spans="1:133">
      <c r="A15" s="12"/>
      <c r="B15" s="44">
        <v>524</v>
      </c>
      <c r="C15" s="20" t="s">
        <v>29</v>
      </c>
      <c r="D15" s="46">
        <v>406458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406458</v>
      </c>
      <c r="O15" s="47">
        <f t="shared" si="2"/>
        <v>13.232346908877821</v>
      </c>
      <c r="P15" s="9"/>
    </row>
    <row r="16" spans="1:133">
      <c r="A16" s="12"/>
      <c r="B16" s="44">
        <v>526</v>
      </c>
      <c r="C16" s="20" t="s">
        <v>31</v>
      </c>
      <c r="D16" s="46">
        <v>1577213</v>
      </c>
      <c r="E16" s="46">
        <v>14509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1591722</v>
      </c>
      <c r="O16" s="47">
        <f t="shared" si="2"/>
        <v>51.818927629651334</v>
      </c>
      <c r="P16" s="9"/>
    </row>
    <row r="17" spans="1:16">
      <c r="A17" s="12"/>
      <c r="B17" s="44">
        <v>527</v>
      </c>
      <c r="C17" s="20" t="s">
        <v>32</v>
      </c>
      <c r="D17" s="46">
        <v>50567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50567</v>
      </c>
      <c r="O17" s="47">
        <f t="shared" si="2"/>
        <v>1.6462219617801217</v>
      </c>
      <c r="P17" s="9"/>
    </row>
    <row r="18" spans="1:16" ht="15.75">
      <c r="A18" s="28" t="s">
        <v>33</v>
      </c>
      <c r="B18" s="29"/>
      <c r="C18" s="30"/>
      <c r="D18" s="31">
        <f t="shared" ref="D18:M18" si="4">SUM(D19:D21)</f>
        <v>159672</v>
      </c>
      <c r="E18" s="31">
        <f t="shared" si="4"/>
        <v>230662</v>
      </c>
      <c r="F18" s="31">
        <f t="shared" si="4"/>
        <v>0</v>
      </c>
      <c r="G18" s="31">
        <f t="shared" si="4"/>
        <v>0</v>
      </c>
      <c r="H18" s="31">
        <f t="shared" si="4"/>
        <v>0</v>
      </c>
      <c r="I18" s="31">
        <f t="shared" si="4"/>
        <v>2678912</v>
      </c>
      <c r="J18" s="31">
        <f t="shared" si="4"/>
        <v>0</v>
      </c>
      <c r="K18" s="31">
        <f t="shared" si="4"/>
        <v>0</v>
      </c>
      <c r="L18" s="31">
        <f t="shared" si="4"/>
        <v>0</v>
      </c>
      <c r="M18" s="31">
        <f t="shared" si="4"/>
        <v>0</v>
      </c>
      <c r="N18" s="42">
        <f t="shared" si="1"/>
        <v>3069246</v>
      </c>
      <c r="O18" s="43">
        <f t="shared" si="2"/>
        <v>99.920109385682196</v>
      </c>
      <c r="P18" s="10"/>
    </row>
    <row r="19" spans="1:16">
      <c r="A19" s="12"/>
      <c r="B19" s="44">
        <v>534</v>
      </c>
      <c r="C19" s="20" t="s">
        <v>34</v>
      </c>
      <c r="D19" s="46">
        <v>0</v>
      </c>
      <c r="E19" s="46">
        <v>230662</v>
      </c>
      <c r="F19" s="46">
        <v>0</v>
      </c>
      <c r="G19" s="46">
        <v>0</v>
      </c>
      <c r="H19" s="46">
        <v>0</v>
      </c>
      <c r="I19" s="46">
        <v>1043143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1273805</v>
      </c>
      <c r="O19" s="47">
        <f t="shared" si="2"/>
        <v>41.469056222938441</v>
      </c>
      <c r="P19" s="9"/>
    </row>
    <row r="20" spans="1:16">
      <c r="A20" s="12"/>
      <c r="B20" s="44">
        <v>535</v>
      </c>
      <c r="C20" s="20" t="s">
        <v>35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1635769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1635769</v>
      </c>
      <c r="O20" s="47">
        <f t="shared" si="2"/>
        <v>53.252889279552036</v>
      </c>
      <c r="P20" s="9"/>
    </row>
    <row r="21" spans="1:16">
      <c r="A21" s="12"/>
      <c r="B21" s="44">
        <v>537</v>
      </c>
      <c r="C21" s="20" t="s">
        <v>36</v>
      </c>
      <c r="D21" s="46">
        <v>159672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159672</v>
      </c>
      <c r="O21" s="47">
        <f t="shared" si="2"/>
        <v>5.1981638831917181</v>
      </c>
      <c r="P21" s="9"/>
    </row>
    <row r="22" spans="1:16" ht="15.75">
      <c r="A22" s="28" t="s">
        <v>37</v>
      </c>
      <c r="B22" s="29"/>
      <c r="C22" s="30"/>
      <c r="D22" s="31">
        <f t="shared" ref="D22:M22" si="5">SUM(D23:D24)</f>
        <v>22963</v>
      </c>
      <c r="E22" s="31">
        <f t="shared" si="5"/>
        <v>2824070</v>
      </c>
      <c r="F22" s="31">
        <f t="shared" si="5"/>
        <v>0</v>
      </c>
      <c r="G22" s="31">
        <f t="shared" si="5"/>
        <v>3832688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31">
        <f t="shared" ref="N22:N29" si="6">SUM(D22:M22)</f>
        <v>6679721</v>
      </c>
      <c r="O22" s="43">
        <f t="shared" si="2"/>
        <v>217.46007097047237</v>
      </c>
      <c r="P22" s="10"/>
    </row>
    <row r="23" spans="1:16">
      <c r="A23" s="12"/>
      <c r="B23" s="44">
        <v>541</v>
      </c>
      <c r="C23" s="20" t="s">
        <v>38</v>
      </c>
      <c r="D23" s="46">
        <v>0</v>
      </c>
      <c r="E23" s="46">
        <v>2780214</v>
      </c>
      <c r="F23" s="46">
        <v>0</v>
      </c>
      <c r="G23" s="46">
        <v>3832688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6612902</v>
      </c>
      <c r="O23" s="47">
        <f t="shared" si="2"/>
        <v>215.2847608815965</v>
      </c>
      <c r="P23" s="9"/>
    </row>
    <row r="24" spans="1:16">
      <c r="A24" s="12"/>
      <c r="B24" s="44">
        <v>542</v>
      </c>
      <c r="C24" s="20" t="s">
        <v>39</v>
      </c>
      <c r="D24" s="46">
        <v>22963</v>
      </c>
      <c r="E24" s="46">
        <v>43856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66819</v>
      </c>
      <c r="O24" s="47">
        <f t="shared" si="2"/>
        <v>2.1753100888758667</v>
      </c>
      <c r="P24" s="9"/>
    </row>
    <row r="25" spans="1:16" ht="15.75">
      <c r="A25" s="28" t="s">
        <v>40</v>
      </c>
      <c r="B25" s="29"/>
      <c r="C25" s="30"/>
      <c r="D25" s="31">
        <f t="shared" ref="D25:M25" si="7">SUM(D26:D28)</f>
        <v>42364</v>
      </c>
      <c r="E25" s="31">
        <f t="shared" si="7"/>
        <v>1130667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6"/>
        <v>1173031</v>
      </c>
      <c r="O25" s="43">
        <f t="shared" si="2"/>
        <v>38.188332193899143</v>
      </c>
      <c r="P25" s="10"/>
    </row>
    <row r="26" spans="1:16">
      <c r="A26" s="13"/>
      <c r="B26" s="45">
        <v>552</v>
      </c>
      <c r="C26" s="21" t="s">
        <v>41</v>
      </c>
      <c r="D26" s="46">
        <v>0</v>
      </c>
      <c r="E26" s="46">
        <v>29482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29482</v>
      </c>
      <c r="O26" s="47">
        <f t="shared" si="2"/>
        <v>0.95979425074063218</v>
      </c>
      <c r="P26" s="9"/>
    </row>
    <row r="27" spans="1:16">
      <c r="A27" s="13"/>
      <c r="B27" s="45">
        <v>553</v>
      </c>
      <c r="C27" s="21" t="s">
        <v>42</v>
      </c>
      <c r="D27" s="46">
        <v>42364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42364</v>
      </c>
      <c r="O27" s="47">
        <f t="shared" si="2"/>
        <v>1.3791711430152684</v>
      </c>
      <c r="P27" s="9"/>
    </row>
    <row r="28" spans="1:16">
      <c r="A28" s="13"/>
      <c r="B28" s="45">
        <v>554</v>
      </c>
      <c r="C28" s="21" t="s">
        <v>43</v>
      </c>
      <c r="D28" s="46">
        <v>0</v>
      </c>
      <c r="E28" s="46">
        <v>1101185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1101185</v>
      </c>
      <c r="O28" s="47">
        <f t="shared" si="2"/>
        <v>35.849366800143244</v>
      </c>
      <c r="P28" s="9"/>
    </row>
    <row r="29" spans="1:16" ht="15.75">
      <c r="A29" s="28" t="s">
        <v>44</v>
      </c>
      <c r="B29" s="29"/>
      <c r="C29" s="30"/>
      <c r="D29" s="31">
        <f t="shared" ref="D29:M29" si="8">SUM(D30:D32)</f>
        <v>784689</v>
      </c>
      <c r="E29" s="31">
        <f t="shared" si="8"/>
        <v>237135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6"/>
        <v>1021824</v>
      </c>
      <c r="O29" s="43">
        <f t="shared" si="2"/>
        <v>33.265748608262527</v>
      </c>
      <c r="P29" s="10"/>
    </row>
    <row r="30" spans="1:16">
      <c r="A30" s="12"/>
      <c r="B30" s="44">
        <v>562</v>
      </c>
      <c r="C30" s="20" t="s">
        <v>45</v>
      </c>
      <c r="D30" s="46">
        <v>708794</v>
      </c>
      <c r="E30" s="46">
        <v>36158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7" si="9">SUM(D30:M30)</f>
        <v>744952</v>
      </c>
      <c r="O30" s="47">
        <f t="shared" si="2"/>
        <v>24.252107953250643</v>
      </c>
      <c r="P30" s="9"/>
    </row>
    <row r="31" spans="1:16">
      <c r="A31" s="12"/>
      <c r="B31" s="44">
        <v>564</v>
      </c>
      <c r="C31" s="20" t="s">
        <v>46</v>
      </c>
      <c r="D31" s="46">
        <v>75895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75895</v>
      </c>
      <c r="O31" s="47">
        <f t="shared" si="2"/>
        <v>2.470781651854022</v>
      </c>
      <c r="P31" s="9"/>
    </row>
    <row r="32" spans="1:16">
      <c r="A32" s="12"/>
      <c r="B32" s="44">
        <v>569</v>
      </c>
      <c r="C32" s="20" t="s">
        <v>47</v>
      </c>
      <c r="D32" s="46">
        <v>0</v>
      </c>
      <c r="E32" s="46">
        <v>200977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200977</v>
      </c>
      <c r="O32" s="47">
        <f t="shared" si="2"/>
        <v>6.5428590031578606</v>
      </c>
      <c r="P32" s="9"/>
    </row>
    <row r="33" spans="1:16" ht="15.75">
      <c r="A33" s="28" t="s">
        <v>48</v>
      </c>
      <c r="B33" s="29"/>
      <c r="C33" s="30"/>
      <c r="D33" s="31">
        <f t="shared" ref="D33:M33" si="10">SUM(D34:D37)</f>
        <v>1106291</v>
      </c>
      <c r="E33" s="31">
        <f t="shared" si="10"/>
        <v>619120</v>
      </c>
      <c r="F33" s="31">
        <f t="shared" si="10"/>
        <v>0</v>
      </c>
      <c r="G33" s="31">
        <f t="shared" si="10"/>
        <v>339867</v>
      </c>
      <c r="H33" s="31">
        <f t="shared" si="10"/>
        <v>0</v>
      </c>
      <c r="I33" s="31">
        <f t="shared" si="10"/>
        <v>0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>SUM(D33:M33)</f>
        <v>2065278</v>
      </c>
      <c r="O33" s="43">
        <f t="shared" si="2"/>
        <v>67.235667545658757</v>
      </c>
      <c r="P33" s="9"/>
    </row>
    <row r="34" spans="1:16">
      <c r="A34" s="12"/>
      <c r="B34" s="44">
        <v>571</v>
      </c>
      <c r="C34" s="20" t="s">
        <v>49</v>
      </c>
      <c r="D34" s="46">
        <v>377831</v>
      </c>
      <c r="E34" s="46">
        <v>0</v>
      </c>
      <c r="F34" s="46">
        <v>0</v>
      </c>
      <c r="G34" s="46">
        <v>28411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406242</v>
      </c>
      <c r="O34" s="47">
        <f t="shared" si="2"/>
        <v>13.225314972165251</v>
      </c>
      <c r="P34" s="9"/>
    </row>
    <row r="35" spans="1:16">
      <c r="A35" s="12"/>
      <c r="B35" s="44">
        <v>572</v>
      </c>
      <c r="C35" s="20" t="s">
        <v>50</v>
      </c>
      <c r="D35" s="46">
        <v>726870</v>
      </c>
      <c r="E35" s="46">
        <v>91474</v>
      </c>
      <c r="F35" s="46">
        <v>0</v>
      </c>
      <c r="G35" s="46">
        <v>311456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1129800</v>
      </c>
      <c r="O35" s="47">
        <f t="shared" si="2"/>
        <v>36.780935638245921</v>
      </c>
      <c r="P35" s="9"/>
    </row>
    <row r="36" spans="1:16">
      <c r="A36" s="12"/>
      <c r="B36" s="44">
        <v>575</v>
      </c>
      <c r="C36" s="20" t="s">
        <v>51</v>
      </c>
      <c r="D36" s="46">
        <v>0</v>
      </c>
      <c r="E36" s="46">
        <v>527646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527646</v>
      </c>
      <c r="O36" s="47">
        <f t="shared" si="2"/>
        <v>17.177654067780058</v>
      </c>
      <c r="P36" s="9"/>
    </row>
    <row r="37" spans="1:16">
      <c r="A37" s="12"/>
      <c r="B37" s="44">
        <v>579</v>
      </c>
      <c r="C37" s="20" t="s">
        <v>78</v>
      </c>
      <c r="D37" s="46">
        <v>1590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1590</v>
      </c>
      <c r="O37" s="47">
        <f t="shared" ref="O37:O61" si="11">(N37/O$63)</f>
        <v>5.1762867467526126E-2</v>
      </c>
      <c r="P37" s="9"/>
    </row>
    <row r="38" spans="1:16" ht="15.75">
      <c r="A38" s="28" t="s">
        <v>66</v>
      </c>
      <c r="B38" s="29"/>
      <c r="C38" s="30"/>
      <c r="D38" s="31">
        <f t="shared" ref="D38:M38" si="12">SUM(D39:D39)</f>
        <v>13418824</v>
      </c>
      <c r="E38" s="31">
        <f t="shared" si="12"/>
        <v>566510</v>
      </c>
      <c r="F38" s="31">
        <f t="shared" si="12"/>
        <v>0</v>
      </c>
      <c r="G38" s="31">
        <f t="shared" si="12"/>
        <v>963619</v>
      </c>
      <c r="H38" s="31">
        <f t="shared" si="12"/>
        <v>0</v>
      </c>
      <c r="I38" s="31">
        <f t="shared" si="12"/>
        <v>25666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14974619</v>
      </c>
      <c r="O38" s="43">
        <f t="shared" si="11"/>
        <v>487.50265325389847</v>
      </c>
      <c r="P38" s="9"/>
    </row>
    <row r="39" spans="1:16">
      <c r="A39" s="12"/>
      <c r="B39" s="44">
        <v>581</v>
      </c>
      <c r="C39" s="20" t="s">
        <v>52</v>
      </c>
      <c r="D39" s="46">
        <v>13418824</v>
      </c>
      <c r="E39" s="46">
        <v>566510</v>
      </c>
      <c r="F39" s="46">
        <v>0</v>
      </c>
      <c r="G39" s="46">
        <v>963619</v>
      </c>
      <c r="H39" s="46">
        <v>0</v>
      </c>
      <c r="I39" s="46">
        <v>25666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14974619</v>
      </c>
      <c r="O39" s="47">
        <f t="shared" si="11"/>
        <v>487.50265325389847</v>
      </c>
      <c r="P39" s="9"/>
    </row>
    <row r="40" spans="1:16" ht="15.75">
      <c r="A40" s="28" t="s">
        <v>53</v>
      </c>
      <c r="B40" s="29"/>
      <c r="C40" s="30"/>
      <c r="D40" s="31">
        <f t="shared" ref="D40:M40" si="13">SUM(D41:D60)</f>
        <v>1173247</v>
      </c>
      <c r="E40" s="31">
        <f t="shared" si="13"/>
        <v>196809</v>
      </c>
      <c r="F40" s="31">
        <f t="shared" si="13"/>
        <v>0</v>
      </c>
      <c r="G40" s="31">
        <f t="shared" si="13"/>
        <v>0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1370056</v>
      </c>
      <c r="O40" s="43">
        <f t="shared" si="11"/>
        <v>44.602532799427024</v>
      </c>
      <c r="P40" s="9"/>
    </row>
    <row r="41" spans="1:16">
      <c r="A41" s="12"/>
      <c r="B41" s="44">
        <v>601</v>
      </c>
      <c r="C41" s="20" t="s">
        <v>54</v>
      </c>
      <c r="D41" s="46">
        <v>253312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51" si="14">SUM(D41:M41)</f>
        <v>253312</v>
      </c>
      <c r="O41" s="47">
        <f t="shared" si="11"/>
        <v>8.2466386691408662</v>
      </c>
      <c r="P41" s="9"/>
    </row>
    <row r="42" spans="1:16">
      <c r="A42" s="12"/>
      <c r="B42" s="44">
        <v>602</v>
      </c>
      <c r="C42" s="20" t="s">
        <v>86</v>
      </c>
      <c r="D42" s="46">
        <v>5130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4"/>
        <v>5130</v>
      </c>
      <c r="O42" s="47">
        <f t="shared" si="11"/>
        <v>0.16700849692352768</v>
      </c>
      <c r="P42" s="9"/>
    </row>
    <row r="43" spans="1:16">
      <c r="A43" s="12"/>
      <c r="B43" s="44">
        <v>603</v>
      </c>
      <c r="C43" s="20" t="s">
        <v>87</v>
      </c>
      <c r="D43" s="46">
        <v>1546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1546</v>
      </c>
      <c r="O43" s="47">
        <f t="shared" si="11"/>
        <v>5.0330435914965652E-2</v>
      </c>
      <c r="P43" s="9"/>
    </row>
    <row r="44" spans="1:16">
      <c r="A44" s="12"/>
      <c r="B44" s="44">
        <v>604</v>
      </c>
      <c r="C44" s="20" t="s">
        <v>55</v>
      </c>
      <c r="D44" s="46">
        <v>165969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165969</v>
      </c>
      <c r="O44" s="47">
        <f t="shared" si="11"/>
        <v>5.4031643715206563</v>
      </c>
      <c r="P44" s="9"/>
    </row>
    <row r="45" spans="1:16">
      <c r="A45" s="12"/>
      <c r="B45" s="44">
        <v>608</v>
      </c>
      <c r="C45" s="20" t="s">
        <v>56</v>
      </c>
      <c r="D45" s="46">
        <v>10883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10883</v>
      </c>
      <c r="O45" s="47">
        <f t="shared" si="11"/>
        <v>0.35429892242080935</v>
      </c>
      <c r="P45" s="9"/>
    </row>
    <row r="46" spans="1:16">
      <c r="A46" s="12"/>
      <c r="B46" s="44">
        <v>611</v>
      </c>
      <c r="C46" s="20" t="s">
        <v>88</v>
      </c>
      <c r="D46" s="46">
        <v>11566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11566</v>
      </c>
      <c r="O46" s="47">
        <f t="shared" si="11"/>
        <v>0.37653416674805484</v>
      </c>
      <c r="P46" s="9"/>
    </row>
    <row r="47" spans="1:16">
      <c r="A47" s="12"/>
      <c r="B47" s="44">
        <v>614</v>
      </c>
      <c r="C47" s="20" t="s">
        <v>57</v>
      </c>
      <c r="D47" s="46">
        <v>116963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116963</v>
      </c>
      <c r="O47" s="47">
        <f t="shared" si="11"/>
        <v>3.8077611745938733</v>
      </c>
      <c r="P47" s="9"/>
    </row>
    <row r="48" spans="1:16">
      <c r="A48" s="12"/>
      <c r="B48" s="44">
        <v>616</v>
      </c>
      <c r="C48" s="20" t="s">
        <v>58</v>
      </c>
      <c r="D48" s="46">
        <v>55000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55000</v>
      </c>
      <c r="O48" s="47">
        <f t="shared" si="11"/>
        <v>1.7905394407005892</v>
      </c>
      <c r="P48" s="9"/>
    </row>
    <row r="49" spans="1:119">
      <c r="A49" s="12"/>
      <c r="B49" s="44">
        <v>629</v>
      </c>
      <c r="C49" s="20" t="s">
        <v>89</v>
      </c>
      <c r="D49" s="46">
        <v>2198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2198</v>
      </c>
      <c r="O49" s="47">
        <f t="shared" si="11"/>
        <v>7.1556467102907181E-2</v>
      </c>
      <c r="P49" s="9"/>
    </row>
    <row r="50" spans="1:119">
      <c r="A50" s="12"/>
      <c r="B50" s="44">
        <v>634</v>
      </c>
      <c r="C50" s="20" t="s">
        <v>59</v>
      </c>
      <c r="D50" s="46">
        <v>43178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43178</v>
      </c>
      <c r="O50" s="47">
        <f t="shared" si="11"/>
        <v>1.4056711267376372</v>
      </c>
      <c r="P50" s="9"/>
    </row>
    <row r="51" spans="1:119">
      <c r="A51" s="12"/>
      <c r="B51" s="44">
        <v>654</v>
      </c>
      <c r="C51" s="20" t="s">
        <v>60</v>
      </c>
      <c r="D51" s="46">
        <v>64503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64503</v>
      </c>
      <c r="O51" s="47">
        <f t="shared" si="11"/>
        <v>2.099912100791093</v>
      </c>
      <c r="P51" s="9"/>
    </row>
    <row r="52" spans="1:119">
      <c r="A52" s="12"/>
      <c r="B52" s="44">
        <v>674</v>
      </c>
      <c r="C52" s="20" t="s">
        <v>61</v>
      </c>
      <c r="D52" s="46">
        <v>35437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60" si="15">SUM(D52:M52)</f>
        <v>35437</v>
      </c>
      <c r="O52" s="47">
        <f t="shared" si="11"/>
        <v>1.1536608392746688</v>
      </c>
      <c r="P52" s="9"/>
    </row>
    <row r="53" spans="1:119">
      <c r="A53" s="12"/>
      <c r="B53" s="44">
        <v>685</v>
      </c>
      <c r="C53" s="20" t="s">
        <v>90</v>
      </c>
      <c r="D53" s="46">
        <v>19477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19477</v>
      </c>
      <c r="O53" s="47">
        <f t="shared" si="11"/>
        <v>0.63407884884591592</v>
      </c>
      <c r="P53" s="9"/>
    </row>
    <row r="54" spans="1:119">
      <c r="A54" s="12"/>
      <c r="B54" s="44">
        <v>694</v>
      </c>
      <c r="C54" s="20" t="s">
        <v>62</v>
      </c>
      <c r="D54" s="46">
        <v>19865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19865</v>
      </c>
      <c r="O54" s="47">
        <f t="shared" si="11"/>
        <v>0.64671029071849462</v>
      </c>
      <c r="P54" s="9"/>
    </row>
    <row r="55" spans="1:119">
      <c r="A55" s="12"/>
      <c r="B55" s="44">
        <v>712</v>
      </c>
      <c r="C55" s="20" t="s">
        <v>63</v>
      </c>
      <c r="D55" s="46">
        <v>0</v>
      </c>
      <c r="E55" s="46">
        <v>191419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191419</v>
      </c>
      <c r="O55" s="47">
        <f t="shared" si="11"/>
        <v>6.2316958036266561</v>
      </c>
      <c r="P55" s="9"/>
    </row>
    <row r="56" spans="1:119">
      <c r="A56" s="12"/>
      <c r="B56" s="44">
        <v>713</v>
      </c>
      <c r="C56" s="20" t="s">
        <v>64</v>
      </c>
      <c r="D56" s="46">
        <v>104617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104617</v>
      </c>
      <c r="O56" s="47">
        <f t="shared" si="11"/>
        <v>3.4058339030504281</v>
      </c>
      <c r="P56" s="9"/>
    </row>
    <row r="57" spans="1:119">
      <c r="A57" s="12"/>
      <c r="B57" s="44">
        <v>714</v>
      </c>
      <c r="C57" s="20" t="s">
        <v>91</v>
      </c>
      <c r="D57" s="46">
        <v>0</v>
      </c>
      <c r="E57" s="46">
        <v>5390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5390</v>
      </c>
      <c r="O57" s="47">
        <f t="shared" si="11"/>
        <v>0.17547286518865773</v>
      </c>
      <c r="P57" s="9"/>
    </row>
    <row r="58" spans="1:119">
      <c r="A58" s="12"/>
      <c r="B58" s="44">
        <v>724</v>
      </c>
      <c r="C58" s="20" t="s">
        <v>65</v>
      </c>
      <c r="D58" s="46">
        <v>141276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141276</v>
      </c>
      <c r="O58" s="47">
        <f t="shared" si="11"/>
        <v>4.5992772731712082</v>
      </c>
      <c r="P58" s="9"/>
    </row>
    <row r="59" spans="1:119">
      <c r="A59" s="12"/>
      <c r="B59" s="44">
        <v>744</v>
      </c>
      <c r="C59" s="20" t="s">
        <v>67</v>
      </c>
      <c r="D59" s="46">
        <v>56612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56612</v>
      </c>
      <c r="O59" s="47">
        <f t="shared" si="11"/>
        <v>1.8430185239443957</v>
      </c>
      <c r="P59" s="9"/>
    </row>
    <row r="60" spans="1:119" ht="15.75" thickBot="1">
      <c r="A60" s="12"/>
      <c r="B60" s="44">
        <v>764</v>
      </c>
      <c r="C60" s="20" t="s">
        <v>68</v>
      </c>
      <c r="D60" s="46">
        <v>65715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65715</v>
      </c>
      <c r="O60" s="47">
        <f t="shared" si="11"/>
        <v>2.1393690790116224</v>
      </c>
      <c r="P60" s="9"/>
    </row>
    <row r="61" spans="1:119" ht="16.5" thickBot="1">
      <c r="A61" s="14" t="s">
        <v>10</v>
      </c>
      <c r="B61" s="23"/>
      <c r="C61" s="22"/>
      <c r="D61" s="15">
        <f t="shared" ref="D61:M61" si="16">SUM(D5,D11,D18,D22,D25,D29,D33,D38,D40)</f>
        <v>35436413</v>
      </c>
      <c r="E61" s="15">
        <f t="shared" si="16"/>
        <v>7741746</v>
      </c>
      <c r="F61" s="15">
        <f t="shared" si="16"/>
        <v>0</v>
      </c>
      <c r="G61" s="15">
        <f t="shared" si="16"/>
        <v>5483658</v>
      </c>
      <c r="H61" s="15">
        <f t="shared" si="16"/>
        <v>0</v>
      </c>
      <c r="I61" s="15">
        <f t="shared" si="16"/>
        <v>2704578</v>
      </c>
      <c r="J61" s="15">
        <f t="shared" si="16"/>
        <v>0</v>
      </c>
      <c r="K61" s="15">
        <f t="shared" si="16"/>
        <v>0</v>
      </c>
      <c r="L61" s="15">
        <f t="shared" si="16"/>
        <v>0</v>
      </c>
      <c r="M61" s="15">
        <f t="shared" si="16"/>
        <v>0</v>
      </c>
      <c r="N61" s="15">
        <f>SUM(D61:M61)</f>
        <v>51366395</v>
      </c>
      <c r="O61" s="37">
        <f t="shared" si="11"/>
        <v>1672.2464758928281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38"/>
      <c r="B63" s="39"/>
      <c r="C63" s="39"/>
      <c r="D63" s="40"/>
      <c r="E63" s="40"/>
      <c r="F63" s="40"/>
      <c r="G63" s="40"/>
      <c r="H63" s="40"/>
      <c r="I63" s="40"/>
      <c r="J63" s="40"/>
      <c r="K63" s="40"/>
      <c r="L63" s="48" t="s">
        <v>92</v>
      </c>
      <c r="M63" s="48"/>
      <c r="N63" s="48"/>
      <c r="O63" s="41">
        <v>30717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84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5857006</v>
      </c>
      <c r="E5" s="26">
        <f t="shared" si="0"/>
        <v>0</v>
      </c>
      <c r="F5" s="26">
        <f t="shared" si="0"/>
        <v>0</v>
      </c>
      <c r="G5" s="26">
        <f t="shared" si="0"/>
        <v>516718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6373724</v>
      </c>
      <c r="O5" s="32">
        <f t="shared" ref="O5:O36" si="2">(N5/O$72)</f>
        <v>216.66804908726246</v>
      </c>
      <c r="P5" s="6"/>
    </row>
    <row r="6" spans="1:133">
      <c r="A6" s="12"/>
      <c r="B6" s="44">
        <v>511</v>
      </c>
      <c r="C6" s="20" t="s">
        <v>20</v>
      </c>
      <c r="D6" s="46">
        <v>1803012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1803012</v>
      </c>
      <c r="O6" s="47">
        <f t="shared" si="2"/>
        <v>61.291498113335827</v>
      </c>
      <c r="P6" s="9"/>
    </row>
    <row r="7" spans="1:133">
      <c r="A7" s="12"/>
      <c r="B7" s="44">
        <v>512</v>
      </c>
      <c r="C7" s="20" t="s">
        <v>21</v>
      </c>
      <c r="D7" s="46">
        <v>1937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1937</v>
      </c>
      <c r="O7" s="47">
        <f t="shared" si="2"/>
        <v>6.584627936227351E-2</v>
      </c>
      <c r="P7" s="9"/>
    </row>
    <row r="8" spans="1:133">
      <c r="A8" s="12"/>
      <c r="B8" s="44">
        <v>513</v>
      </c>
      <c r="C8" s="20" t="s">
        <v>22</v>
      </c>
      <c r="D8" s="46">
        <v>2557670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2557670</v>
      </c>
      <c r="O8" s="47">
        <f t="shared" si="2"/>
        <v>86.945303735934999</v>
      </c>
      <c r="P8" s="9"/>
    </row>
    <row r="9" spans="1:133">
      <c r="A9" s="12"/>
      <c r="B9" s="44">
        <v>514</v>
      </c>
      <c r="C9" s="20" t="s">
        <v>71</v>
      </c>
      <c r="D9" s="46">
        <v>284331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284331</v>
      </c>
      <c r="O9" s="47">
        <f t="shared" si="2"/>
        <v>9.6655335350307645</v>
      </c>
      <c r="P9" s="9"/>
    </row>
    <row r="10" spans="1:133">
      <c r="A10" s="12"/>
      <c r="B10" s="44">
        <v>515</v>
      </c>
      <c r="C10" s="20" t="s">
        <v>23</v>
      </c>
      <c r="D10" s="46">
        <v>310066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310066</v>
      </c>
      <c r="O10" s="47">
        <f t="shared" si="2"/>
        <v>10.540367814529015</v>
      </c>
      <c r="P10" s="9"/>
    </row>
    <row r="11" spans="1:133">
      <c r="A11" s="12"/>
      <c r="B11" s="44">
        <v>519</v>
      </c>
      <c r="C11" s="20" t="s">
        <v>24</v>
      </c>
      <c r="D11" s="46">
        <v>899990</v>
      </c>
      <c r="E11" s="46">
        <v>0</v>
      </c>
      <c r="F11" s="46">
        <v>0</v>
      </c>
      <c r="G11" s="46">
        <v>516718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1416708</v>
      </c>
      <c r="O11" s="47">
        <f t="shared" si="2"/>
        <v>48.159499609069584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SUM(D13:D19)</f>
        <v>12595857</v>
      </c>
      <c r="E12" s="31">
        <f t="shared" si="3"/>
        <v>2269590</v>
      </c>
      <c r="F12" s="31">
        <f t="shared" si="3"/>
        <v>0</v>
      </c>
      <c r="G12" s="31">
        <f t="shared" si="3"/>
        <v>446747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15312194</v>
      </c>
      <c r="O12" s="43">
        <f t="shared" si="2"/>
        <v>520.52194309412926</v>
      </c>
      <c r="P12" s="10"/>
    </row>
    <row r="13" spans="1:133">
      <c r="A13" s="12"/>
      <c r="B13" s="44">
        <v>521</v>
      </c>
      <c r="C13" s="20" t="s">
        <v>26</v>
      </c>
      <c r="D13" s="46">
        <v>5119679</v>
      </c>
      <c r="E13" s="46">
        <v>1617401</v>
      </c>
      <c r="F13" s="46">
        <v>0</v>
      </c>
      <c r="G13" s="46">
        <v>68573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6805653</v>
      </c>
      <c r="O13" s="47">
        <f t="shared" si="2"/>
        <v>231.35102151816977</v>
      </c>
      <c r="P13" s="9"/>
    </row>
    <row r="14" spans="1:133">
      <c r="A14" s="12"/>
      <c r="B14" s="44">
        <v>522</v>
      </c>
      <c r="C14" s="20" t="s">
        <v>27</v>
      </c>
      <c r="D14" s="46">
        <v>190968</v>
      </c>
      <c r="E14" s="46">
        <v>395922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586890</v>
      </c>
      <c r="O14" s="47">
        <f t="shared" si="2"/>
        <v>19.950708773838258</v>
      </c>
      <c r="P14" s="9"/>
    </row>
    <row r="15" spans="1:133">
      <c r="A15" s="12"/>
      <c r="B15" s="44">
        <v>523</v>
      </c>
      <c r="C15" s="20" t="s">
        <v>28</v>
      </c>
      <c r="D15" s="46">
        <v>4353583</v>
      </c>
      <c r="E15" s="46">
        <v>113455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4467038</v>
      </c>
      <c r="O15" s="47">
        <f t="shared" si="2"/>
        <v>151.85226229731109</v>
      </c>
      <c r="P15" s="9"/>
    </row>
    <row r="16" spans="1:133">
      <c r="A16" s="12"/>
      <c r="B16" s="44">
        <v>524</v>
      </c>
      <c r="C16" s="20" t="s">
        <v>29</v>
      </c>
      <c r="D16" s="46">
        <v>466735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466735</v>
      </c>
      <c r="O16" s="47">
        <f t="shared" si="2"/>
        <v>15.866165822483598</v>
      </c>
      <c r="P16" s="9"/>
    </row>
    <row r="17" spans="1:16">
      <c r="A17" s="12"/>
      <c r="B17" s="44">
        <v>526</v>
      </c>
      <c r="C17" s="20" t="s">
        <v>31</v>
      </c>
      <c r="D17" s="46">
        <v>1725958</v>
      </c>
      <c r="E17" s="46">
        <v>123944</v>
      </c>
      <c r="F17" s="46">
        <v>0</v>
      </c>
      <c r="G17" s="46">
        <v>378174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2228076</v>
      </c>
      <c r="O17" s="47">
        <f t="shared" si="2"/>
        <v>75.741102083829077</v>
      </c>
      <c r="P17" s="9"/>
    </row>
    <row r="18" spans="1:16">
      <c r="A18" s="12"/>
      <c r="B18" s="44">
        <v>527</v>
      </c>
      <c r="C18" s="20" t="s">
        <v>32</v>
      </c>
      <c r="D18" s="46">
        <v>43746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43746</v>
      </c>
      <c r="O18" s="47">
        <f t="shared" si="2"/>
        <v>1.4870992963252541</v>
      </c>
      <c r="P18" s="9"/>
    </row>
    <row r="19" spans="1:16">
      <c r="A19" s="12"/>
      <c r="B19" s="44">
        <v>529</v>
      </c>
      <c r="C19" s="20" t="s">
        <v>72</v>
      </c>
      <c r="D19" s="46">
        <v>695188</v>
      </c>
      <c r="E19" s="46">
        <v>18868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714056</v>
      </c>
      <c r="O19" s="47">
        <f t="shared" si="2"/>
        <v>24.273583302172213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SUM(D21:D23)</f>
        <v>182542</v>
      </c>
      <c r="E20" s="31">
        <f t="shared" si="5"/>
        <v>499760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2474966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3157268</v>
      </c>
      <c r="O20" s="43">
        <f t="shared" si="2"/>
        <v>107.32800761464459</v>
      </c>
      <c r="P20" s="10"/>
    </row>
    <row r="21" spans="1:16">
      <c r="A21" s="12"/>
      <c r="B21" s="44">
        <v>534</v>
      </c>
      <c r="C21" s="20" t="s">
        <v>34</v>
      </c>
      <c r="D21" s="46">
        <v>0</v>
      </c>
      <c r="E21" s="46">
        <v>191177</v>
      </c>
      <c r="F21" s="46">
        <v>0</v>
      </c>
      <c r="G21" s="46">
        <v>0</v>
      </c>
      <c r="H21" s="46">
        <v>0</v>
      </c>
      <c r="I21" s="46">
        <v>1118543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1309720</v>
      </c>
      <c r="O21" s="47">
        <f t="shared" si="2"/>
        <v>44.522554985212629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1356423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1356423</v>
      </c>
      <c r="O22" s="47">
        <f t="shared" si="2"/>
        <v>46.110174388958768</v>
      </c>
      <c r="P22" s="9"/>
    </row>
    <row r="23" spans="1:16">
      <c r="A23" s="12"/>
      <c r="B23" s="44">
        <v>537</v>
      </c>
      <c r="C23" s="20" t="s">
        <v>36</v>
      </c>
      <c r="D23" s="46">
        <v>182542</v>
      </c>
      <c r="E23" s="46">
        <v>308583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491125</v>
      </c>
      <c r="O23" s="47">
        <f t="shared" si="2"/>
        <v>16.695278240473197</v>
      </c>
      <c r="P23" s="9"/>
    </row>
    <row r="24" spans="1:16" ht="15.75">
      <c r="A24" s="28" t="s">
        <v>37</v>
      </c>
      <c r="B24" s="29"/>
      <c r="C24" s="30"/>
      <c r="D24" s="31">
        <f t="shared" ref="D24:M24" si="6">SUM(D25:D26)</f>
        <v>0</v>
      </c>
      <c r="E24" s="31">
        <f t="shared" si="6"/>
        <v>2470859</v>
      </c>
      <c r="F24" s="31">
        <f t="shared" si="6"/>
        <v>0</v>
      </c>
      <c r="G24" s="31">
        <f t="shared" si="6"/>
        <v>889843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2" si="7">SUM(D24:M24)</f>
        <v>3360702</v>
      </c>
      <c r="O24" s="43">
        <f t="shared" si="2"/>
        <v>114.24353265118809</v>
      </c>
      <c r="P24" s="10"/>
    </row>
    <row r="25" spans="1:16">
      <c r="A25" s="12"/>
      <c r="B25" s="44">
        <v>541</v>
      </c>
      <c r="C25" s="20" t="s">
        <v>38</v>
      </c>
      <c r="D25" s="46">
        <v>0</v>
      </c>
      <c r="E25" s="46">
        <v>2438709</v>
      </c>
      <c r="F25" s="46">
        <v>0</v>
      </c>
      <c r="G25" s="46">
        <v>889843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3328552</v>
      </c>
      <c r="O25" s="47">
        <f t="shared" si="2"/>
        <v>113.15062718836047</v>
      </c>
      <c r="P25" s="9"/>
    </row>
    <row r="26" spans="1:16">
      <c r="A26" s="12"/>
      <c r="B26" s="44">
        <v>542</v>
      </c>
      <c r="C26" s="20" t="s">
        <v>39</v>
      </c>
      <c r="D26" s="46">
        <v>0</v>
      </c>
      <c r="E26" s="46">
        <v>32150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32150</v>
      </c>
      <c r="O26" s="47">
        <f t="shared" si="2"/>
        <v>1.0929054628276167</v>
      </c>
      <c r="P26" s="9"/>
    </row>
    <row r="27" spans="1:16" ht="15.75">
      <c r="A27" s="28" t="s">
        <v>40</v>
      </c>
      <c r="B27" s="29"/>
      <c r="C27" s="30"/>
      <c r="D27" s="31">
        <f t="shared" ref="D27:M27" si="8">SUM(D28:D31)</f>
        <v>54199</v>
      </c>
      <c r="E27" s="31">
        <f t="shared" si="8"/>
        <v>1536793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1590992</v>
      </c>
      <c r="O27" s="43">
        <f t="shared" si="2"/>
        <v>54.084101030016654</v>
      </c>
      <c r="P27" s="10"/>
    </row>
    <row r="28" spans="1:16">
      <c r="A28" s="13"/>
      <c r="B28" s="45">
        <v>552</v>
      </c>
      <c r="C28" s="21" t="s">
        <v>41</v>
      </c>
      <c r="D28" s="46">
        <v>0</v>
      </c>
      <c r="E28" s="46">
        <v>25069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25069</v>
      </c>
      <c r="O28" s="47">
        <f t="shared" si="2"/>
        <v>0.85219430941292451</v>
      </c>
      <c r="P28" s="9"/>
    </row>
    <row r="29" spans="1:16">
      <c r="A29" s="13"/>
      <c r="B29" s="45">
        <v>553</v>
      </c>
      <c r="C29" s="21" t="s">
        <v>42</v>
      </c>
      <c r="D29" s="46">
        <v>54199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54199</v>
      </c>
      <c r="O29" s="47">
        <f t="shared" si="2"/>
        <v>1.8424380460278071</v>
      </c>
      <c r="P29" s="9"/>
    </row>
    <row r="30" spans="1:16">
      <c r="A30" s="13"/>
      <c r="B30" s="45">
        <v>554</v>
      </c>
      <c r="C30" s="21" t="s">
        <v>43</v>
      </c>
      <c r="D30" s="46">
        <v>0</v>
      </c>
      <c r="E30" s="46">
        <v>1208153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1208153</v>
      </c>
      <c r="O30" s="47">
        <f t="shared" si="2"/>
        <v>41.069891559302441</v>
      </c>
      <c r="P30" s="9"/>
    </row>
    <row r="31" spans="1:16">
      <c r="A31" s="13"/>
      <c r="B31" s="45">
        <v>559</v>
      </c>
      <c r="C31" s="21" t="s">
        <v>76</v>
      </c>
      <c r="D31" s="46">
        <v>0</v>
      </c>
      <c r="E31" s="46">
        <v>303571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303571</v>
      </c>
      <c r="O31" s="47">
        <f t="shared" si="2"/>
        <v>10.319577115273482</v>
      </c>
      <c r="P31" s="9"/>
    </row>
    <row r="32" spans="1:16" ht="15.75">
      <c r="A32" s="28" t="s">
        <v>44</v>
      </c>
      <c r="B32" s="29"/>
      <c r="C32" s="30"/>
      <c r="D32" s="31">
        <f t="shared" ref="D32:M32" si="9">SUM(D33:D35)</f>
        <v>486034</v>
      </c>
      <c r="E32" s="31">
        <f t="shared" si="9"/>
        <v>142157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628191</v>
      </c>
      <c r="O32" s="43">
        <f t="shared" si="2"/>
        <v>21.354692864670088</v>
      </c>
      <c r="P32" s="10"/>
    </row>
    <row r="33" spans="1:16">
      <c r="A33" s="12"/>
      <c r="B33" s="44">
        <v>562</v>
      </c>
      <c r="C33" s="20" t="s">
        <v>45</v>
      </c>
      <c r="D33" s="46">
        <v>360134</v>
      </c>
      <c r="E33" s="46">
        <v>40048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9" si="10">SUM(D33:M33)</f>
        <v>400182</v>
      </c>
      <c r="O33" s="47">
        <f t="shared" si="2"/>
        <v>13.603766529557738</v>
      </c>
      <c r="P33" s="9"/>
    </row>
    <row r="34" spans="1:16">
      <c r="A34" s="12"/>
      <c r="B34" s="44">
        <v>564</v>
      </c>
      <c r="C34" s="20" t="s">
        <v>46</v>
      </c>
      <c r="D34" s="46">
        <v>111500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111500</v>
      </c>
      <c r="O34" s="47">
        <f t="shared" si="2"/>
        <v>3.7903253220926674</v>
      </c>
      <c r="P34" s="9"/>
    </row>
    <row r="35" spans="1:16">
      <c r="A35" s="12"/>
      <c r="B35" s="44">
        <v>569</v>
      </c>
      <c r="C35" s="20" t="s">
        <v>47</v>
      </c>
      <c r="D35" s="46">
        <v>14400</v>
      </c>
      <c r="E35" s="46">
        <v>102109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116509</v>
      </c>
      <c r="O35" s="47">
        <f t="shared" si="2"/>
        <v>3.9606010130196827</v>
      </c>
      <c r="P35" s="9"/>
    </row>
    <row r="36" spans="1:16" ht="15.75">
      <c r="A36" s="28" t="s">
        <v>48</v>
      </c>
      <c r="B36" s="29"/>
      <c r="C36" s="30"/>
      <c r="D36" s="31">
        <f t="shared" ref="D36:M36" si="11">SUM(D37:D39)</f>
        <v>1212375</v>
      </c>
      <c r="E36" s="31">
        <f t="shared" si="11"/>
        <v>415657</v>
      </c>
      <c r="F36" s="31">
        <f t="shared" si="11"/>
        <v>0</v>
      </c>
      <c r="G36" s="31">
        <f t="shared" si="11"/>
        <v>57171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1685203</v>
      </c>
      <c r="O36" s="43">
        <f t="shared" si="2"/>
        <v>57.286704966515963</v>
      </c>
      <c r="P36" s="9"/>
    </row>
    <row r="37" spans="1:16">
      <c r="A37" s="12"/>
      <c r="B37" s="44">
        <v>571</v>
      </c>
      <c r="C37" s="20" t="s">
        <v>49</v>
      </c>
      <c r="D37" s="46">
        <v>351777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351777</v>
      </c>
      <c r="O37" s="47">
        <f t="shared" ref="O37:O68" si="12">(N37/O$72)</f>
        <v>11.958289424482443</v>
      </c>
      <c r="P37" s="9"/>
    </row>
    <row r="38" spans="1:16">
      <c r="A38" s="12"/>
      <c r="B38" s="44">
        <v>572</v>
      </c>
      <c r="C38" s="20" t="s">
        <v>50</v>
      </c>
      <c r="D38" s="46">
        <v>858776</v>
      </c>
      <c r="E38" s="46">
        <v>393532</v>
      </c>
      <c r="F38" s="46">
        <v>0</v>
      </c>
      <c r="G38" s="46">
        <v>57171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1309479</v>
      </c>
      <c r="O38" s="47">
        <f t="shared" si="12"/>
        <v>44.514362443485062</v>
      </c>
      <c r="P38" s="9"/>
    </row>
    <row r="39" spans="1:16">
      <c r="A39" s="12"/>
      <c r="B39" s="44">
        <v>579</v>
      </c>
      <c r="C39" s="20" t="s">
        <v>78</v>
      </c>
      <c r="D39" s="46">
        <v>1822</v>
      </c>
      <c r="E39" s="46">
        <v>22125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23947</v>
      </c>
      <c r="O39" s="47">
        <f t="shared" si="12"/>
        <v>0.81405309854845842</v>
      </c>
      <c r="P39" s="9"/>
    </row>
    <row r="40" spans="1:16" ht="15.75">
      <c r="A40" s="28" t="s">
        <v>66</v>
      </c>
      <c r="B40" s="29"/>
      <c r="C40" s="30"/>
      <c r="D40" s="31">
        <f t="shared" ref="D40:M40" si="13">SUM(D41:D43)</f>
        <v>13021076</v>
      </c>
      <c r="E40" s="31">
        <f t="shared" si="13"/>
        <v>460844</v>
      </c>
      <c r="F40" s="31">
        <f t="shared" si="13"/>
        <v>0</v>
      </c>
      <c r="G40" s="31">
        <f t="shared" si="13"/>
        <v>293598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13775518</v>
      </c>
      <c r="O40" s="43">
        <f t="shared" si="12"/>
        <v>468.28425740218239</v>
      </c>
      <c r="P40" s="9"/>
    </row>
    <row r="41" spans="1:16">
      <c r="A41" s="12"/>
      <c r="B41" s="44">
        <v>581</v>
      </c>
      <c r="C41" s="20" t="s">
        <v>52</v>
      </c>
      <c r="D41" s="46">
        <v>12689744</v>
      </c>
      <c r="E41" s="46">
        <v>460844</v>
      </c>
      <c r="F41" s="46">
        <v>0</v>
      </c>
      <c r="G41" s="46">
        <v>293598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13444186</v>
      </c>
      <c r="O41" s="47">
        <f t="shared" si="12"/>
        <v>457.02097426658054</v>
      </c>
      <c r="P41" s="9"/>
    </row>
    <row r="42" spans="1:16">
      <c r="A42" s="12"/>
      <c r="B42" s="44">
        <v>586</v>
      </c>
      <c r="C42" s="20" t="s">
        <v>94</v>
      </c>
      <c r="D42" s="46">
        <v>45433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7" si="14">SUM(D42:M42)</f>
        <v>45433</v>
      </c>
      <c r="O42" s="47">
        <f t="shared" si="12"/>
        <v>1.5444470884182615</v>
      </c>
      <c r="P42" s="9"/>
    </row>
    <row r="43" spans="1:16">
      <c r="A43" s="12"/>
      <c r="B43" s="44">
        <v>587</v>
      </c>
      <c r="C43" s="20" t="s">
        <v>95</v>
      </c>
      <c r="D43" s="46">
        <v>285899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285899</v>
      </c>
      <c r="O43" s="47">
        <f t="shared" si="12"/>
        <v>9.7188360471836006</v>
      </c>
      <c r="P43" s="9"/>
    </row>
    <row r="44" spans="1:16" ht="15.75">
      <c r="A44" s="28" t="s">
        <v>53</v>
      </c>
      <c r="B44" s="29"/>
      <c r="C44" s="30"/>
      <c r="D44" s="31">
        <f t="shared" ref="D44:M44" si="15">SUM(D45:D69)</f>
        <v>820770</v>
      </c>
      <c r="E44" s="31">
        <f t="shared" si="15"/>
        <v>112633</v>
      </c>
      <c r="F44" s="31">
        <f t="shared" si="15"/>
        <v>0</v>
      </c>
      <c r="G44" s="31">
        <f t="shared" si="15"/>
        <v>0</v>
      </c>
      <c r="H44" s="31">
        <f t="shared" si="15"/>
        <v>0</v>
      </c>
      <c r="I44" s="31">
        <f t="shared" si="15"/>
        <v>0</v>
      </c>
      <c r="J44" s="31">
        <f t="shared" si="15"/>
        <v>0</v>
      </c>
      <c r="K44" s="31">
        <f t="shared" si="15"/>
        <v>0</v>
      </c>
      <c r="L44" s="31">
        <f t="shared" si="15"/>
        <v>0</v>
      </c>
      <c r="M44" s="31">
        <f t="shared" si="15"/>
        <v>0</v>
      </c>
      <c r="N44" s="31">
        <f>SUM(D44:M44)</f>
        <v>933403</v>
      </c>
      <c r="O44" s="43">
        <f t="shared" si="12"/>
        <v>31.730054050379032</v>
      </c>
      <c r="P44" s="9"/>
    </row>
    <row r="45" spans="1:16">
      <c r="A45" s="12"/>
      <c r="B45" s="44">
        <v>601</v>
      </c>
      <c r="C45" s="20" t="s">
        <v>54</v>
      </c>
      <c r="D45" s="46">
        <v>3811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3811</v>
      </c>
      <c r="O45" s="47">
        <f t="shared" si="12"/>
        <v>0.12955093993269198</v>
      </c>
      <c r="P45" s="9"/>
    </row>
    <row r="46" spans="1:16">
      <c r="A46" s="12"/>
      <c r="B46" s="44">
        <v>602</v>
      </c>
      <c r="C46" s="20" t="s">
        <v>86</v>
      </c>
      <c r="D46" s="46">
        <v>4319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4319</v>
      </c>
      <c r="O46" s="47">
        <f t="shared" si="12"/>
        <v>0.14681986606384065</v>
      </c>
      <c r="P46" s="9"/>
    </row>
    <row r="47" spans="1:16">
      <c r="A47" s="12"/>
      <c r="B47" s="44">
        <v>603</v>
      </c>
      <c r="C47" s="20" t="s">
        <v>87</v>
      </c>
      <c r="D47" s="46">
        <v>1212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1212</v>
      </c>
      <c r="O47" s="47">
        <f t="shared" si="12"/>
        <v>4.1200666281401913E-2</v>
      </c>
      <c r="P47" s="9"/>
    </row>
    <row r="48" spans="1:16">
      <c r="A48" s="12"/>
      <c r="B48" s="44">
        <v>604</v>
      </c>
      <c r="C48" s="20" t="s">
        <v>55</v>
      </c>
      <c r="D48" s="46">
        <v>144641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144641</v>
      </c>
      <c r="O48" s="47">
        <f t="shared" si="12"/>
        <v>4.9169187884556553</v>
      </c>
      <c r="P48" s="9"/>
    </row>
    <row r="49" spans="1:16">
      <c r="A49" s="12"/>
      <c r="B49" s="44">
        <v>608</v>
      </c>
      <c r="C49" s="20" t="s">
        <v>56</v>
      </c>
      <c r="D49" s="46">
        <v>7791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7791</v>
      </c>
      <c r="O49" s="47">
        <f t="shared" si="12"/>
        <v>0.26484685725940782</v>
      </c>
      <c r="P49" s="9"/>
    </row>
    <row r="50" spans="1:16">
      <c r="A50" s="12"/>
      <c r="B50" s="44">
        <v>611</v>
      </c>
      <c r="C50" s="20" t="s">
        <v>88</v>
      </c>
      <c r="D50" s="46">
        <v>12687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12687</v>
      </c>
      <c r="O50" s="47">
        <f t="shared" si="12"/>
        <v>0.43128123194071455</v>
      </c>
      <c r="P50" s="9"/>
    </row>
    <row r="51" spans="1:16">
      <c r="A51" s="12"/>
      <c r="B51" s="44">
        <v>614</v>
      </c>
      <c r="C51" s="20" t="s">
        <v>57</v>
      </c>
      <c r="D51" s="46">
        <v>125085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125085</v>
      </c>
      <c r="O51" s="47">
        <f t="shared" si="12"/>
        <v>4.2521331203045856</v>
      </c>
      <c r="P51" s="9"/>
    </row>
    <row r="52" spans="1:16">
      <c r="A52" s="12"/>
      <c r="B52" s="44">
        <v>616</v>
      </c>
      <c r="C52" s="20" t="s">
        <v>58</v>
      </c>
      <c r="D52" s="46">
        <v>55000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55000</v>
      </c>
      <c r="O52" s="47">
        <f t="shared" si="12"/>
        <v>1.8696671992385356</v>
      </c>
      <c r="P52" s="9"/>
    </row>
    <row r="53" spans="1:16">
      <c r="A53" s="12"/>
      <c r="B53" s="44">
        <v>621</v>
      </c>
      <c r="C53" s="20" t="s">
        <v>96</v>
      </c>
      <c r="D53" s="46">
        <v>180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180</v>
      </c>
      <c r="O53" s="47">
        <f t="shared" si="12"/>
        <v>6.1189108338715707E-3</v>
      </c>
      <c r="P53" s="9"/>
    </row>
    <row r="54" spans="1:16">
      <c r="A54" s="12"/>
      <c r="B54" s="44">
        <v>629</v>
      </c>
      <c r="C54" s="20" t="s">
        <v>89</v>
      </c>
      <c r="D54" s="46">
        <v>3736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3736</v>
      </c>
      <c r="O54" s="47">
        <f t="shared" si="12"/>
        <v>0.12700139375191216</v>
      </c>
      <c r="P54" s="9"/>
    </row>
    <row r="55" spans="1:16">
      <c r="A55" s="12"/>
      <c r="B55" s="44">
        <v>634</v>
      </c>
      <c r="C55" s="20" t="s">
        <v>59</v>
      </c>
      <c r="D55" s="46">
        <v>53126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53126</v>
      </c>
      <c r="O55" s="47">
        <f t="shared" si="12"/>
        <v>1.8059625386681171</v>
      </c>
      <c r="P55" s="9"/>
    </row>
    <row r="56" spans="1:16">
      <c r="A56" s="12"/>
      <c r="B56" s="44">
        <v>642</v>
      </c>
      <c r="C56" s="20" t="s">
        <v>97</v>
      </c>
      <c r="D56" s="46">
        <v>0</v>
      </c>
      <c r="E56" s="46">
        <v>16496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16496</v>
      </c>
      <c r="O56" s="47">
        <f t="shared" si="12"/>
        <v>0.56076418397525241</v>
      </c>
      <c r="P56" s="9"/>
    </row>
    <row r="57" spans="1:16">
      <c r="A57" s="12"/>
      <c r="B57" s="44">
        <v>654</v>
      </c>
      <c r="C57" s="20" t="s">
        <v>60</v>
      </c>
      <c r="D57" s="46">
        <v>53178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53178</v>
      </c>
      <c r="O57" s="47">
        <f t="shared" si="12"/>
        <v>1.8077302240201245</v>
      </c>
      <c r="P57" s="9"/>
    </row>
    <row r="58" spans="1:16">
      <c r="A58" s="12"/>
      <c r="B58" s="44">
        <v>674</v>
      </c>
      <c r="C58" s="20" t="s">
        <v>61</v>
      </c>
      <c r="D58" s="46">
        <v>24238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24238</v>
      </c>
      <c r="O58" s="47">
        <f t="shared" si="12"/>
        <v>0.8239453377298841</v>
      </c>
      <c r="P58" s="9"/>
    </row>
    <row r="59" spans="1:16">
      <c r="A59" s="12"/>
      <c r="B59" s="44">
        <v>685</v>
      </c>
      <c r="C59" s="20" t="s">
        <v>90</v>
      </c>
      <c r="D59" s="46">
        <v>18580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18580</v>
      </c>
      <c r="O59" s="47">
        <f t="shared" si="12"/>
        <v>0.6316075738518544</v>
      </c>
      <c r="P59" s="9"/>
    </row>
    <row r="60" spans="1:16">
      <c r="A60" s="12"/>
      <c r="B60" s="44">
        <v>689</v>
      </c>
      <c r="C60" s="20" t="s">
        <v>98</v>
      </c>
      <c r="D60" s="46">
        <v>0</v>
      </c>
      <c r="E60" s="46">
        <v>9795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9795</v>
      </c>
      <c r="O60" s="47">
        <f t="shared" si="12"/>
        <v>0.33297073120984466</v>
      </c>
      <c r="P60" s="9"/>
    </row>
    <row r="61" spans="1:16">
      <c r="A61" s="12"/>
      <c r="B61" s="44">
        <v>694</v>
      </c>
      <c r="C61" s="20" t="s">
        <v>62</v>
      </c>
      <c r="D61" s="46">
        <v>9257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9257</v>
      </c>
      <c r="O61" s="47">
        <f t="shared" si="12"/>
        <v>0.31468198660638408</v>
      </c>
      <c r="P61" s="9"/>
    </row>
    <row r="62" spans="1:16">
      <c r="A62" s="12"/>
      <c r="B62" s="44">
        <v>712</v>
      </c>
      <c r="C62" s="20" t="s">
        <v>63</v>
      </c>
      <c r="D62" s="46">
        <v>0</v>
      </c>
      <c r="E62" s="46">
        <v>52374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ref="N62:N69" si="16">SUM(D62:M62)</f>
        <v>52374</v>
      </c>
      <c r="O62" s="47">
        <f t="shared" si="12"/>
        <v>1.7803990889621648</v>
      </c>
      <c r="P62" s="9"/>
    </row>
    <row r="63" spans="1:16">
      <c r="A63" s="12"/>
      <c r="B63" s="44">
        <v>713</v>
      </c>
      <c r="C63" s="20" t="s">
        <v>64</v>
      </c>
      <c r="D63" s="46">
        <v>73895</v>
      </c>
      <c r="E63" s="46">
        <v>33081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106976</v>
      </c>
      <c r="O63" s="47">
        <f t="shared" si="12"/>
        <v>3.6365366964680286</v>
      </c>
      <c r="P63" s="9"/>
    </row>
    <row r="64" spans="1:16">
      <c r="A64" s="12"/>
      <c r="B64" s="44">
        <v>714</v>
      </c>
      <c r="C64" s="20" t="s">
        <v>91</v>
      </c>
      <c r="D64" s="46">
        <v>0</v>
      </c>
      <c r="E64" s="46">
        <v>887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887</v>
      </c>
      <c r="O64" s="47">
        <f t="shared" si="12"/>
        <v>3.0152632831356017E-2</v>
      </c>
      <c r="P64" s="9"/>
    </row>
    <row r="65" spans="1:119">
      <c r="A65" s="12"/>
      <c r="B65" s="44">
        <v>721</v>
      </c>
      <c r="C65" s="20" t="s">
        <v>99</v>
      </c>
      <c r="D65" s="46">
        <v>3650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3650</v>
      </c>
      <c r="O65" s="47">
        <f t="shared" si="12"/>
        <v>0.12407791413128463</v>
      </c>
      <c r="P65" s="9"/>
    </row>
    <row r="66" spans="1:119">
      <c r="A66" s="12"/>
      <c r="B66" s="44">
        <v>724</v>
      </c>
      <c r="C66" s="20" t="s">
        <v>65</v>
      </c>
      <c r="D66" s="46">
        <v>107015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107015</v>
      </c>
      <c r="O66" s="47">
        <f t="shared" si="12"/>
        <v>3.637862460482034</v>
      </c>
      <c r="P66" s="9"/>
    </row>
    <row r="67" spans="1:119">
      <c r="A67" s="12"/>
      <c r="B67" s="44">
        <v>744</v>
      </c>
      <c r="C67" s="20" t="s">
        <v>67</v>
      </c>
      <c r="D67" s="46">
        <v>67837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67837</v>
      </c>
      <c r="O67" s="47">
        <f t="shared" si="12"/>
        <v>2.3060475235408098</v>
      </c>
      <c r="P67" s="9"/>
    </row>
    <row r="68" spans="1:119">
      <c r="A68" s="12"/>
      <c r="B68" s="44">
        <v>761</v>
      </c>
      <c r="C68" s="20" t="s">
        <v>100</v>
      </c>
      <c r="D68" s="46">
        <v>5910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5910</v>
      </c>
      <c r="O68" s="47">
        <f t="shared" si="12"/>
        <v>0.20090423904544991</v>
      </c>
      <c r="P68" s="9"/>
    </row>
    <row r="69" spans="1:119" ht="15.75" thickBot="1">
      <c r="A69" s="12"/>
      <c r="B69" s="44">
        <v>764</v>
      </c>
      <c r="C69" s="20" t="s">
        <v>68</v>
      </c>
      <c r="D69" s="46">
        <v>45622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45622</v>
      </c>
      <c r="O69" s="47">
        <f>(N69/O$72)</f>
        <v>1.5508719447938266</v>
      </c>
      <c r="P69" s="9"/>
    </row>
    <row r="70" spans="1:119" ht="16.5" thickBot="1">
      <c r="A70" s="14" t="s">
        <v>10</v>
      </c>
      <c r="B70" s="23"/>
      <c r="C70" s="22"/>
      <c r="D70" s="15">
        <f t="shared" ref="D70:M70" si="17">SUM(D5,D12,D20,D24,D27,D32,D36,D40,D44)</f>
        <v>34229859</v>
      </c>
      <c r="E70" s="15">
        <f t="shared" si="17"/>
        <v>7908293</v>
      </c>
      <c r="F70" s="15">
        <f t="shared" si="17"/>
        <v>0</v>
      </c>
      <c r="G70" s="15">
        <f t="shared" si="17"/>
        <v>2204077</v>
      </c>
      <c r="H70" s="15">
        <f t="shared" si="17"/>
        <v>0</v>
      </c>
      <c r="I70" s="15">
        <f t="shared" si="17"/>
        <v>2474966</v>
      </c>
      <c r="J70" s="15">
        <f t="shared" si="17"/>
        <v>0</v>
      </c>
      <c r="K70" s="15">
        <f t="shared" si="17"/>
        <v>0</v>
      </c>
      <c r="L70" s="15">
        <f t="shared" si="17"/>
        <v>0</v>
      </c>
      <c r="M70" s="15">
        <f t="shared" si="17"/>
        <v>0</v>
      </c>
      <c r="N70" s="15">
        <f>SUM(D70:M70)</f>
        <v>46817195</v>
      </c>
      <c r="O70" s="37">
        <f>(N70/O$72)</f>
        <v>1591.5013427609886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38"/>
      <c r="B72" s="39"/>
      <c r="C72" s="39"/>
      <c r="D72" s="40"/>
      <c r="E72" s="40"/>
      <c r="F72" s="40"/>
      <c r="G72" s="40"/>
      <c r="H72" s="40"/>
      <c r="I72" s="40"/>
      <c r="J72" s="40"/>
      <c r="K72" s="40"/>
      <c r="L72" s="48" t="s">
        <v>101</v>
      </c>
      <c r="M72" s="48"/>
      <c r="N72" s="48"/>
      <c r="O72" s="41">
        <v>29417</v>
      </c>
    </row>
    <row r="73" spans="1:119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19" ht="15.75" customHeight="1" thickBot="1">
      <c r="A74" s="52" t="s">
        <v>84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5335642</v>
      </c>
      <c r="E5" s="26">
        <f t="shared" si="0"/>
        <v>377509</v>
      </c>
      <c r="F5" s="26">
        <f t="shared" si="0"/>
        <v>0</v>
      </c>
      <c r="G5" s="26">
        <f t="shared" si="0"/>
        <v>479748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6192899</v>
      </c>
      <c r="O5" s="32">
        <f t="shared" ref="O5:O46" si="1">(N5/O$48)</f>
        <v>218.11358433416686</v>
      </c>
      <c r="P5" s="6"/>
    </row>
    <row r="6" spans="1:133">
      <c r="A6" s="12"/>
      <c r="B6" s="44">
        <v>511</v>
      </c>
      <c r="C6" s="20" t="s">
        <v>20</v>
      </c>
      <c r="D6" s="46">
        <v>3912466</v>
      </c>
      <c r="E6" s="46">
        <v>259256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4171722</v>
      </c>
      <c r="O6" s="47">
        <f t="shared" si="1"/>
        <v>146.92783432536189</v>
      </c>
      <c r="P6" s="9"/>
    </row>
    <row r="7" spans="1:133">
      <c r="A7" s="12"/>
      <c r="B7" s="44">
        <v>512</v>
      </c>
      <c r="C7" s="20" t="s">
        <v>21</v>
      </c>
      <c r="D7" s="46">
        <v>3065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3065</v>
      </c>
      <c r="O7" s="47">
        <f t="shared" si="1"/>
        <v>0.1079491423942521</v>
      </c>
      <c r="P7" s="9"/>
    </row>
    <row r="8" spans="1:133">
      <c r="A8" s="12"/>
      <c r="B8" s="44">
        <v>513</v>
      </c>
      <c r="C8" s="20" t="s">
        <v>22</v>
      </c>
      <c r="D8" s="46">
        <v>188271</v>
      </c>
      <c r="E8" s="46">
        <v>0</v>
      </c>
      <c r="F8" s="46">
        <v>0</v>
      </c>
      <c r="G8" s="46">
        <v>451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188722</v>
      </c>
      <c r="O8" s="47">
        <f t="shared" si="1"/>
        <v>6.6467791357024621</v>
      </c>
      <c r="P8" s="9"/>
    </row>
    <row r="9" spans="1:133">
      <c r="A9" s="12"/>
      <c r="B9" s="44">
        <v>514</v>
      </c>
      <c r="C9" s="20" t="s">
        <v>71</v>
      </c>
      <c r="D9" s="46">
        <v>154282</v>
      </c>
      <c r="E9" s="46">
        <v>46573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200855</v>
      </c>
      <c r="O9" s="47">
        <f t="shared" si="1"/>
        <v>7.0741027718099527</v>
      </c>
      <c r="P9" s="9"/>
    </row>
    <row r="10" spans="1:133">
      <c r="A10" s="12"/>
      <c r="B10" s="44">
        <v>515</v>
      </c>
      <c r="C10" s="20" t="s">
        <v>23</v>
      </c>
      <c r="D10" s="46">
        <v>281225</v>
      </c>
      <c r="E10" s="46">
        <v>39048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320273</v>
      </c>
      <c r="O10" s="47">
        <f t="shared" si="1"/>
        <v>11.279998591202057</v>
      </c>
      <c r="P10" s="9"/>
    </row>
    <row r="11" spans="1:133">
      <c r="A11" s="12"/>
      <c r="B11" s="44">
        <v>517</v>
      </c>
      <c r="C11" s="20" t="s">
        <v>106</v>
      </c>
      <c r="D11" s="46">
        <v>7443</v>
      </c>
      <c r="E11" s="46">
        <v>0</v>
      </c>
      <c r="F11" s="46">
        <v>0</v>
      </c>
      <c r="G11" s="46">
        <v>479297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486740</v>
      </c>
      <c r="O11" s="47">
        <f t="shared" si="1"/>
        <v>17.142957771281655</v>
      </c>
      <c r="P11" s="9"/>
    </row>
    <row r="12" spans="1:133">
      <c r="A12" s="12"/>
      <c r="B12" s="44">
        <v>519</v>
      </c>
      <c r="C12" s="20" t="s">
        <v>24</v>
      </c>
      <c r="D12" s="46">
        <v>788890</v>
      </c>
      <c r="E12" s="46">
        <v>32632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821522</v>
      </c>
      <c r="O12" s="47">
        <f t="shared" si="1"/>
        <v>28.933962596414609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SUM(D14:D20)</f>
        <v>10809931</v>
      </c>
      <c r="E13" s="31">
        <f t="shared" si="3"/>
        <v>1626630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12436561</v>
      </c>
      <c r="O13" s="43">
        <f t="shared" si="1"/>
        <v>438.01503891804316</v>
      </c>
      <c r="P13" s="10"/>
    </row>
    <row r="14" spans="1:133">
      <c r="A14" s="12"/>
      <c r="B14" s="44">
        <v>521</v>
      </c>
      <c r="C14" s="20" t="s">
        <v>26</v>
      </c>
      <c r="D14" s="46">
        <v>8759421</v>
      </c>
      <c r="E14" s="46">
        <v>1149759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9909180</v>
      </c>
      <c r="O14" s="47">
        <f t="shared" si="1"/>
        <v>349.00081005881731</v>
      </c>
      <c r="P14" s="9"/>
    </row>
    <row r="15" spans="1:133">
      <c r="A15" s="12"/>
      <c r="B15" s="44">
        <v>522</v>
      </c>
      <c r="C15" s="20" t="s">
        <v>27</v>
      </c>
      <c r="D15" s="46">
        <v>5607</v>
      </c>
      <c r="E15" s="46">
        <v>357967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363574</v>
      </c>
      <c r="O15" s="47">
        <f t="shared" si="1"/>
        <v>12.805057584615927</v>
      </c>
      <c r="P15" s="9"/>
    </row>
    <row r="16" spans="1:133">
      <c r="A16" s="12"/>
      <c r="B16" s="44">
        <v>523</v>
      </c>
      <c r="C16" s="20" t="s">
        <v>28</v>
      </c>
      <c r="D16" s="46">
        <v>161024</v>
      </c>
      <c r="E16" s="46">
        <v>55864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216888</v>
      </c>
      <c r="O16" s="47">
        <f t="shared" si="1"/>
        <v>7.6387842073750569</v>
      </c>
      <c r="P16" s="9"/>
    </row>
    <row r="17" spans="1:16">
      <c r="A17" s="12"/>
      <c r="B17" s="44">
        <v>524</v>
      </c>
      <c r="C17" s="20" t="s">
        <v>29</v>
      </c>
      <c r="D17" s="46">
        <v>430312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430312</v>
      </c>
      <c r="O17" s="47">
        <f t="shared" si="1"/>
        <v>15.155566512872891</v>
      </c>
      <c r="P17" s="9"/>
    </row>
    <row r="18" spans="1:16">
      <c r="A18" s="12"/>
      <c r="B18" s="44">
        <v>526</v>
      </c>
      <c r="C18" s="20" t="s">
        <v>31</v>
      </c>
      <c r="D18" s="46">
        <v>1384164</v>
      </c>
      <c r="E18" s="46">
        <v>53040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1437204</v>
      </c>
      <c r="O18" s="47">
        <f t="shared" si="1"/>
        <v>50.618250977353576</v>
      </c>
      <c r="P18" s="9"/>
    </row>
    <row r="19" spans="1:16">
      <c r="A19" s="12"/>
      <c r="B19" s="44">
        <v>527</v>
      </c>
      <c r="C19" s="20" t="s">
        <v>32</v>
      </c>
      <c r="D19" s="46">
        <v>69403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69403</v>
      </c>
      <c r="O19" s="47">
        <f t="shared" si="1"/>
        <v>2.4443700912196666</v>
      </c>
      <c r="P19" s="9"/>
    </row>
    <row r="20" spans="1:16">
      <c r="A20" s="12"/>
      <c r="B20" s="44">
        <v>529</v>
      </c>
      <c r="C20" s="20" t="s">
        <v>72</v>
      </c>
      <c r="D20" s="46">
        <v>0</v>
      </c>
      <c r="E20" s="46">
        <v>10000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10000</v>
      </c>
      <c r="O20" s="47">
        <f t="shared" si="1"/>
        <v>0.35219948578875077</v>
      </c>
      <c r="P20" s="9"/>
    </row>
    <row r="21" spans="1:16" ht="15.75">
      <c r="A21" s="28" t="s">
        <v>33</v>
      </c>
      <c r="B21" s="29"/>
      <c r="C21" s="30"/>
      <c r="D21" s="31">
        <f t="shared" ref="D21:M21" si="5">SUM(D22:D25)</f>
        <v>163960</v>
      </c>
      <c r="E21" s="31">
        <f t="shared" si="5"/>
        <v>771676</v>
      </c>
      <c r="F21" s="31">
        <f t="shared" si="5"/>
        <v>0</v>
      </c>
      <c r="G21" s="31">
        <f t="shared" si="5"/>
        <v>114647</v>
      </c>
      <c r="H21" s="31">
        <f t="shared" si="5"/>
        <v>0</v>
      </c>
      <c r="I21" s="31">
        <f t="shared" si="5"/>
        <v>1782195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2832478</v>
      </c>
      <c r="O21" s="43">
        <f t="shared" si="1"/>
        <v>99.759729510794912</v>
      </c>
      <c r="P21" s="10"/>
    </row>
    <row r="22" spans="1:16">
      <c r="A22" s="12"/>
      <c r="B22" s="44">
        <v>534</v>
      </c>
      <c r="C22" s="20" t="s">
        <v>34</v>
      </c>
      <c r="D22" s="46">
        <v>0</v>
      </c>
      <c r="E22" s="46">
        <v>190823</v>
      </c>
      <c r="F22" s="46">
        <v>0</v>
      </c>
      <c r="G22" s="46">
        <v>0</v>
      </c>
      <c r="H22" s="46">
        <v>0</v>
      </c>
      <c r="I22" s="46">
        <v>836249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1027072</v>
      </c>
      <c r="O22" s="47">
        <f t="shared" si="1"/>
        <v>36.173423026802382</v>
      </c>
      <c r="P22" s="9"/>
    </row>
    <row r="23" spans="1:16">
      <c r="A23" s="12"/>
      <c r="B23" s="44">
        <v>535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945946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945946</v>
      </c>
      <c r="O23" s="47">
        <f t="shared" si="1"/>
        <v>33.31616947839256</v>
      </c>
      <c r="P23" s="9"/>
    </row>
    <row r="24" spans="1:16">
      <c r="A24" s="12"/>
      <c r="B24" s="44">
        <v>537</v>
      </c>
      <c r="C24" s="20" t="s">
        <v>36</v>
      </c>
      <c r="D24" s="46">
        <v>163960</v>
      </c>
      <c r="E24" s="46">
        <v>171722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335682</v>
      </c>
      <c r="O24" s="47">
        <f t="shared" si="1"/>
        <v>11.822702778853943</v>
      </c>
      <c r="P24" s="9"/>
    </row>
    <row r="25" spans="1:16">
      <c r="A25" s="12"/>
      <c r="B25" s="44">
        <v>539</v>
      </c>
      <c r="C25" s="20" t="s">
        <v>74</v>
      </c>
      <c r="D25" s="46">
        <v>0</v>
      </c>
      <c r="E25" s="46">
        <v>409131</v>
      </c>
      <c r="F25" s="46">
        <v>0</v>
      </c>
      <c r="G25" s="46">
        <v>114647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523778</v>
      </c>
      <c r="O25" s="47">
        <f t="shared" si="1"/>
        <v>18.447434226746029</v>
      </c>
      <c r="P25" s="9"/>
    </row>
    <row r="26" spans="1:16" ht="15.75">
      <c r="A26" s="28" t="s">
        <v>37</v>
      </c>
      <c r="B26" s="29"/>
      <c r="C26" s="30"/>
      <c r="D26" s="31">
        <f t="shared" ref="D26:M26" si="6">SUM(D27:D27)</f>
        <v>0</v>
      </c>
      <c r="E26" s="31">
        <f t="shared" si="6"/>
        <v>3373957</v>
      </c>
      <c r="F26" s="31">
        <f t="shared" si="6"/>
        <v>0</v>
      </c>
      <c r="G26" s="31">
        <f t="shared" si="6"/>
        <v>3298923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1" si="7">SUM(D26:M26)</f>
        <v>6672880</v>
      </c>
      <c r="O26" s="43">
        <f t="shared" si="1"/>
        <v>235.01849047300391</v>
      </c>
      <c r="P26" s="10"/>
    </row>
    <row r="27" spans="1:16">
      <c r="A27" s="12"/>
      <c r="B27" s="44">
        <v>541</v>
      </c>
      <c r="C27" s="20" t="s">
        <v>38</v>
      </c>
      <c r="D27" s="46">
        <v>0</v>
      </c>
      <c r="E27" s="46">
        <v>3373957</v>
      </c>
      <c r="F27" s="46">
        <v>0</v>
      </c>
      <c r="G27" s="46">
        <v>3298923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6672880</v>
      </c>
      <c r="O27" s="47">
        <f t="shared" si="1"/>
        <v>235.01849047300391</v>
      </c>
      <c r="P27" s="9"/>
    </row>
    <row r="28" spans="1:16" ht="15.75">
      <c r="A28" s="28" t="s">
        <v>40</v>
      </c>
      <c r="B28" s="29"/>
      <c r="C28" s="30"/>
      <c r="D28" s="31">
        <f t="shared" ref="D28:M28" si="8">SUM(D29:D30)</f>
        <v>59096</v>
      </c>
      <c r="E28" s="31">
        <f t="shared" si="8"/>
        <v>816371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875467</v>
      </c>
      <c r="O28" s="43">
        <f t="shared" si="1"/>
        <v>30.833902722502025</v>
      </c>
      <c r="P28" s="10"/>
    </row>
    <row r="29" spans="1:16">
      <c r="A29" s="13"/>
      <c r="B29" s="45">
        <v>553</v>
      </c>
      <c r="C29" s="21" t="s">
        <v>42</v>
      </c>
      <c r="D29" s="46">
        <v>59096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59096</v>
      </c>
      <c r="O29" s="47">
        <f t="shared" si="1"/>
        <v>2.0813580812172012</v>
      </c>
      <c r="P29" s="9"/>
    </row>
    <row r="30" spans="1:16">
      <c r="A30" s="13"/>
      <c r="B30" s="45">
        <v>554</v>
      </c>
      <c r="C30" s="21" t="s">
        <v>43</v>
      </c>
      <c r="D30" s="46">
        <v>0</v>
      </c>
      <c r="E30" s="46">
        <v>816371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816371</v>
      </c>
      <c r="O30" s="47">
        <f t="shared" si="1"/>
        <v>28.752544641284825</v>
      </c>
      <c r="P30" s="9"/>
    </row>
    <row r="31" spans="1:16" ht="15.75">
      <c r="A31" s="28" t="s">
        <v>44</v>
      </c>
      <c r="B31" s="29"/>
      <c r="C31" s="30"/>
      <c r="D31" s="31">
        <f t="shared" ref="D31:M31" si="9">SUM(D32:D34)</f>
        <v>687170</v>
      </c>
      <c r="E31" s="31">
        <f t="shared" si="9"/>
        <v>237097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924267</v>
      </c>
      <c r="O31" s="43">
        <f t="shared" si="1"/>
        <v>32.552636213151132</v>
      </c>
      <c r="P31" s="10"/>
    </row>
    <row r="32" spans="1:16">
      <c r="A32" s="12"/>
      <c r="B32" s="44">
        <v>562</v>
      </c>
      <c r="C32" s="20" t="s">
        <v>45</v>
      </c>
      <c r="D32" s="46">
        <v>575914</v>
      </c>
      <c r="E32" s="46">
        <v>52225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8" si="10">SUM(D32:M32)</f>
        <v>628139</v>
      </c>
      <c r="O32" s="47">
        <f t="shared" si="1"/>
        <v>22.123023280386011</v>
      </c>
      <c r="P32" s="9"/>
    </row>
    <row r="33" spans="1:119">
      <c r="A33" s="12"/>
      <c r="B33" s="44">
        <v>563</v>
      </c>
      <c r="C33" s="20" t="s">
        <v>108</v>
      </c>
      <c r="D33" s="46">
        <v>55006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55006</v>
      </c>
      <c r="O33" s="47">
        <f t="shared" si="1"/>
        <v>1.9373084915296024</v>
      </c>
      <c r="P33" s="9"/>
    </row>
    <row r="34" spans="1:119">
      <c r="A34" s="12"/>
      <c r="B34" s="44">
        <v>569</v>
      </c>
      <c r="C34" s="20" t="s">
        <v>47</v>
      </c>
      <c r="D34" s="46">
        <v>56250</v>
      </c>
      <c r="E34" s="46">
        <v>184872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241122</v>
      </c>
      <c r="O34" s="47">
        <f t="shared" si="1"/>
        <v>8.4923044412355164</v>
      </c>
      <c r="P34" s="9"/>
    </row>
    <row r="35" spans="1:119" ht="15.75">
      <c r="A35" s="28" t="s">
        <v>48</v>
      </c>
      <c r="B35" s="29"/>
      <c r="C35" s="30"/>
      <c r="D35" s="31">
        <f t="shared" ref="D35:M35" si="11">SUM(D36:D38)</f>
        <v>878228</v>
      </c>
      <c r="E35" s="31">
        <f t="shared" si="11"/>
        <v>253386</v>
      </c>
      <c r="F35" s="31">
        <f t="shared" si="11"/>
        <v>0</v>
      </c>
      <c r="G35" s="31">
        <f t="shared" si="11"/>
        <v>0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>SUM(D35:M35)</f>
        <v>1131614</v>
      </c>
      <c r="O35" s="43">
        <f t="shared" si="1"/>
        <v>39.85538689113514</v>
      </c>
      <c r="P35" s="9"/>
    </row>
    <row r="36" spans="1:119">
      <c r="A36" s="12"/>
      <c r="B36" s="44">
        <v>571</v>
      </c>
      <c r="C36" s="20" t="s">
        <v>49</v>
      </c>
      <c r="D36" s="46">
        <v>348544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348544</v>
      </c>
      <c r="O36" s="47">
        <f t="shared" si="1"/>
        <v>12.275701757475433</v>
      </c>
      <c r="P36" s="9"/>
    </row>
    <row r="37" spans="1:119">
      <c r="A37" s="12"/>
      <c r="B37" s="44">
        <v>572</v>
      </c>
      <c r="C37" s="20" t="s">
        <v>50</v>
      </c>
      <c r="D37" s="46">
        <v>529684</v>
      </c>
      <c r="E37" s="46">
        <v>233104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762788</v>
      </c>
      <c r="O37" s="47">
        <f t="shared" si="1"/>
        <v>26.865354136582962</v>
      </c>
      <c r="P37" s="9"/>
    </row>
    <row r="38" spans="1:119">
      <c r="A38" s="12"/>
      <c r="B38" s="44">
        <v>573</v>
      </c>
      <c r="C38" s="20" t="s">
        <v>77</v>
      </c>
      <c r="D38" s="46">
        <v>0</v>
      </c>
      <c r="E38" s="46">
        <v>20282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20282</v>
      </c>
      <c r="O38" s="47">
        <f t="shared" si="1"/>
        <v>0.7143309970767443</v>
      </c>
      <c r="P38" s="9"/>
    </row>
    <row r="39" spans="1:119" ht="15.75">
      <c r="A39" s="28" t="s">
        <v>66</v>
      </c>
      <c r="B39" s="29"/>
      <c r="C39" s="30"/>
      <c r="D39" s="31">
        <f t="shared" ref="D39:M39" si="12">SUM(D40:D41)</f>
        <v>10699665</v>
      </c>
      <c r="E39" s="31">
        <f t="shared" si="12"/>
        <v>222311</v>
      </c>
      <c r="F39" s="31">
        <f t="shared" si="12"/>
        <v>0</v>
      </c>
      <c r="G39" s="31">
        <f t="shared" si="12"/>
        <v>144200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 t="shared" ref="N39:N46" si="13">SUM(D39:M39)</f>
        <v>11066176</v>
      </c>
      <c r="O39" s="43">
        <f t="shared" si="1"/>
        <v>389.75014968478143</v>
      </c>
      <c r="P39" s="9"/>
    </row>
    <row r="40" spans="1:119">
      <c r="A40" s="12"/>
      <c r="B40" s="44">
        <v>581</v>
      </c>
      <c r="C40" s="20" t="s">
        <v>52</v>
      </c>
      <c r="D40" s="46">
        <v>0</v>
      </c>
      <c r="E40" s="46">
        <v>8116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3"/>
        <v>8116</v>
      </c>
      <c r="O40" s="47">
        <f t="shared" si="1"/>
        <v>0.2858451026661501</v>
      </c>
      <c r="P40" s="9"/>
    </row>
    <row r="41" spans="1:119">
      <c r="A41" s="12"/>
      <c r="B41" s="44">
        <v>586</v>
      </c>
      <c r="C41" s="20" t="s">
        <v>94</v>
      </c>
      <c r="D41" s="46">
        <v>10699665</v>
      </c>
      <c r="E41" s="46">
        <v>214195</v>
      </c>
      <c r="F41" s="46">
        <v>0</v>
      </c>
      <c r="G41" s="46">
        <v>144200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3"/>
        <v>11058060</v>
      </c>
      <c r="O41" s="47">
        <f t="shared" si="1"/>
        <v>389.46430458211529</v>
      </c>
      <c r="P41" s="9"/>
    </row>
    <row r="42" spans="1:119" ht="15.75">
      <c r="A42" s="28" t="s">
        <v>53</v>
      </c>
      <c r="B42" s="29"/>
      <c r="C42" s="30"/>
      <c r="D42" s="31">
        <f t="shared" ref="D42:M42" si="14">SUM(D43:D45)</f>
        <v>819708</v>
      </c>
      <c r="E42" s="31">
        <f t="shared" si="14"/>
        <v>14373</v>
      </c>
      <c r="F42" s="31">
        <f t="shared" si="14"/>
        <v>0</v>
      </c>
      <c r="G42" s="31">
        <f t="shared" si="14"/>
        <v>0</v>
      </c>
      <c r="H42" s="31">
        <f t="shared" si="14"/>
        <v>0</v>
      </c>
      <c r="I42" s="31">
        <f t="shared" si="14"/>
        <v>0</v>
      </c>
      <c r="J42" s="31">
        <f t="shared" si="14"/>
        <v>0</v>
      </c>
      <c r="K42" s="31">
        <f t="shared" si="14"/>
        <v>0</v>
      </c>
      <c r="L42" s="31">
        <f t="shared" si="14"/>
        <v>0</v>
      </c>
      <c r="M42" s="31">
        <f t="shared" si="14"/>
        <v>0</v>
      </c>
      <c r="N42" s="31">
        <f t="shared" si="13"/>
        <v>834081</v>
      </c>
      <c r="O42" s="43">
        <f t="shared" si="1"/>
        <v>29.3762899306167</v>
      </c>
      <c r="P42" s="9"/>
    </row>
    <row r="43" spans="1:119">
      <c r="A43" s="12"/>
      <c r="B43" s="44">
        <v>712</v>
      </c>
      <c r="C43" s="20" t="s">
        <v>63</v>
      </c>
      <c r="D43" s="46">
        <v>0</v>
      </c>
      <c r="E43" s="46">
        <v>14373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3"/>
        <v>14373</v>
      </c>
      <c r="O43" s="47">
        <f t="shared" si="1"/>
        <v>0.50621632092417146</v>
      </c>
      <c r="P43" s="9"/>
    </row>
    <row r="44" spans="1:119">
      <c r="A44" s="12"/>
      <c r="B44" s="44">
        <v>713</v>
      </c>
      <c r="C44" s="20" t="s">
        <v>64</v>
      </c>
      <c r="D44" s="46">
        <v>5468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3"/>
        <v>5468</v>
      </c>
      <c r="O44" s="47">
        <f t="shared" si="1"/>
        <v>0.19258267882928892</v>
      </c>
      <c r="P44" s="9"/>
    </row>
    <row r="45" spans="1:119" ht="15.75" thickBot="1">
      <c r="A45" s="12"/>
      <c r="B45" s="44">
        <v>719</v>
      </c>
      <c r="C45" s="20" t="s">
        <v>114</v>
      </c>
      <c r="D45" s="46">
        <v>814240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3"/>
        <v>814240</v>
      </c>
      <c r="O45" s="47">
        <f t="shared" si="1"/>
        <v>28.67749093086324</v>
      </c>
      <c r="P45" s="9"/>
    </row>
    <row r="46" spans="1:119" ht="16.5" thickBot="1">
      <c r="A46" s="14" t="s">
        <v>10</v>
      </c>
      <c r="B46" s="23"/>
      <c r="C46" s="22"/>
      <c r="D46" s="15">
        <f t="shared" ref="D46:M46" si="15">SUM(D5,D13,D21,D26,D28,D31,D35,D39,D42)</f>
        <v>29453400</v>
      </c>
      <c r="E46" s="15">
        <f t="shared" si="15"/>
        <v>7693310</v>
      </c>
      <c r="F46" s="15">
        <f t="shared" si="15"/>
        <v>0</v>
      </c>
      <c r="G46" s="15">
        <f t="shared" si="15"/>
        <v>4037518</v>
      </c>
      <c r="H46" s="15">
        <f t="shared" si="15"/>
        <v>0</v>
      </c>
      <c r="I46" s="15">
        <f t="shared" si="15"/>
        <v>1782195</v>
      </c>
      <c r="J46" s="15">
        <f t="shared" si="15"/>
        <v>0</v>
      </c>
      <c r="K46" s="15">
        <f t="shared" si="15"/>
        <v>0</v>
      </c>
      <c r="L46" s="15">
        <f t="shared" si="15"/>
        <v>0</v>
      </c>
      <c r="M46" s="15">
        <f t="shared" si="15"/>
        <v>0</v>
      </c>
      <c r="N46" s="15">
        <f t="shared" si="13"/>
        <v>42966423</v>
      </c>
      <c r="O46" s="37">
        <f t="shared" si="1"/>
        <v>1513.2752086781954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38"/>
      <c r="B48" s="39"/>
      <c r="C48" s="39"/>
      <c r="D48" s="40"/>
      <c r="E48" s="40"/>
      <c r="F48" s="40"/>
      <c r="G48" s="40"/>
      <c r="H48" s="40"/>
      <c r="I48" s="40"/>
      <c r="J48" s="40"/>
      <c r="K48" s="40"/>
      <c r="L48" s="48" t="s">
        <v>115</v>
      </c>
      <c r="M48" s="48"/>
      <c r="N48" s="48"/>
      <c r="O48" s="41">
        <v>28393</v>
      </c>
    </row>
    <row r="49" spans="1: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84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SUM(D6:D10)</f>
        <v>3612382</v>
      </c>
      <c r="E5" s="26">
        <f t="shared" si="0"/>
        <v>15123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2" si="1">SUM(D5:M5)</f>
        <v>3627505</v>
      </c>
      <c r="O5" s="32">
        <f t="shared" ref="O5:O36" si="2">(N5/O$60)</f>
        <v>135.01712137566531</v>
      </c>
      <c r="P5" s="6"/>
    </row>
    <row r="6" spans="1:133">
      <c r="A6" s="12"/>
      <c r="B6" s="44">
        <v>511</v>
      </c>
      <c r="C6" s="20" t="s">
        <v>20</v>
      </c>
      <c r="D6" s="46">
        <v>850960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850960</v>
      </c>
      <c r="O6" s="47">
        <f t="shared" si="2"/>
        <v>31.673056165556257</v>
      </c>
      <c r="P6" s="9"/>
    </row>
    <row r="7" spans="1:133">
      <c r="A7" s="12"/>
      <c r="B7" s="44">
        <v>513</v>
      </c>
      <c r="C7" s="20" t="s">
        <v>22</v>
      </c>
      <c r="D7" s="46">
        <v>461760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461760</v>
      </c>
      <c r="O7" s="47">
        <f t="shared" si="2"/>
        <v>17.186883537425093</v>
      </c>
      <c r="P7" s="9"/>
    </row>
    <row r="8" spans="1:133">
      <c r="A8" s="12"/>
      <c r="B8" s="44">
        <v>514</v>
      </c>
      <c r="C8" s="20" t="s">
        <v>71</v>
      </c>
      <c r="D8" s="46">
        <v>102411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102411</v>
      </c>
      <c r="O8" s="47">
        <f t="shared" si="2"/>
        <v>3.8117765288271857</v>
      </c>
      <c r="P8" s="9"/>
    </row>
    <row r="9" spans="1:133">
      <c r="A9" s="12"/>
      <c r="B9" s="44">
        <v>515</v>
      </c>
      <c r="C9" s="20" t="s">
        <v>23</v>
      </c>
      <c r="D9" s="46">
        <v>218162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218162</v>
      </c>
      <c r="O9" s="47">
        <f t="shared" si="2"/>
        <v>8.1200729519484867</v>
      </c>
      <c r="P9" s="9"/>
    </row>
    <row r="10" spans="1:133">
      <c r="A10" s="12"/>
      <c r="B10" s="44">
        <v>519</v>
      </c>
      <c r="C10" s="20" t="s">
        <v>24</v>
      </c>
      <c r="D10" s="46">
        <v>1979089</v>
      </c>
      <c r="E10" s="46">
        <v>15123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1994212</v>
      </c>
      <c r="O10" s="47">
        <f t="shared" si="2"/>
        <v>74.225332191908294</v>
      </c>
      <c r="P10" s="9"/>
    </row>
    <row r="11" spans="1:133" ht="15.75">
      <c r="A11" s="28" t="s">
        <v>25</v>
      </c>
      <c r="B11" s="29"/>
      <c r="C11" s="30"/>
      <c r="D11" s="31">
        <f t="shared" ref="D11:M11" si="3">SUM(D12:D18)</f>
        <v>8355441</v>
      </c>
      <c r="E11" s="31">
        <f t="shared" si="3"/>
        <v>3230299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11585740</v>
      </c>
      <c r="O11" s="43">
        <f t="shared" si="2"/>
        <v>431.22566717534522</v>
      </c>
      <c r="P11" s="10"/>
    </row>
    <row r="12" spans="1:133">
      <c r="A12" s="12"/>
      <c r="B12" s="44">
        <v>521</v>
      </c>
      <c r="C12" s="20" t="s">
        <v>26</v>
      </c>
      <c r="D12" s="46">
        <v>7782271</v>
      </c>
      <c r="E12" s="46">
        <v>1411605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9193876</v>
      </c>
      <c r="O12" s="47">
        <f t="shared" si="2"/>
        <v>342.19957568764653</v>
      </c>
      <c r="P12" s="9"/>
    </row>
    <row r="13" spans="1:133">
      <c r="A13" s="12"/>
      <c r="B13" s="44">
        <v>522</v>
      </c>
      <c r="C13" s="20" t="s">
        <v>27</v>
      </c>
      <c r="D13" s="46">
        <v>5607</v>
      </c>
      <c r="E13" s="46">
        <v>330330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18" si="4">SUM(D13:M13)</f>
        <v>335937</v>
      </c>
      <c r="O13" s="47">
        <f t="shared" si="2"/>
        <v>12.503703427997172</v>
      </c>
      <c r="P13" s="9"/>
    </row>
    <row r="14" spans="1:133">
      <c r="A14" s="12"/>
      <c r="B14" s="44">
        <v>523</v>
      </c>
      <c r="C14" s="20" t="s">
        <v>28</v>
      </c>
      <c r="D14" s="46">
        <v>140315</v>
      </c>
      <c r="E14" s="46">
        <v>83602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223917</v>
      </c>
      <c r="O14" s="47">
        <f t="shared" si="2"/>
        <v>8.3342762496743212</v>
      </c>
      <c r="P14" s="9"/>
    </row>
    <row r="15" spans="1:133">
      <c r="A15" s="12"/>
      <c r="B15" s="44">
        <v>524</v>
      </c>
      <c r="C15" s="20" t="s">
        <v>29</v>
      </c>
      <c r="D15" s="46">
        <v>393612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393612</v>
      </c>
      <c r="O15" s="47">
        <f t="shared" si="2"/>
        <v>14.650388952990658</v>
      </c>
      <c r="P15" s="9"/>
    </row>
    <row r="16" spans="1:133">
      <c r="A16" s="12"/>
      <c r="B16" s="44">
        <v>525</v>
      </c>
      <c r="C16" s="20" t="s">
        <v>30</v>
      </c>
      <c r="D16" s="46">
        <v>0</v>
      </c>
      <c r="E16" s="46">
        <v>189658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189658</v>
      </c>
      <c r="O16" s="47">
        <f t="shared" si="2"/>
        <v>7.0591431868090968</v>
      </c>
      <c r="P16" s="9"/>
    </row>
    <row r="17" spans="1:16">
      <c r="A17" s="12"/>
      <c r="B17" s="44">
        <v>526</v>
      </c>
      <c r="C17" s="20" t="s">
        <v>31</v>
      </c>
      <c r="D17" s="46">
        <v>1282</v>
      </c>
      <c r="E17" s="46">
        <v>1215104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1216386</v>
      </c>
      <c r="O17" s="47">
        <f t="shared" si="2"/>
        <v>45.27435143484572</v>
      </c>
      <c r="P17" s="9"/>
    </row>
    <row r="18" spans="1:16">
      <c r="A18" s="12"/>
      <c r="B18" s="44">
        <v>527</v>
      </c>
      <c r="C18" s="20" t="s">
        <v>32</v>
      </c>
      <c r="D18" s="46">
        <v>32354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32354</v>
      </c>
      <c r="O18" s="47">
        <f t="shared" si="2"/>
        <v>1.2042282353816951</v>
      </c>
      <c r="P18" s="9"/>
    </row>
    <row r="19" spans="1:16" ht="15.75">
      <c r="A19" s="28" t="s">
        <v>33</v>
      </c>
      <c r="B19" s="29"/>
      <c r="C19" s="30"/>
      <c r="D19" s="31">
        <f t="shared" ref="D19:M19" si="5">SUM(D20:D23)</f>
        <v>679432</v>
      </c>
      <c r="E19" s="31">
        <f t="shared" si="5"/>
        <v>188537</v>
      </c>
      <c r="F19" s="31">
        <f t="shared" si="5"/>
        <v>0</v>
      </c>
      <c r="G19" s="31">
        <f t="shared" si="5"/>
        <v>256562</v>
      </c>
      <c r="H19" s="31">
        <f t="shared" si="5"/>
        <v>0</v>
      </c>
      <c r="I19" s="31">
        <f t="shared" si="5"/>
        <v>1704199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>SUM(D19:M19)</f>
        <v>2828730</v>
      </c>
      <c r="O19" s="43">
        <f t="shared" si="2"/>
        <v>105.28641083857521</v>
      </c>
      <c r="P19" s="10"/>
    </row>
    <row r="20" spans="1:16">
      <c r="A20" s="12"/>
      <c r="B20" s="44">
        <v>534</v>
      </c>
      <c r="C20" s="20" t="s">
        <v>34</v>
      </c>
      <c r="D20" s="46">
        <v>543122</v>
      </c>
      <c r="E20" s="46">
        <v>182177</v>
      </c>
      <c r="F20" s="46">
        <v>0</v>
      </c>
      <c r="G20" s="46">
        <v>0</v>
      </c>
      <c r="H20" s="46">
        <v>0</v>
      </c>
      <c r="I20" s="46">
        <v>795165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1520464</v>
      </c>
      <c r="O20" s="47">
        <f t="shared" si="2"/>
        <v>56.592250716492352</v>
      </c>
      <c r="P20" s="9"/>
    </row>
    <row r="21" spans="1:16">
      <c r="A21" s="12"/>
      <c r="B21" s="44">
        <v>535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909034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909034</v>
      </c>
      <c r="O21" s="47">
        <f t="shared" si="2"/>
        <v>33.834592622920312</v>
      </c>
      <c r="P21" s="9"/>
    </row>
    <row r="22" spans="1:16">
      <c r="A22" s="12"/>
      <c r="B22" s="44">
        <v>537</v>
      </c>
      <c r="C22" s="20" t="s">
        <v>36</v>
      </c>
      <c r="D22" s="46">
        <v>136310</v>
      </c>
      <c r="E22" s="46">
        <v>6360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142670</v>
      </c>
      <c r="O22" s="47">
        <f t="shared" si="2"/>
        <v>5.3102318829791191</v>
      </c>
      <c r="P22" s="9"/>
    </row>
    <row r="23" spans="1:16">
      <c r="A23" s="12"/>
      <c r="B23" s="44">
        <v>539</v>
      </c>
      <c r="C23" s="20" t="s">
        <v>74</v>
      </c>
      <c r="D23" s="46">
        <v>0</v>
      </c>
      <c r="E23" s="46">
        <v>0</v>
      </c>
      <c r="F23" s="46">
        <v>0</v>
      </c>
      <c r="G23" s="46">
        <v>256562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256562</v>
      </c>
      <c r="O23" s="47">
        <f t="shared" si="2"/>
        <v>9.5493356161834217</v>
      </c>
      <c r="P23" s="9"/>
    </row>
    <row r="24" spans="1:16" ht="15.75">
      <c r="A24" s="28" t="s">
        <v>37</v>
      </c>
      <c r="B24" s="29"/>
      <c r="C24" s="30"/>
      <c r="D24" s="31">
        <f t="shared" ref="D24:M24" si="6">SUM(D25:D25)</f>
        <v>0</v>
      </c>
      <c r="E24" s="31">
        <f t="shared" si="6"/>
        <v>2722933</v>
      </c>
      <c r="F24" s="31">
        <f t="shared" si="6"/>
        <v>0</v>
      </c>
      <c r="G24" s="31">
        <f t="shared" si="6"/>
        <v>821080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29" si="7">SUM(D24:M24)</f>
        <v>3544013</v>
      </c>
      <c r="O24" s="43">
        <f t="shared" si="2"/>
        <v>131.909517251647</v>
      </c>
      <c r="P24" s="10"/>
    </row>
    <row r="25" spans="1:16">
      <c r="A25" s="12"/>
      <c r="B25" s="44">
        <v>541</v>
      </c>
      <c r="C25" s="20" t="s">
        <v>38</v>
      </c>
      <c r="D25" s="46">
        <v>0</v>
      </c>
      <c r="E25" s="46">
        <v>2722933</v>
      </c>
      <c r="F25" s="46">
        <v>0</v>
      </c>
      <c r="G25" s="46">
        <v>821080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3544013</v>
      </c>
      <c r="O25" s="47">
        <f t="shared" si="2"/>
        <v>131.909517251647</v>
      </c>
      <c r="P25" s="9"/>
    </row>
    <row r="26" spans="1:16" ht="15.75">
      <c r="A26" s="28" t="s">
        <v>40</v>
      </c>
      <c r="B26" s="29"/>
      <c r="C26" s="30"/>
      <c r="D26" s="31">
        <f t="shared" ref="D26:M26" si="8">SUM(D27:D28)</f>
        <v>30777</v>
      </c>
      <c r="E26" s="31">
        <f t="shared" si="8"/>
        <v>1182794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1213571</v>
      </c>
      <c r="O26" s="43">
        <f t="shared" si="2"/>
        <v>45.169576059850371</v>
      </c>
      <c r="P26" s="10"/>
    </row>
    <row r="27" spans="1:16">
      <c r="A27" s="13"/>
      <c r="B27" s="45">
        <v>553</v>
      </c>
      <c r="C27" s="21" t="s">
        <v>42</v>
      </c>
      <c r="D27" s="46">
        <v>30777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30777</v>
      </c>
      <c r="O27" s="47">
        <f t="shared" si="2"/>
        <v>1.1455316931551718</v>
      </c>
      <c r="P27" s="9"/>
    </row>
    <row r="28" spans="1:16">
      <c r="A28" s="13"/>
      <c r="B28" s="45">
        <v>554</v>
      </c>
      <c r="C28" s="21" t="s">
        <v>43</v>
      </c>
      <c r="D28" s="46">
        <v>0</v>
      </c>
      <c r="E28" s="46">
        <v>1182794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1182794</v>
      </c>
      <c r="O28" s="47">
        <f t="shared" si="2"/>
        <v>44.0240443666952</v>
      </c>
      <c r="P28" s="9"/>
    </row>
    <row r="29" spans="1:16" ht="15.75">
      <c r="A29" s="28" t="s">
        <v>44</v>
      </c>
      <c r="B29" s="29"/>
      <c r="C29" s="30"/>
      <c r="D29" s="31">
        <f t="shared" ref="D29:M29" si="9">SUM(D30:D32)</f>
        <v>585998</v>
      </c>
      <c r="E29" s="31">
        <f t="shared" si="9"/>
        <v>183063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769061</v>
      </c>
      <c r="O29" s="43">
        <f t="shared" si="2"/>
        <v>28.624744109874566</v>
      </c>
      <c r="P29" s="10"/>
    </row>
    <row r="30" spans="1:16">
      <c r="A30" s="12"/>
      <c r="B30" s="44">
        <v>562</v>
      </c>
      <c r="C30" s="20" t="s">
        <v>45</v>
      </c>
      <c r="D30" s="46">
        <v>546998</v>
      </c>
      <c r="E30" s="46">
        <v>12891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7" si="10">SUM(D30:M30)</f>
        <v>559889</v>
      </c>
      <c r="O30" s="47">
        <f t="shared" si="2"/>
        <v>20.839282391037333</v>
      </c>
      <c r="P30" s="9"/>
    </row>
    <row r="31" spans="1:16">
      <c r="A31" s="12"/>
      <c r="B31" s="44">
        <v>564</v>
      </c>
      <c r="C31" s="20" t="s">
        <v>46</v>
      </c>
      <c r="D31" s="46">
        <v>4000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4000</v>
      </c>
      <c r="O31" s="47">
        <f t="shared" si="2"/>
        <v>0.1488815275244724</v>
      </c>
      <c r="P31" s="9"/>
    </row>
    <row r="32" spans="1:16">
      <c r="A32" s="12"/>
      <c r="B32" s="44">
        <v>569</v>
      </c>
      <c r="C32" s="20" t="s">
        <v>47</v>
      </c>
      <c r="D32" s="46">
        <v>35000</v>
      </c>
      <c r="E32" s="46">
        <v>170172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205172</v>
      </c>
      <c r="O32" s="47">
        <f t="shared" si="2"/>
        <v>7.6365801913127624</v>
      </c>
      <c r="P32" s="9"/>
    </row>
    <row r="33" spans="1:16" ht="15.75">
      <c r="A33" s="28" t="s">
        <v>48</v>
      </c>
      <c r="B33" s="29"/>
      <c r="C33" s="30"/>
      <c r="D33" s="31">
        <f t="shared" ref="D33:M33" si="11">SUM(D34:D37)</f>
        <v>1177919</v>
      </c>
      <c r="E33" s="31">
        <f t="shared" si="11"/>
        <v>148291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>SUM(D33:M33)</f>
        <v>1326210</v>
      </c>
      <c r="O33" s="43">
        <f t="shared" si="2"/>
        <v>49.362042654557634</v>
      </c>
      <c r="P33" s="9"/>
    </row>
    <row r="34" spans="1:16">
      <c r="A34" s="12"/>
      <c r="B34" s="44">
        <v>571</v>
      </c>
      <c r="C34" s="20" t="s">
        <v>49</v>
      </c>
      <c r="D34" s="46">
        <v>721076</v>
      </c>
      <c r="E34" s="46">
        <v>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721083</v>
      </c>
      <c r="O34" s="47">
        <f t="shared" si="2"/>
        <v>26.838984627982285</v>
      </c>
      <c r="P34" s="9"/>
    </row>
    <row r="35" spans="1:16">
      <c r="A35" s="12"/>
      <c r="B35" s="44">
        <v>572</v>
      </c>
      <c r="C35" s="20" t="s">
        <v>50</v>
      </c>
      <c r="D35" s="46">
        <v>453077</v>
      </c>
      <c r="E35" s="46">
        <v>122079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575156</v>
      </c>
      <c r="O35" s="47">
        <f t="shared" si="2"/>
        <v>21.407525961216361</v>
      </c>
      <c r="P35" s="9"/>
    </row>
    <row r="36" spans="1:16">
      <c r="A36" s="12"/>
      <c r="B36" s="44">
        <v>573</v>
      </c>
      <c r="C36" s="20" t="s">
        <v>77</v>
      </c>
      <c r="D36" s="46">
        <v>0</v>
      </c>
      <c r="E36" s="46">
        <v>26205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26205</v>
      </c>
      <c r="O36" s="47">
        <f t="shared" si="2"/>
        <v>0.97536010719469979</v>
      </c>
      <c r="P36" s="9"/>
    </row>
    <row r="37" spans="1:16">
      <c r="A37" s="12"/>
      <c r="B37" s="44">
        <v>579</v>
      </c>
      <c r="C37" s="20" t="s">
        <v>78</v>
      </c>
      <c r="D37" s="46">
        <v>3766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3766</v>
      </c>
      <c r="O37" s="47">
        <f t="shared" ref="O37:O58" si="12">(N37/O$60)</f>
        <v>0.14017195816429076</v>
      </c>
      <c r="P37" s="9"/>
    </row>
    <row r="38" spans="1:16" ht="15.75">
      <c r="A38" s="28" t="s">
        <v>66</v>
      </c>
      <c r="B38" s="29"/>
      <c r="C38" s="30"/>
      <c r="D38" s="31">
        <f t="shared" ref="D38:M38" si="13">SUM(D39:D41)</f>
        <v>9944598</v>
      </c>
      <c r="E38" s="31">
        <f t="shared" si="13"/>
        <v>283471</v>
      </c>
      <c r="F38" s="31">
        <f t="shared" si="13"/>
        <v>0</v>
      </c>
      <c r="G38" s="31">
        <f t="shared" si="13"/>
        <v>2773019</v>
      </c>
      <c r="H38" s="31">
        <f t="shared" si="13"/>
        <v>0</v>
      </c>
      <c r="I38" s="31">
        <f t="shared" si="13"/>
        <v>0</v>
      </c>
      <c r="J38" s="31">
        <f t="shared" si="13"/>
        <v>0</v>
      </c>
      <c r="K38" s="31">
        <f t="shared" si="13"/>
        <v>0</v>
      </c>
      <c r="L38" s="31">
        <f t="shared" si="13"/>
        <v>0</v>
      </c>
      <c r="M38" s="31">
        <f t="shared" si="13"/>
        <v>0</v>
      </c>
      <c r="N38" s="31">
        <f>SUM(D38:M38)</f>
        <v>13001088</v>
      </c>
      <c r="O38" s="43">
        <f t="shared" si="12"/>
        <v>483.90546023002196</v>
      </c>
      <c r="P38" s="9"/>
    </row>
    <row r="39" spans="1:16">
      <c r="A39" s="12"/>
      <c r="B39" s="44">
        <v>581</v>
      </c>
      <c r="C39" s="20" t="s">
        <v>52</v>
      </c>
      <c r="D39" s="46">
        <v>9420021</v>
      </c>
      <c r="E39" s="46">
        <v>283471</v>
      </c>
      <c r="F39" s="46">
        <v>0</v>
      </c>
      <c r="G39" s="46">
        <v>2773019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12476511</v>
      </c>
      <c r="O39" s="47">
        <f t="shared" si="12"/>
        <v>464.38050396397068</v>
      </c>
      <c r="P39" s="9"/>
    </row>
    <row r="40" spans="1:16">
      <c r="A40" s="12"/>
      <c r="B40" s="44">
        <v>586</v>
      </c>
      <c r="C40" s="20" t="s">
        <v>94</v>
      </c>
      <c r="D40" s="46">
        <v>187153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50" si="14">SUM(D40:M40)</f>
        <v>187153</v>
      </c>
      <c r="O40" s="47">
        <f t="shared" si="12"/>
        <v>6.9659061301968954</v>
      </c>
      <c r="P40" s="9"/>
    </row>
    <row r="41" spans="1:16">
      <c r="A41" s="12"/>
      <c r="B41" s="44">
        <v>590</v>
      </c>
      <c r="C41" s="20" t="s">
        <v>141</v>
      </c>
      <c r="D41" s="46">
        <v>337424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4"/>
        <v>337424</v>
      </c>
      <c r="O41" s="47">
        <f t="shared" si="12"/>
        <v>12.559050135854394</v>
      </c>
      <c r="P41" s="9"/>
    </row>
    <row r="42" spans="1:16" ht="15.75">
      <c r="A42" s="28" t="s">
        <v>53</v>
      </c>
      <c r="B42" s="29"/>
      <c r="C42" s="30"/>
      <c r="D42" s="31">
        <f t="shared" ref="D42:M42" si="15">SUM(D43:D57)</f>
        <v>1008091</v>
      </c>
      <c r="E42" s="31">
        <f t="shared" si="15"/>
        <v>50998</v>
      </c>
      <c r="F42" s="31">
        <f t="shared" si="15"/>
        <v>0</v>
      </c>
      <c r="G42" s="31">
        <f t="shared" si="15"/>
        <v>0</v>
      </c>
      <c r="H42" s="31">
        <f t="shared" si="15"/>
        <v>0</v>
      </c>
      <c r="I42" s="31">
        <f t="shared" si="15"/>
        <v>0</v>
      </c>
      <c r="J42" s="31">
        <f t="shared" si="15"/>
        <v>0</v>
      </c>
      <c r="K42" s="31">
        <f t="shared" si="15"/>
        <v>0</v>
      </c>
      <c r="L42" s="31">
        <f t="shared" si="15"/>
        <v>0</v>
      </c>
      <c r="M42" s="31">
        <f t="shared" si="15"/>
        <v>0</v>
      </c>
      <c r="N42" s="31">
        <f>SUM(D42:M42)</f>
        <v>1059089</v>
      </c>
      <c r="O42" s="43">
        <f t="shared" si="12"/>
        <v>39.419697026091491</v>
      </c>
      <c r="P42" s="9"/>
    </row>
    <row r="43" spans="1:16">
      <c r="A43" s="12"/>
      <c r="B43" s="44">
        <v>602</v>
      </c>
      <c r="C43" s="20" t="s">
        <v>86</v>
      </c>
      <c r="D43" s="46">
        <v>0</v>
      </c>
      <c r="E43" s="46">
        <v>19888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19888</v>
      </c>
      <c r="O43" s="47">
        <f t="shared" si="12"/>
        <v>0.74023895485167679</v>
      </c>
      <c r="P43" s="9"/>
    </row>
    <row r="44" spans="1:16">
      <c r="A44" s="12"/>
      <c r="B44" s="44">
        <v>604</v>
      </c>
      <c r="C44" s="20" t="s">
        <v>55</v>
      </c>
      <c r="D44" s="46">
        <v>689879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689879</v>
      </c>
      <c r="O44" s="47">
        <f t="shared" si="12"/>
        <v>25.677559831763872</v>
      </c>
      <c r="P44" s="9"/>
    </row>
    <row r="45" spans="1:16">
      <c r="A45" s="12"/>
      <c r="B45" s="44">
        <v>605</v>
      </c>
      <c r="C45" s="20" t="s">
        <v>79</v>
      </c>
      <c r="D45" s="46">
        <v>11805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11805</v>
      </c>
      <c r="O45" s="47">
        <f t="shared" si="12"/>
        <v>0.43938660810659919</v>
      </c>
      <c r="P45" s="9"/>
    </row>
    <row r="46" spans="1:16">
      <c r="A46" s="12"/>
      <c r="B46" s="44">
        <v>619</v>
      </c>
      <c r="C46" s="20" t="s">
        <v>130</v>
      </c>
      <c r="D46" s="46">
        <v>9054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9054</v>
      </c>
      <c r="O46" s="47">
        <f t="shared" si="12"/>
        <v>0.33699333755164329</v>
      </c>
      <c r="P46" s="9"/>
    </row>
    <row r="47" spans="1:16">
      <c r="A47" s="12"/>
      <c r="B47" s="44">
        <v>621</v>
      </c>
      <c r="C47" s="20" t="s">
        <v>96</v>
      </c>
      <c r="D47" s="46">
        <v>21502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21502</v>
      </c>
      <c r="O47" s="47">
        <f t="shared" si="12"/>
        <v>0.80031265120780137</v>
      </c>
      <c r="P47" s="9"/>
    </row>
    <row r="48" spans="1:16">
      <c r="A48" s="12"/>
      <c r="B48" s="44">
        <v>629</v>
      </c>
      <c r="C48" s="20" t="s">
        <v>89</v>
      </c>
      <c r="D48" s="46">
        <v>5875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5875</v>
      </c>
      <c r="O48" s="47">
        <f t="shared" si="12"/>
        <v>0.21866974355156885</v>
      </c>
      <c r="P48" s="9"/>
    </row>
    <row r="49" spans="1:119">
      <c r="A49" s="12"/>
      <c r="B49" s="44">
        <v>636</v>
      </c>
      <c r="C49" s="20" t="s">
        <v>132</v>
      </c>
      <c r="D49" s="46">
        <v>60825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60825</v>
      </c>
      <c r="O49" s="47">
        <f t="shared" si="12"/>
        <v>2.2639297279190083</v>
      </c>
      <c r="P49" s="9"/>
    </row>
    <row r="50" spans="1:119">
      <c r="A50" s="12"/>
      <c r="B50" s="44">
        <v>642</v>
      </c>
      <c r="C50" s="20" t="s">
        <v>97</v>
      </c>
      <c r="D50" s="46">
        <v>0</v>
      </c>
      <c r="E50" s="46">
        <v>3445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3445</v>
      </c>
      <c r="O50" s="47">
        <f t="shared" si="12"/>
        <v>0.12822421558045186</v>
      </c>
      <c r="P50" s="9"/>
    </row>
    <row r="51" spans="1:119">
      <c r="A51" s="12"/>
      <c r="B51" s="44">
        <v>682</v>
      </c>
      <c r="C51" s="20" t="s">
        <v>142</v>
      </c>
      <c r="D51" s="46">
        <v>14397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58" si="16">SUM(D51:M51)</f>
        <v>14397</v>
      </c>
      <c r="O51" s="47">
        <f t="shared" si="12"/>
        <v>0.53586183794245734</v>
      </c>
      <c r="P51" s="9"/>
    </row>
    <row r="52" spans="1:119">
      <c r="A52" s="12"/>
      <c r="B52" s="44">
        <v>689</v>
      </c>
      <c r="C52" s="20" t="s">
        <v>98</v>
      </c>
      <c r="D52" s="46">
        <v>8568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8568</v>
      </c>
      <c r="O52" s="47">
        <f t="shared" si="12"/>
        <v>0.3189042319574199</v>
      </c>
      <c r="P52" s="9"/>
    </row>
    <row r="53" spans="1:119">
      <c r="A53" s="12"/>
      <c r="B53" s="44">
        <v>711</v>
      </c>
      <c r="C53" s="20" t="s">
        <v>143</v>
      </c>
      <c r="D53" s="46">
        <v>110183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110183</v>
      </c>
      <c r="O53" s="47">
        <f t="shared" si="12"/>
        <v>4.1010533368072357</v>
      </c>
      <c r="P53" s="9"/>
    </row>
    <row r="54" spans="1:119">
      <c r="A54" s="12"/>
      <c r="B54" s="44">
        <v>712</v>
      </c>
      <c r="C54" s="20" t="s">
        <v>63</v>
      </c>
      <c r="D54" s="46">
        <v>0</v>
      </c>
      <c r="E54" s="46">
        <v>19310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19310</v>
      </c>
      <c r="O54" s="47">
        <f t="shared" si="12"/>
        <v>0.71872557412439053</v>
      </c>
      <c r="P54" s="9"/>
    </row>
    <row r="55" spans="1:119">
      <c r="A55" s="12"/>
      <c r="B55" s="44">
        <v>713</v>
      </c>
      <c r="C55" s="20" t="s">
        <v>64</v>
      </c>
      <c r="D55" s="46">
        <v>62417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62417</v>
      </c>
      <c r="O55" s="47">
        <f t="shared" si="12"/>
        <v>2.3231845758737486</v>
      </c>
      <c r="P55" s="9"/>
    </row>
    <row r="56" spans="1:119">
      <c r="A56" s="12"/>
      <c r="B56" s="44">
        <v>714</v>
      </c>
      <c r="C56" s="20" t="s">
        <v>91</v>
      </c>
      <c r="D56" s="46">
        <v>0</v>
      </c>
      <c r="E56" s="46">
        <v>8355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8355</v>
      </c>
      <c r="O56" s="47">
        <f t="shared" si="12"/>
        <v>0.3109762906167417</v>
      </c>
      <c r="P56" s="9"/>
    </row>
    <row r="57" spans="1:119" ht="15.75" thickBot="1">
      <c r="A57" s="12"/>
      <c r="B57" s="44">
        <v>722</v>
      </c>
      <c r="C57" s="20" t="s">
        <v>144</v>
      </c>
      <c r="D57" s="46">
        <v>13586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13586</v>
      </c>
      <c r="O57" s="47">
        <f t="shared" si="12"/>
        <v>0.50567610823687048</v>
      </c>
      <c r="P57" s="9"/>
    </row>
    <row r="58" spans="1:119" ht="16.5" thickBot="1">
      <c r="A58" s="14" t="s">
        <v>10</v>
      </c>
      <c r="B58" s="23"/>
      <c r="C58" s="22"/>
      <c r="D58" s="15">
        <f t="shared" ref="D58:M58" si="17">SUM(D5,D11,D19,D24,D26,D29,D33,D38,D42)</f>
        <v>25394638</v>
      </c>
      <c r="E58" s="15">
        <f t="shared" si="17"/>
        <v>8005509</v>
      </c>
      <c r="F58" s="15">
        <f t="shared" si="17"/>
        <v>0</v>
      </c>
      <c r="G58" s="15">
        <f t="shared" si="17"/>
        <v>3850661</v>
      </c>
      <c r="H58" s="15">
        <f t="shared" si="17"/>
        <v>0</v>
      </c>
      <c r="I58" s="15">
        <f t="shared" si="17"/>
        <v>1704199</v>
      </c>
      <c r="J58" s="15">
        <f t="shared" si="17"/>
        <v>0</v>
      </c>
      <c r="K58" s="15">
        <f t="shared" si="17"/>
        <v>0</v>
      </c>
      <c r="L58" s="15">
        <f t="shared" si="17"/>
        <v>0</v>
      </c>
      <c r="M58" s="15">
        <f t="shared" si="17"/>
        <v>0</v>
      </c>
      <c r="N58" s="15">
        <f t="shared" si="16"/>
        <v>38955007</v>
      </c>
      <c r="O58" s="37">
        <f t="shared" si="12"/>
        <v>1449.9202367216287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38"/>
      <c r="B60" s="39"/>
      <c r="C60" s="39"/>
      <c r="D60" s="40"/>
      <c r="E60" s="40"/>
      <c r="F60" s="40"/>
      <c r="G60" s="40"/>
      <c r="H60" s="40"/>
      <c r="I60" s="40"/>
      <c r="J60" s="40"/>
      <c r="K60" s="40"/>
      <c r="L60" s="48" t="s">
        <v>145</v>
      </c>
      <c r="M60" s="48"/>
      <c r="N60" s="48"/>
      <c r="O60" s="41">
        <v>26867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customHeight="1" thickBot="1">
      <c r="A62" s="52" t="s">
        <v>84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171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172</v>
      </c>
      <c r="N4" s="34" t="s">
        <v>5</v>
      </c>
      <c r="O4" s="34" t="s">
        <v>173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 t="shared" ref="D5:N5" si="0">SUM(D6:D12)</f>
        <v>7874725</v>
      </c>
      <c r="E5" s="26">
        <f t="shared" si="0"/>
        <v>594918</v>
      </c>
      <c r="F5" s="26">
        <f t="shared" si="0"/>
        <v>0</v>
      </c>
      <c r="G5" s="26">
        <f t="shared" si="0"/>
        <v>185750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30955920</v>
      </c>
      <c r="N5" s="26">
        <f t="shared" si="0"/>
        <v>0</v>
      </c>
      <c r="O5" s="27">
        <f>SUM(D5:N5)</f>
        <v>39611313</v>
      </c>
      <c r="P5" s="32">
        <f t="shared" ref="P5:P51" si="1">(O5/P$53)</f>
        <v>1154.4785345807468</v>
      </c>
      <c r="Q5" s="6"/>
    </row>
    <row r="6" spans="1:134">
      <c r="A6" s="12"/>
      <c r="B6" s="44">
        <v>511</v>
      </c>
      <c r="C6" s="20" t="s">
        <v>20</v>
      </c>
      <c r="D6" s="46">
        <v>368681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368681</v>
      </c>
      <c r="P6" s="47">
        <f t="shared" si="1"/>
        <v>10.745271195826412</v>
      </c>
      <c r="Q6" s="9"/>
    </row>
    <row r="7" spans="1:134">
      <c r="A7" s="12"/>
      <c r="B7" s="44">
        <v>512</v>
      </c>
      <c r="C7" s="20" t="s">
        <v>21</v>
      </c>
      <c r="D7" s="46">
        <v>668007</v>
      </c>
      <c r="E7" s="46">
        <v>73144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741151</v>
      </c>
      <c r="P7" s="47">
        <f t="shared" si="1"/>
        <v>21.600973448748213</v>
      </c>
      <c r="Q7" s="9"/>
    </row>
    <row r="8" spans="1:134">
      <c r="A8" s="12"/>
      <c r="B8" s="44">
        <v>513</v>
      </c>
      <c r="C8" s="20" t="s">
        <v>22</v>
      </c>
      <c r="D8" s="46">
        <v>3597043</v>
      </c>
      <c r="E8" s="46">
        <v>382245</v>
      </c>
      <c r="F8" s="46">
        <v>0</v>
      </c>
      <c r="G8" s="46">
        <v>23986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4003274</v>
      </c>
      <c r="P8" s="47">
        <f t="shared" si="1"/>
        <v>116.67610970242779</v>
      </c>
      <c r="Q8" s="9"/>
    </row>
    <row r="9" spans="1:134">
      <c r="A9" s="12"/>
      <c r="B9" s="44">
        <v>514</v>
      </c>
      <c r="C9" s="20" t="s">
        <v>71</v>
      </c>
      <c r="D9" s="46">
        <v>244722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244722</v>
      </c>
      <c r="P9" s="47">
        <f t="shared" si="1"/>
        <v>7.1324648072046868</v>
      </c>
      <c r="Q9" s="9"/>
    </row>
    <row r="10" spans="1:134">
      <c r="A10" s="12"/>
      <c r="B10" s="44">
        <v>515</v>
      </c>
      <c r="C10" s="20" t="s">
        <v>23</v>
      </c>
      <c r="D10" s="46">
        <v>472100</v>
      </c>
      <c r="E10" s="46">
        <v>0</v>
      </c>
      <c r="F10" s="46">
        <v>0</v>
      </c>
      <c r="G10" s="46">
        <v>20261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492361</v>
      </c>
      <c r="P10" s="47">
        <f t="shared" si="1"/>
        <v>14.349946081431611</v>
      </c>
      <c r="Q10" s="9"/>
    </row>
    <row r="11" spans="1:134">
      <c r="A11" s="12"/>
      <c r="B11" s="44">
        <v>517</v>
      </c>
      <c r="C11" s="20" t="s">
        <v>106</v>
      </c>
      <c r="D11" s="46">
        <v>0</v>
      </c>
      <c r="E11" s="46">
        <v>0</v>
      </c>
      <c r="F11" s="46">
        <v>0</v>
      </c>
      <c r="G11" s="46">
        <v>113177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113177</v>
      </c>
      <c r="P11" s="47">
        <f t="shared" si="1"/>
        <v>3.2985631430153597</v>
      </c>
      <c r="Q11" s="9"/>
    </row>
    <row r="12" spans="1:134">
      <c r="A12" s="12"/>
      <c r="B12" s="44">
        <v>519</v>
      </c>
      <c r="C12" s="20" t="s">
        <v>24</v>
      </c>
      <c r="D12" s="46">
        <v>2524172</v>
      </c>
      <c r="E12" s="46">
        <v>139529</v>
      </c>
      <c r="F12" s="46">
        <v>0</v>
      </c>
      <c r="G12" s="46">
        <v>28326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30955920</v>
      </c>
      <c r="N12" s="46">
        <v>0</v>
      </c>
      <c r="O12" s="46">
        <f t="shared" si="2"/>
        <v>33647947</v>
      </c>
      <c r="P12" s="47">
        <f t="shared" si="1"/>
        <v>980.67520620209257</v>
      </c>
      <c r="Q12" s="9"/>
    </row>
    <row r="13" spans="1:134" ht="15.75">
      <c r="A13" s="28" t="s">
        <v>25</v>
      </c>
      <c r="B13" s="29"/>
      <c r="C13" s="30"/>
      <c r="D13" s="31">
        <f t="shared" ref="D13:N13" si="3">SUM(D14:D20)</f>
        <v>14507769</v>
      </c>
      <c r="E13" s="31">
        <f t="shared" si="3"/>
        <v>4732143</v>
      </c>
      <c r="F13" s="31">
        <f t="shared" si="3"/>
        <v>0</v>
      </c>
      <c r="G13" s="31">
        <f t="shared" si="3"/>
        <v>1035199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1101247</v>
      </c>
      <c r="N13" s="31">
        <f t="shared" si="3"/>
        <v>0</v>
      </c>
      <c r="O13" s="42">
        <f>SUM(D13:N13)</f>
        <v>21376358</v>
      </c>
      <c r="P13" s="43">
        <f t="shared" si="1"/>
        <v>623.01763282912191</v>
      </c>
      <c r="Q13" s="10"/>
    </row>
    <row r="14" spans="1:134">
      <c r="A14" s="12"/>
      <c r="B14" s="44">
        <v>521</v>
      </c>
      <c r="C14" s="20" t="s">
        <v>26</v>
      </c>
      <c r="D14" s="46">
        <v>11418338</v>
      </c>
      <c r="E14" s="46">
        <v>1746325</v>
      </c>
      <c r="F14" s="46">
        <v>0</v>
      </c>
      <c r="G14" s="46">
        <v>217762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1101247</v>
      </c>
      <c r="N14" s="46">
        <v>0</v>
      </c>
      <c r="O14" s="46">
        <f>SUM(D14:N14)</f>
        <v>14483672</v>
      </c>
      <c r="P14" s="47">
        <f t="shared" si="1"/>
        <v>422.12911311241294</v>
      </c>
      <c r="Q14" s="9"/>
    </row>
    <row r="15" spans="1:134">
      <c r="A15" s="12"/>
      <c r="B15" s="44">
        <v>522</v>
      </c>
      <c r="C15" s="20" t="s">
        <v>27</v>
      </c>
      <c r="D15" s="46">
        <v>0</v>
      </c>
      <c r="E15" s="46">
        <v>1772689</v>
      </c>
      <c r="F15" s="46">
        <v>0</v>
      </c>
      <c r="G15" s="46">
        <v>679351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0" si="4">SUM(D15:N15)</f>
        <v>2452040</v>
      </c>
      <c r="P15" s="47">
        <f t="shared" si="1"/>
        <v>71.465127801579669</v>
      </c>
      <c r="Q15" s="9"/>
    </row>
    <row r="16" spans="1:134">
      <c r="A16" s="12"/>
      <c r="B16" s="44">
        <v>523</v>
      </c>
      <c r="C16" s="20" t="s">
        <v>28</v>
      </c>
      <c r="D16" s="46">
        <v>128957</v>
      </c>
      <c r="E16" s="46">
        <v>14414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143371</v>
      </c>
      <c r="P16" s="47">
        <f t="shared" si="1"/>
        <v>4.1785724694704323</v>
      </c>
      <c r="Q16" s="9"/>
    </row>
    <row r="17" spans="1:17">
      <c r="A17" s="12"/>
      <c r="B17" s="44">
        <v>524</v>
      </c>
      <c r="C17" s="20" t="s">
        <v>29</v>
      </c>
      <c r="D17" s="46">
        <v>472249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472249</v>
      </c>
      <c r="P17" s="47">
        <f t="shared" si="1"/>
        <v>13.763778380111335</v>
      </c>
      <c r="Q17" s="9"/>
    </row>
    <row r="18" spans="1:17">
      <c r="A18" s="12"/>
      <c r="B18" s="44">
        <v>525</v>
      </c>
      <c r="C18" s="20" t="s">
        <v>30</v>
      </c>
      <c r="D18" s="46">
        <v>0</v>
      </c>
      <c r="E18" s="46">
        <v>1198715</v>
      </c>
      <c r="F18" s="46">
        <v>0</v>
      </c>
      <c r="G18" s="46">
        <v>90517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1289232</v>
      </c>
      <c r="P18" s="47">
        <f t="shared" si="1"/>
        <v>37.574888519716708</v>
      </c>
      <c r="Q18" s="9"/>
    </row>
    <row r="19" spans="1:17">
      <c r="A19" s="12"/>
      <c r="B19" s="44">
        <v>526</v>
      </c>
      <c r="C19" s="20" t="s">
        <v>31</v>
      </c>
      <c r="D19" s="46">
        <v>2392936</v>
      </c>
      <c r="E19" s="46">
        <v>0</v>
      </c>
      <c r="F19" s="46">
        <v>0</v>
      </c>
      <c r="G19" s="46">
        <v>47569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2440505</v>
      </c>
      <c r="P19" s="47">
        <f t="shared" si="1"/>
        <v>71.128938241380311</v>
      </c>
      <c r="Q19" s="9"/>
    </row>
    <row r="20" spans="1:17">
      <c r="A20" s="12"/>
      <c r="B20" s="44">
        <v>527</v>
      </c>
      <c r="C20" s="20" t="s">
        <v>32</v>
      </c>
      <c r="D20" s="46">
        <v>95289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95289</v>
      </c>
      <c r="P20" s="47">
        <f t="shared" si="1"/>
        <v>2.7772143044504678</v>
      </c>
      <c r="Q20" s="9"/>
    </row>
    <row r="21" spans="1:17" ht="15.75">
      <c r="A21" s="28" t="s">
        <v>33</v>
      </c>
      <c r="B21" s="29"/>
      <c r="C21" s="30"/>
      <c r="D21" s="31">
        <f t="shared" ref="D21:N21" si="5">SUM(D22:D25)</f>
        <v>309595</v>
      </c>
      <c r="E21" s="31">
        <f t="shared" si="5"/>
        <v>31144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6522106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5"/>
        <v>0</v>
      </c>
      <c r="O21" s="42">
        <f>SUM(D21:N21)</f>
        <v>6862845</v>
      </c>
      <c r="P21" s="43">
        <f t="shared" si="1"/>
        <v>200.01879863600595</v>
      </c>
      <c r="Q21" s="10"/>
    </row>
    <row r="22" spans="1:17">
      <c r="A22" s="12"/>
      <c r="B22" s="44">
        <v>531</v>
      </c>
      <c r="C22" s="20" t="s">
        <v>167</v>
      </c>
      <c r="D22" s="46">
        <v>0</v>
      </c>
      <c r="E22" s="46">
        <v>20076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20076</v>
      </c>
      <c r="P22" s="47">
        <f t="shared" si="1"/>
        <v>0.58511847512459558</v>
      </c>
      <c r="Q22" s="9"/>
    </row>
    <row r="23" spans="1:17">
      <c r="A23" s="12"/>
      <c r="B23" s="44">
        <v>534</v>
      </c>
      <c r="C23" s="20" t="s">
        <v>34</v>
      </c>
      <c r="D23" s="46">
        <v>0</v>
      </c>
      <c r="E23" s="46">
        <v>11068</v>
      </c>
      <c r="F23" s="46">
        <v>0</v>
      </c>
      <c r="G23" s="46">
        <v>0</v>
      </c>
      <c r="H23" s="46">
        <v>0</v>
      </c>
      <c r="I23" s="46">
        <v>2431939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2443007</v>
      </c>
      <c r="P23" s="47">
        <f t="shared" si="1"/>
        <v>71.201859461980121</v>
      </c>
      <c r="Q23" s="9"/>
    </row>
    <row r="24" spans="1:17">
      <c r="A24" s="12"/>
      <c r="B24" s="44">
        <v>535</v>
      </c>
      <c r="C24" s="20" t="s">
        <v>35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4090167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4090167</v>
      </c>
      <c r="P24" s="47">
        <f t="shared" si="1"/>
        <v>119.20862114190784</v>
      </c>
      <c r="Q24" s="9"/>
    </row>
    <row r="25" spans="1:17">
      <c r="A25" s="12"/>
      <c r="B25" s="44">
        <v>537</v>
      </c>
      <c r="C25" s="20" t="s">
        <v>36</v>
      </c>
      <c r="D25" s="46">
        <v>309595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309595</v>
      </c>
      <c r="P25" s="47">
        <f t="shared" si="1"/>
        <v>9.0231995569933847</v>
      </c>
      <c r="Q25" s="9"/>
    </row>
    <row r="26" spans="1:17" ht="15.75">
      <c r="A26" s="28" t="s">
        <v>37</v>
      </c>
      <c r="B26" s="29"/>
      <c r="C26" s="30"/>
      <c r="D26" s="31">
        <f t="shared" ref="D26:N26" si="6">SUM(D27:D29)</f>
        <v>16896</v>
      </c>
      <c r="E26" s="31">
        <f t="shared" si="6"/>
        <v>1736898</v>
      </c>
      <c r="F26" s="31">
        <f t="shared" si="6"/>
        <v>0</v>
      </c>
      <c r="G26" s="31">
        <f t="shared" si="6"/>
        <v>4733568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si="6"/>
        <v>0</v>
      </c>
      <c r="O26" s="31">
        <f t="shared" ref="O26:O34" si="7">SUM(D26:N26)</f>
        <v>6487362</v>
      </c>
      <c r="P26" s="43">
        <f t="shared" si="1"/>
        <v>189.07528197954008</v>
      </c>
      <c r="Q26" s="10"/>
    </row>
    <row r="27" spans="1:17">
      <c r="A27" s="12"/>
      <c r="B27" s="44">
        <v>541</v>
      </c>
      <c r="C27" s="20" t="s">
        <v>38</v>
      </c>
      <c r="D27" s="46">
        <v>0</v>
      </c>
      <c r="E27" s="46">
        <v>1736723</v>
      </c>
      <c r="F27" s="46">
        <v>0</v>
      </c>
      <c r="G27" s="46">
        <v>4733568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7"/>
        <v>6470291</v>
      </c>
      <c r="P27" s="47">
        <f t="shared" si="1"/>
        <v>188.57774474658274</v>
      </c>
      <c r="Q27" s="9"/>
    </row>
    <row r="28" spans="1:17">
      <c r="A28" s="12"/>
      <c r="B28" s="44">
        <v>542</v>
      </c>
      <c r="C28" s="20" t="s">
        <v>39</v>
      </c>
      <c r="D28" s="46">
        <v>16896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7"/>
        <v>16896</v>
      </c>
      <c r="P28" s="47">
        <f t="shared" si="1"/>
        <v>0.49243682783946841</v>
      </c>
      <c r="Q28" s="9"/>
    </row>
    <row r="29" spans="1:17">
      <c r="A29" s="12"/>
      <c r="B29" s="44">
        <v>549</v>
      </c>
      <c r="C29" s="20" t="s">
        <v>75</v>
      </c>
      <c r="D29" s="46">
        <v>0</v>
      </c>
      <c r="E29" s="46">
        <v>175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175</v>
      </c>
      <c r="P29" s="47">
        <f t="shared" si="1"/>
        <v>5.1004051178922209E-3</v>
      </c>
      <c r="Q29" s="9"/>
    </row>
    <row r="30" spans="1:17" ht="15.75">
      <c r="A30" s="28" t="s">
        <v>40</v>
      </c>
      <c r="B30" s="29"/>
      <c r="C30" s="30"/>
      <c r="D30" s="31">
        <f t="shared" ref="D30:N30" si="8">SUM(D31:D33)</f>
        <v>105843</v>
      </c>
      <c r="E30" s="31">
        <f t="shared" si="8"/>
        <v>474394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8"/>
        <v>0</v>
      </c>
      <c r="O30" s="31">
        <f t="shared" si="7"/>
        <v>580237</v>
      </c>
      <c r="P30" s="43">
        <f t="shared" si="1"/>
        <v>16.911107225088163</v>
      </c>
      <c r="Q30" s="10"/>
    </row>
    <row r="31" spans="1:17">
      <c r="A31" s="13"/>
      <c r="B31" s="45">
        <v>552</v>
      </c>
      <c r="C31" s="21" t="s">
        <v>41</v>
      </c>
      <c r="D31" s="46">
        <v>62338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7"/>
        <v>62338</v>
      </c>
      <c r="P31" s="47">
        <f t="shared" si="1"/>
        <v>1.816851738509516</v>
      </c>
      <c r="Q31" s="9"/>
    </row>
    <row r="32" spans="1:17">
      <c r="A32" s="13"/>
      <c r="B32" s="45">
        <v>553</v>
      </c>
      <c r="C32" s="21" t="s">
        <v>42</v>
      </c>
      <c r="D32" s="46">
        <v>43505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7"/>
        <v>43505</v>
      </c>
      <c r="P32" s="47">
        <f t="shared" si="1"/>
        <v>1.2679607123080061</v>
      </c>
      <c r="Q32" s="9"/>
    </row>
    <row r="33" spans="1:17">
      <c r="A33" s="13"/>
      <c r="B33" s="45">
        <v>554</v>
      </c>
      <c r="C33" s="21" t="s">
        <v>43</v>
      </c>
      <c r="D33" s="46">
        <v>0</v>
      </c>
      <c r="E33" s="46">
        <v>474394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7"/>
        <v>474394</v>
      </c>
      <c r="P33" s="47">
        <f t="shared" si="1"/>
        <v>13.826294774270641</v>
      </c>
      <c r="Q33" s="9"/>
    </row>
    <row r="34" spans="1:17" ht="15.75">
      <c r="A34" s="28" t="s">
        <v>44</v>
      </c>
      <c r="B34" s="29"/>
      <c r="C34" s="30"/>
      <c r="D34" s="31">
        <f t="shared" ref="D34:N34" si="9">SUM(D35:D37)</f>
        <v>828449</v>
      </c>
      <c r="E34" s="31">
        <f t="shared" si="9"/>
        <v>70568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9"/>
        <v>0</v>
      </c>
      <c r="O34" s="31">
        <f t="shared" si="7"/>
        <v>899017</v>
      </c>
      <c r="P34" s="43">
        <f t="shared" si="1"/>
        <v>26.202005187840633</v>
      </c>
      <c r="Q34" s="10"/>
    </row>
    <row r="35" spans="1:17">
      <c r="A35" s="12"/>
      <c r="B35" s="44">
        <v>562</v>
      </c>
      <c r="C35" s="20" t="s">
        <v>45</v>
      </c>
      <c r="D35" s="46">
        <v>755555</v>
      </c>
      <c r="E35" s="46">
        <v>70568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ref="O35:O41" si="10">SUM(D35:N35)</f>
        <v>826123</v>
      </c>
      <c r="P35" s="47">
        <f t="shared" si="1"/>
        <v>24.077497012619858</v>
      </c>
      <c r="Q35" s="9"/>
    </row>
    <row r="36" spans="1:17">
      <c r="A36" s="12"/>
      <c r="B36" s="44">
        <v>564</v>
      </c>
      <c r="C36" s="20" t="s">
        <v>46</v>
      </c>
      <c r="D36" s="46">
        <v>69101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10"/>
        <v>69101</v>
      </c>
      <c r="P36" s="47">
        <f t="shared" si="1"/>
        <v>2.0139605374369736</v>
      </c>
      <c r="Q36" s="9"/>
    </row>
    <row r="37" spans="1:17">
      <c r="A37" s="12"/>
      <c r="B37" s="44">
        <v>569</v>
      </c>
      <c r="C37" s="20" t="s">
        <v>47</v>
      </c>
      <c r="D37" s="46">
        <v>3793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10"/>
        <v>3793</v>
      </c>
      <c r="P37" s="47">
        <f t="shared" si="1"/>
        <v>0.11054763778380111</v>
      </c>
      <c r="Q37" s="9"/>
    </row>
    <row r="38" spans="1:17" ht="15.75">
      <c r="A38" s="28" t="s">
        <v>48</v>
      </c>
      <c r="B38" s="29"/>
      <c r="C38" s="30"/>
      <c r="D38" s="31">
        <f t="shared" ref="D38:N38" si="11">SUM(D39:D41)</f>
        <v>1364137</v>
      </c>
      <c r="E38" s="31">
        <f t="shared" si="11"/>
        <v>281401</v>
      </c>
      <c r="F38" s="31">
        <f t="shared" si="11"/>
        <v>0</v>
      </c>
      <c r="G38" s="31">
        <f t="shared" si="11"/>
        <v>370007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11"/>
        <v>0</v>
      </c>
      <c r="O38" s="31">
        <f>SUM(D38:N38)</f>
        <v>2015545</v>
      </c>
      <c r="P38" s="43">
        <f t="shared" si="1"/>
        <v>58.743405904811866</v>
      </c>
      <c r="Q38" s="9"/>
    </row>
    <row r="39" spans="1:17">
      <c r="A39" s="12"/>
      <c r="B39" s="44">
        <v>571</v>
      </c>
      <c r="C39" s="20" t="s">
        <v>49</v>
      </c>
      <c r="D39" s="46">
        <v>450315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0"/>
        <v>450315</v>
      </c>
      <c r="P39" s="47">
        <f t="shared" si="1"/>
        <v>13.124508175220775</v>
      </c>
      <c r="Q39" s="9"/>
    </row>
    <row r="40" spans="1:17">
      <c r="A40" s="12"/>
      <c r="B40" s="44">
        <v>572</v>
      </c>
      <c r="C40" s="20" t="s">
        <v>50</v>
      </c>
      <c r="D40" s="46">
        <v>913822</v>
      </c>
      <c r="E40" s="46">
        <v>107199</v>
      </c>
      <c r="F40" s="46">
        <v>0</v>
      </c>
      <c r="G40" s="46">
        <v>370007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10"/>
        <v>1391028</v>
      </c>
      <c r="P40" s="47">
        <f t="shared" si="1"/>
        <v>40.541750459036457</v>
      </c>
      <c r="Q40" s="9"/>
    </row>
    <row r="41" spans="1:17">
      <c r="A41" s="12"/>
      <c r="B41" s="44">
        <v>573</v>
      </c>
      <c r="C41" s="20" t="s">
        <v>77</v>
      </c>
      <c r="D41" s="46">
        <v>0</v>
      </c>
      <c r="E41" s="46">
        <v>174202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10"/>
        <v>174202</v>
      </c>
      <c r="P41" s="47">
        <f t="shared" si="1"/>
        <v>5.077147270554633</v>
      </c>
      <c r="Q41" s="9"/>
    </row>
    <row r="42" spans="1:17" ht="15.75">
      <c r="A42" s="28" t="s">
        <v>66</v>
      </c>
      <c r="B42" s="29"/>
      <c r="C42" s="30"/>
      <c r="D42" s="31">
        <f t="shared" ref="D42:N42" si="12">SUM(D43:D43)</f>
        <v>11477674</v>
      </c>
      <c r="E42" s="31">
        <f t="shared" si="12"/>
        <v>13435691</v>
      </c>
      <c r="F42" s="31">
        <f t="shared" si="12"/>
        <v>0</v>
      </c>
      <c r="G42" s="31">
        <f t="shared" si="12"/>
        <v>525033</v>
      </c>
      <c r="H42" s="31">
        <f t="shared" si="12"/>
        <v>0</v>
      </c>
      <c r="I42" s="31">
        <f t="shared" si="12"/>
        <v>282563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0</v>
      </c>
      <c r="N42" s="31">
        <f t="shared" si="12"/>
        <v>0</v>
      </c>
      <c r="O42" s="31">
        <f t="shared" ref="O42:O51" si="13">SUM(D42:N42)</f>
        <v>25720961</v>
      </c>
      <c r="P42" s="43">
        <f t="shared" si="1"/>
        <v>749.64183498003558</v>
      </c>
      <c r="Q42" s="9"/>
    </row>
    <row r="43" spans="1:17">
      <c r="A43" s="12"/>
      <c r="B43" s="44">
        <v>581</v>
      </c>
      <c r="C43" s="20" t="s">
        <v>174</v>
      </c>
      <c r="D43" s="46">
        <v>11477674</v>
      </c>
      <c r="E43" s="46">
        <v>13435691</v>
      </c>
      <c r="F43" s="46">
        <v>0</v>
      </c>
      <c r="G43" s="46">
        <v>525033</v>
      </c>
      <c r="H43" s="46">
        <v>0</v>
      </c>
      <c r="I43" s="46">
        <v>282563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3"/>
        <v>25720961</v>
      </c>
      <c r="P43" s="47">
        <f t="shared" si="1"/>
        <v>749.64183498003558</v>
      </c>
      <c r="Q43" s="9"/>
    </row>
    <row r="44" spans="1:17" ht="15.75">
      <c r="A44" s="28" t="s">
        <v>53</v>
      </c>
      <c r="B44" s="29"/>
      <c r="C44" s="30"/>
      <c r="D44" s="31">
        <f t="shared" ref="D44:N44" si="14">SUM(D45:D50)</f>
        <v>55544</v>
      </c>
      <c r="E44" s="31">
        <f t="shared" si="14"/>
        <v>820549</v>
      </c>
      <c r="F44" s="31">
        <f t="shared" si="14"/>
        <v>0</v>
      </c>
      <c r="G44" s="31">
        <f t="shared" si="14"/>
        <v>0</v>
      </c>
      <c r="H44" s="31">
        <f t="shared" si="14"/>
        <v>0</v>
      </c>
      <c r="I44" s="31">
        <f t="shared" si="14"/>
        <v>0</v>
      </c>
      <c r="J44" s="31">
        <f t="shared" si="14"/>
        <v>0</v>
      </c>
      <c r="K44" s="31">
        <f t="shared" si="14"/>
        <v>0</v>
      </c>
      <c r="L44" s="31">
        <f t="shared" si="14"/>
        <v>0</v>
      </c>
      <c r="M44" s="31">
        <f t="shared" si="14"/>
        <v>11821335</v>
      </c>
      <c r="N44" s="31">
        <f t="shared" si="14"/>
        <v>0</v>
      </c>
      <c r="O44" s="31">
        <f t="shared" si="13"/>
        <v>12697428</v>
      </c>
      <c r="P44" s="43">
        <f t="shared" si="1"/>
        <v>370.06872431581706</v>
      </c>
      <c r="Q44" s="9"/>
    </row>
    <row r="45" spans="1:17">
      <c r="A45" s="12"/>
      <c r="B45" s="44">
        <v>601</v>
      </c>
      <c r="C45" s="20" t="s">
        <v>54</v>
      </c>
      <c r="D45" s="46">
        <v>55544</v>
      </c>
      <c r="E45" s="46">
        <v>585114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3"/>
        <v>640658</v>
      </c>
      <c r="P45" s="47">
        <f t="shared" si="1"/>
        <v>18.672087668677683</v>
      </c>
      <c r="Q45" s="9"/>
    </row>
    <row r="46" spans="1:17">
      <c r="A46" s="12"/>
      <c r="B46" s="44">
        <v>602</v>
      </c>
      <c r="C46" s="20" t="s">
        <v>86</v>
      </c>
      <c r="D46" s="46">
        <v>0</v>
      </c>
      <c r="E46" s="46">
        <v>22335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3"/>
        <v>22335</v>
      </c>
      <c r="P46" s="47">
        <f t="shared" si="1"/>
        <v>0.65095741890355863</v>
      </c>
      <c r="Q46" s="9"/>
    </row>
    <row r="47" spans="1:17">
      <c r="A47" s="12"/>
      <c r="B47" s="44">
        <v>603</v>
      </c>
      <c r="C47" s="20" t="s">
        <v>87</v>
      </c>
      <c r="D47" s="46">
        <v>0</v>
      </c>
      <c r="E47" s="46">
        <v>20032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3"/>
        <v>20032</v>
      </c>
      <c r="P47" s="47">
        <f t="shared" si="1"/>
        <v>0.58383608755209704</v>
      </c>
      <c r="Q47" s="9"/>
    </row>
    <row r="48" spans="1:17">
      <c r="A48" s="12"/>
      <c r="B48" s="44">
        <v>604</v>
      </c>
      <c r="C48" s="20" t="s">
        <v>55</v>
      </c>
      <c r="D48" s="46">
        <v>0</v>
      </c>
      <c r="E48" s="46">
        <v>4380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11821335</v>
      </c>
      <c r="N48" s="46">
        <v>0</v>
      </c>
      <c r="O48" s="46">
        <f t="shared" si="13"/>
        <v>11825715</v>
      </c>
      <c r="P48" s="47">
        <f t="shared" si="1"/>
        <v>344.66249890705603</v>
      </c>
      <c r="Q48" s="9"/>
    </row>
    <row r="49" spans="1:120">
      <c r="A49" s="12"/>
      <c r="B49" s="44">
        <v>605</v>
      </c>
      <c r="C49" s="20" t="s">
        <v>79</v>
      </c>
      <c r="D49" s="46">
        <v>0</v>
      </c>
      <c r="E49" s="46">
        <v>1249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3"/>
        <v>1249</v>
      </c>
      <c r="P49" s="47">
        <f t="shared" si="1"/>
        <v>3.6402319955699342E-2</v>
      </c>
      <c r="Q49" s="9"/>
    </row>
    <row r="50" spans="1:120" ht="15.75" thickBot="1">
      <c r="A50" s="12"/>
      <c r="B50" s="44">
        <v>712</v>
      </c>
      <c r="C50" s="20" t="s">
        <v>63</v>
      </c>
      <c r="D50" s="46">
        <v>0</v>
      </c>
      <c r="E50" s="46">
        <v>187439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3"/>
        <v>187439</v>
      </c>
      <c r="P50" s="47">
        <f t="shared" si="1"/>
        <v>5.4629419136720001</v>
      </c>
      <c r="Q50" s="9"/>
    </row>
    <row r="51" spans="1:120" ht="16.5" thickBot="1">
      <c r="A51" s="14" t="s">
        <v>10</v>
      </c>
      <c r="B51" s="23"/>
      <c r="C51" s="22"/>
      <c r="D51" s="15">
        <f t="shared" ref="D51:N51" si="15">SUM(D5,D13,D21,D26,D30,D34,D38,D42,D44)</f>
        <v>36540632</v>
      </c>
      <c r="E51" s="15">
        <f t="shared" si="15"/>
        <v>22177706</v>
      </c>
      <c r="F51" s="15">
        <f t="shared" si="15"/>
        <v>0</v>
      </c>
      <c r="G51" s="15">
        <f t="shared" si="15"/>
        <v>6849557</v>
      </c>
      <c r="H51" s="15">
        <f t="shared" si="15"/>
        <v>0</v>
      </c>
      <c r="I51" s="15">
        <f t="shared" si="15"/>
        <v>6804669</v>
      </c>
      <c r="J51" s="15">
        <f t="shared" si="15"/>
        <v>0</v>
      </c>
      <c r="K51" s="15">
        <f t="shared" si="15"/>
        <v>0</v>
      </c>
      <c r="L51" s="15">
        <f t="shared" si="15"/>
        <v>0</v>
      </c>
      <c r="M51" s="15">
        <f t="shared" si="15"/>
        <v>43878502</v>
      </c>
      <c r="N51" s="15">
        <f t="shared" si="15"/>
        <v>0</v>
      </c>
      <c r="O51" s="15">
        <f t="shared" si="13"/>
        <v>116251066</v>
      </c>
      <c r="P51" s="37">
        <f t="shared" si="1"/>
        <v>3388.1573256390079</v>
      </c>
      <c r="Q51" s="6"/>
      <c r="R51" s="2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</row>
    <row r="52" spans="1:120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9"/>
    </row>
    <row r="53" spans="1:120">
      <c r="A53" s="38"/>
      <c r="B53" s="39"/>
      <c r="C53" s="39"/>
      <c r="D53" s="40"/>
      <c r="E53" s="40"/>
      <c r="F53" s="40"/>
      <c r="G53" s="40"/>
      <c r="H53" s="40"/>
      <c r="I53" s="40"/>
      <c r="J53" s="40"/>
      <c r="K53" s="40"/>
      <c r="L53" s="40"/>
      <c r="M53" s="48" t="s">
        <v>170</v>
      </c>
      <c r="N53" s="48"/>
      <c r="O53" s="48"/>
      <c r="P53" s="41">
        <v>34311</v>
      </c>
    </row>
    <row r="54" spans="1:120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1"/>
    </row>
    <row r="55" spans="1:120" ht="15.75" customHeight="1" thickBot="1">
      <c r="A55" s="52" t="s">
        <v>84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4"/>
    </row>
  </sheetData>
  <mergeCells count="10">
    <mergeCell ref="M53:O53"/>
    <mergeCell ref="A54:P54"/>
    <mergeCell ref="A55:P5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7492857</v>
      </c>
      <c r="E5" s="26">
        <f t="shared" si="0"/>
        <v>555062</v>
      </c>
      <c r="F5" s="26">
        <f t="shared" si="0"/>
        <v>0</v>
      </c>
      <c r="G5" s="26">
        <f t="shared" si="0"/>
        <v>40065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8087984</v>
      </c>
      <c r="O5" s="32">
        <f t="shared" ref="O5:O50" si="2">(N5/O$52)</f>
        <v>238.0148906742003</v>
      </c>
      <c r="P5" s="6"/>
    </row>
    <row r="6" spans="1:133">
      <c r="A6" s="12"/>
      <c r="B6" s="44">
        <v>511</v>
      </c>
      <c r="C6" s="20" t="s">
        <v>20</v>
      </c>
      <c r="D6" s="46">
        <v>329881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329881</v>
      </c>
      <c r="O6" s="47">
        <f t="shared" si="2"/>
        <v>9.7078073040816921</v>
      </c>
      <c r="P6" s="9"/>
    </row>
    <row r="7" spans="1:133">
      <c r="A7" s="12"/>
      <c r="B7" s="44">
        <v>512</v>
      </c>
      <c r="C7" s="20" t="s">
        <v>21</v>
      </c>
      <c r="D7" s="46">
        <v>763512</v>
      </c>
      <c r="E7" s="46">
        <v>55864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819376</v>
      </c>
      <c r="O7" s="47">
        <f t="shared" si="2"/>
        <v>24.112768900267795</v>
      </c>
      <c r="P7" s="9"/>
    </row>
    <row r="8" spans="1:133">
      <c r="A8" s="12"/>
      <c r="B8" s="44">
        <v>513</v>
      </c>
      <c r="C8" s="20" t="s">
        <v>22</v>
      </c>
      <c r="D8" s="46">
        <v>3231109</v>
      </c>
      <c r="E8" s="46">
        <v>395653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3626762</v>
      </c>
      <c r="O8" s="47">
        <f t="shared" si="2"/>
        <v>106.72911332803625</v>
      </c>
      <c r="P8" s="9"/>
    </row>
    <row r="9" spans="1:133">
      <c r="A9" s="12"/>
      <c r="B9" s="44">
        <v>514</v>
      </c>
      <c r="C9" s="20" t="s">
        <v>71</v>
      </c>
      <c r="D9" s="46">
        <v>374873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374873</v>
      </c>
      <c r="O9" s="47">
        <f t="shared" si="2"/>
        <v>11.031841323092316</v>
      </c>
      <c r="P9" s="9"/>
    </row>
    <row r="10" spans="1:133">
      <c r="A10" s="12"/>
      <c r="B10" s="44">
        <v>515</v>
      </c>
      <c r="C10" s="20" t="s">
        <v>23</v>
      </c>
      <c r="D10" s="46">
        <v>381993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381993</v>
      </c>
      <c r="O10" s="47">
        <f t="shared" si="2"/>
        <v>11.241370177452106</v>
      </c>
      <c r="P10" s="9"/>
    </row>
    <row r="11" spans="1:133">
      <c r="A11" s="12"/>
      <c r="B11" s="44">
        <v>519</v>
      </c>
      <c r="C11" s="20" t="s">
        <v>117</v>
      </c>
      <c r="D11" s="46">
        <v>2411489</v>
      </c>
      <c r="E11" s="46">
        <v>103545</v>
      </c>
      <c r="F11" s="46">
        <v>0</v>
      </c>
      <c r="G11" s="46">
        <v>40065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2555099</v>
      </c>
      <c r="O11" s="47">
        <f t="shared" si="2"/>
        <v>75.191989641270126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SUM(D13:D19)</f>
        <v>15445829</v>
      </c>
      <c r="E12" s="31">
        <f t="shared" si="3"/>
        <v>3490878</v>
      </c>
      <c r="F12" s="31">
        <f t="shared" si="3"/>
        <v>0</v>
      </c>
      <c r="G12" s="31">
        <f t="shared" si="3"/>
        <v>1369776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20306483</v>
      </c>
      <c r="O12" s="43">
        <f t="shared" si="2"/>
        <v>597.58344368912037</v>
      </c>
      <c r="P12" s="10"/>
    </row>
    <row r="13" spans="1:133">
      <c r="A13" s="12"/>
      <c r="B13" s="44">
        <v>521</v>
      </c>
      <c r="C13" s="20" t="s">
        <v>26</v>
      </c>
      <c r="D13" s="46">
        <v>12355702</v>
      </c>
      <c r="E13" s="46">
        <v>1737332</v>
      </c>
      <c r="F13" s="46">
        <v>0</v>
      </c>
      <c r="G13" s="46">
        <v>151565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14244599</v>
      </c>
      <c r="O13" s="47">
        <f t="shared" si="2"/>
        <v>419.19304905682588</v>
      </c>
      <c r="P13" s="9"/>
    </row>
    <row r="14" spans="1:133">
      <c r="A14" s="12"/>
      <c r="B14" s="44">
        <v>522</v>
      </c>
      <c r="C14" s="20" t="s">
        <v>27</v>
      </c>
      <c r="D14" s="46">
        <v>0</v>
      </c>
      <c r="E14" s="46">
        <v>1594208</v>
      </c>
      <c r="F14" s="46">
        <v>0</v>
      </c>
      <c r="G14" s="46">
        <v>628869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2223077</v>
      </c>
      <c r="O14" s="47">
        <f t="shared" si="2"/>
        <v>65.42117653983108</v>
      </c>
      <c r="P14" s="9"/>
    </row>
    <row r="15" spans="1:133">
      <c r="A15" s="12"/>
      <c r="B15" s="44">
        <v>523</v>
      </c>
      <c r="C15" s="20" t="s">
        <v>118</v>
      </c>
      <c r="D15" s="46">
        <v>118066</v>
      </c>
      <c r="E15" s="46">
        <v>20468</v>
      </c>
      <c r="F15" s="46">
        <v>0</v>
      </c>
      <c r="G15" s="46">
        <v>533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139067</v>
      </c>
      <c r="O15" s="47">
        <f t="shared" si="2"/>
        <v>4.0924928636591034</v>
      </c>
      <c r="P15" s="9"/>
    </row>
    <row r="16" spans="1:133">
      <c r="A16" s="12"/>
      <c r="B16" s="44">
        <v>524</v>
      </c>
      <c r="C16" s="20" t="s">
        <v>29</v>
      </c>
      <c r="D16" s="46">
        <v>587697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587697</v>
      </c>
      <c r="O16" s="47">
        <f t="shared" si="2"/>
        <v>17.294870663017569</v>
      </c>
      <c r="P16" s="9"/>
    </row>
    <row r="17" spans="1:16">
      <c r="A17" s="12"/>
      <c r="B17" s="44">
        <v>525</v>
      </c>
      <c r="C17" s="20" t="s">
        <v>30</v>
      </c>
      <c r="D17" s="46">
        <v>0</v>
      </c>
      <c r="E17" s="46">
        <v>138870</v>
      </c>
      <c r="F17" s="46">
        <v>0</v>
      </c>
      <c r="G17" s="46">
        <v>77194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216064</v>
      </c>
      <c r="O17" s="47">
        <f t="shared" si="2"/>
        <v>6.3583767399429094</v>
      </c>
      <c r="P17" s="9"/>
    </row>
    <row r="18" spans="1:16">
      <c r="A18" s="12"/>
      <c r="B18" s="44">
        <v>526</v>
      </c>
      <c r="C18" s="20" t="s">
        <v>31</v>
      </c>
      <c r="D18" s="46">
        <v>2313168</v>
      </c>
      <c r="E18" s="46">
        <v>0</v>
      </c>
      <c r="F18" s="46">
        <v>0</v>
      </c>
      <c r="G18" s="46">
        <v>511615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2824783</v>
      </c>
      <c r="O18" s="47">
        <f t="shared" si="2"/>
        <v>83.128306995085495</v>
      </c>
      <c r="P18" s="9"/>
    </row>
    <row r="19" spans="1:16">
      <c r="A19" s="12"/>
      <c r="B19" s="44">
        <v>527</v>
      </c>
      <c r="C19" s="20" t="s">
        <v>32</v>
      </c>
      <c r="D19" s="46">
        <v>71196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71196</v>
      </c>
      <c r="O19" s="47">
        <f t="shared" si="2"/>
        <v>2.0951708307583652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SUM(D21:D25)</f>
        <v>190149</v>
      </c>
      <c r="E20" s="31">
        <f t="shared" si="5"/>
        <v>20801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7022637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ref="N20:N25" si="6">SUM(D20:M20)</f>
        <v>7233587</v>
      </c>
      <c r="O20" s="43">
        <f t="shared" si="2"/>
        <v>212.87151643565522</v>
      </c>
      <c r="P20" s="10"/>
    </row>
    <row r="21" spans="1:16">
      <c r="A21" s="12"/>
      <c r="B21" s="44">
        <v>531</v>
      </c>
      <c r="C21" s="20" t="s">
        <v>167</v>
      </c>
      <c r="D21" s="46">
        <v>0</v>
      </c>
      <c r="E21" s="46">
        <v>11056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11056</v>
      </c>
      <c r="O21" s="47">
        <f t="shared" si="2"/>
        <v>0.32535828845531328</v>
      </c>
      <c r="P21" s="9"/>
    </row>
    <row r="22" spans="1:16">
      <c r="A22" s="12"/>
      <c r="B22" s="44">
        <v>533</v>
      </c>
      <c r="C22" s="20" t="s">
        <v>153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727586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727586</v>
      </c>
      <c r="O22" s="47">
        <f t="shared" si="2"/>
        <v>21.411553515199671</v>
      </c>
      <c r="P22" s="9"/>
    </row>
    <row r="23" spans="1:16">
      <c r="A23" s="12"/>
      <c r="B23" s="44">
        <v>534</v>
      </c>
      <c r="C23" s="20" t="s">
        <v>119</v>
      </c>
      <c r="D23" s="46">
        <v>0</v>
      </c>
      <c r="E23" s="46">
        <v>9745</v>
      </c>
      <c r="F23" s="46">
        <v>0</v>
      </c>
      <c r="G23" s="46">
        <v>0</v>
      </c>
      <c r="H23" s="46">
        <v>0</v>
      </c>
      <c r="I23" s="46">
        <v>2195497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2205242</v>
      </c>
      <c r="O23" s="47">
        <f t="shared" si="2"/>
        <v>64.896324416585742</v>
      </c>
      <c r="P23" s="9"/>
    </row>
    <row r="24" spans="1:16">
      <c r="A24" s="12"/>
      <c r="B24" s="44">
        <v>535</v>
      </c>
      <c r="C24" s="20" t="s">
        <v>35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4099554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4099554</v>
      </c>
      <c r="O24" s="47">
        <f t="shared" si="2"/>
        <v>120.64253553456344</v>
      </c>
      <c r="P24" s="9"/>
    </row>
    <row r="25" spans="1:16">
      <c r="A25" s="12"/>
      <c r="B25" s="44">
        <v>537</v>
      </c>
      <c r="C25" s="20" t="s">
        <v>147</v>
      </c>
      <c r="D25" s="46">
        <v>190149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190149</v>
      </c>
      <c r="O25" s="47">
        <f t="shared" si="2"/>
        <v>5.5957446808510642</v>
      </c>
      <c r="P25" s="9"/>
    </row>
    <row r="26" spans="1:16" ht="15.75">
      <c r="A26" s="28" t="s">
        <v>37</v>
      </c>
      <c r="B26" s="29"/>
      <c r="C26" s="30"/>
      <c r="D26" s="31">
        <f t="shared" ref="D26:M26" si="7">SUM(D27:D28)</f>
        <v>2619</v>
      </c>
      <c r="E26" s="31">
        <f t="shared" si="7"/>
        <v>1973819</v>
      </c>
      <c r="F26" s="31">
        <f t="shared" si="7"/>
        <v>0</v>
      </c>
      <c r="G26" s="31">
        <f t="shared" si="7"/>
        <v>4606652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ref="N26:N33" si="8">SUM(D26:M26)</f>
        <v>6583090</v>
      </c>
      <c r="O26" s="43">
        <f t="shared" si="2"/>
        <v>193.72855419204851</v>
      </c>
      <c r="P26" s="10"/>
    </row>
    <row r="27" spans="1:16">
      <c r="A27" s="12"/>
      <c r="B27" s="44">
        <v>541</v>
      </c>
      <c r="C27" s="20" t="s">
        <v>120</v>
      </c>
      <c r="D27" s="46">
        <v>0</v>
      </c>
      <c r="E27" s="46">
        <v>1973819</v>
      </c>
      <c r="F27" s="46">
        <v>0</v>
      </c>
      <c r="G27" s="46">
        <v>4606652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6580471</v>
      </c>
      <c r="O27" s="47">
        <f t="shared" si="2"/>
        <v>193.65148171036756</v>
      </c>
      <c r="P27" s="9"/>
    </row>
    <row r="28" spans="1:16">
      <c r="A28" s="12"/>
      <c r="B28" s="44">
        <v>542</v>
      </c>
      <c r="C28" s="20" t="s">
        <v>39</v>
      </c>
      <c r="D28" s="46">
        <v>2619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2619</v>
      </c>
      <c r="O28" s="47">
        <f t="shared" si="2"/>
        <v>7.7072481680939345E-2</v>
      </c>
      <c r="P28" s="9"/>
    </row>
    <row r="29" spans="1:16" ht="15.75">
      <c r="A29" s="28" t="s">
        <v>40</v>
      </c>
      <c r="B29" s="29"/>
      <c r="C29" s="30"/>
      <c r="D29" s="31">
        <f t="shared" ref="D29:M29" si="9">SUM(D30:D32)</f>
        <v>36061</v>
      </c>
      <c r="E29" s="31">
        <f t="shared" si="9"/>
        <v>640544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5531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8"/>
        <v>682136</v>
      </c>
      <c r="O29" s="43">
        <f t="shared" si="2"/>
        <v>20.074041376063093</v>
      </c>
      <c r="P29" s="10"/>
    </row>
    <row r="30" spans="1:16">
      <c r="A30" s="13"/>
      <c r="B30" s="45">
        <v>552</v>
      </c>
      <c r="C30" s="21" t="s">
        <v>41</v>
      </c>
      <c r="D30" s="46">
        <v>12604</v>
      </c>
      <c r="E30" s="46">
        <v>819</v>
      </c>
      <c r="F30" s="46">
        <v>0</v>
      </c>
      <c r="G30" s="46">
        <v>0</v>
      </c>
      <c r="H30" s="46">
        <v>0</v>
      </c>
      <c r="I30" s="46">
        <v>5531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18954</v>
      </c>
      <c r="O30" s="47">
        <f t="shared" si="2"/>
        <v>0.55778229010329305</v>
      </c>
      <c r="P30" s="9"/>
    </row>
    <row r="31" spans="1:16">
      <c r="A31" s="13"/>
      <c r="B31" s="45">
        <v>553</v>
      </c>
      <c r="C31" s="21" t="s">
        <v>121</v>
      </c>
      <c r="D31" s="46">
        <v>23457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23457</v>
      </c>
      <c r="O31" s="47">
        <f t="shared" si="2"/>
        <v>0.69029751920190696</v>
      </c>
      <c r="P31" s="9"/>
    </row>
    <row r="32" spans="1:16">
      <c r="A32" s="13"/>
      <c r="B32" s="45">
        <v>554</v>
      </c>
      <c r="C32" s="21" t="s">
        <v>43</v>
      </c>
      <c r="D32" s="46">
        <v>0</v>
      </c>
      <c r="E32" s="46">
        <v>639725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639725</v>
      </c>
      <c r="O32" s="47">
        <f t="shared" si="2"/>
        <v>18.825961566757893</v>
      </c>
      <c r="P32" s="9"/>
    </row>
    <row r="33" spans="1:16" ht="15.75">
      <c r="A33" s="28" t="s">
        <v>44</v>
      </c>
      <c r="B33" s="29"/>
      <c r="C33" s="30"/>
      <c r="D33" s="31">
        <f t="shared" ref="D33:M33" si="10">SUM(D34:D36)</f>
        <v>846570</v>
      </c>
      <c r="E33" s="31">
        <f t="shared" si="10"/>
        <v>131774</v>
      </c>
      <c r="F33" s="31">
        <f t="shared" si="10"/>
        <v>0</v>
      </c>
      <c r="G33" s="31">
        <f t="shared" si="10"/>
        <v>0</v>
      </c>
      <c r="H33" s="31">
        <f t="shared" si="10"/>
        <v>0</v>
      </c>
      <c r="I33" s="31">
        <f t="shared" si="10"/>
        <v>4580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8"/>
        <v>982924</v>
      </c>
      <c r="O33" s="43">
        <f t="shared" si="2"/>
        <v>28.925693770047967</v>
      </c>
      <c r="P33" s="10"/>
    </row>
    <row r="34" spans="1:16">
      <c r="A34" s="12"/>
      <c r="B34" s="44">
        <v>562</v>
      </c>
      <c r="C34" s="20" t="s">
        <v>122</v>
      </c>
      <c r="D34" s="46">
        <v>776569</v>
      </c>
      <c r="E34" s="46">
        <v>93699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11">SUM(D34:M34)</f>
        <v>870268</v>
      </c>
      <c r="O34" s="47">
        <f t="shared" si="2"/>
        <v>25.610429357582177</v>
      </c>
      <c r="P34" s="9"/>
    </row>
    <row r="35" spans="1:16">
      <c r="A35" s="12"/>
      <c r="B35" s="44">
        <v>564</v>
      </c>
      <c r="C35" s="20" t="s">
        <v>148</v>
      </c>
      <c r="D35" s="46">
        <v>69101</v>
      </c>
      <c r="E35" s="46">
        <v>38075</v>
      </c>
      <c r="F35" s="46">
        <v>0</v>
      </c>
      <c r="G35" s="46">
        <v>0</v>
      </c>
      <c r="H35" s="46">
        <v>0</v>
      </c>
      <c r="I35" s="46">
        <v>4580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1"/>
        <v>111756</v>
      </c>
      <c r="O35" s="47">
        <f t="shared" si="2"/>
        <v>3.2887790235719963</v>
      </c>
      <c r="P35" s="9"/>
    </row>
    <row r="36" spans="1:16">
      <c r="A36" s="12"/>
      <c r="B36" s="44">
        <v>569</v>
      </c>
      <c r="C36" s="20" t="s">
        <v>47</v>
      </c>
      <c r="D36" s="46">
        <v>900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900</v>
      </c>
      <c r="O36" s="47">
        <f t="shared" si="2"/>
        <v>2.648538889379359E-2</v>
      </c>
      <c r="P36" s="9"/>
    </row>
    <row r="37" spans="1:16" ht="15.75">
      <c r="A37" s="28" t="s">
        <v>48</v>
      </c>
      <c r="B37" s="29"/>
      <c r="C37" s="30"/>
      <c r="D37" s="31">
        <f t="shared" ref="D37:M37" si="12">SUM(D38:D40)</f>
        <v>1190209</v>
      </c>
      <c r="E37" s="31">
        <f t="shared" si="12"/>
        <v>509585</v>
      </c>
      <c r="F37" s="31">
        <f t="shared" si="12"/>
        <v>0</v>
      </c>
      <c r="G37" s="31">
        <f t="shared" si="12"/>
        <v>554465</v>
      </c>
      <c r="H37" s="31">
        <f t="shared" si="12"/>
        <v>0</v>
      </c>
      <c r="I37" s="31">
        <f t="shared" si="12"/>
        <v>0</v>
      </c>
      <c r="J37" s="31">
        <f t="shared" si="12"/>
        <v>0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>SUM(D37:M37)</f>
        <v>2254259</v>
      </c>
      <c r="O37" s="43">
        <f t="shared" si="2"/>
        <v>66.338806980371388</v>
      </c>
      <c r="P37" s="9"/>
    </row>
    <row r="38" spans="1:16">
      <c r="A38" s="12"/>
      <c r="B38" s="44">
        <v>571</v>
      </c>
      <c r="C38" s="20" t="s">
        <v>49</v>
      </c>
      <c r="D38" s="46">
        <v>418302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418302</v>
      </c>
      <c r="O38" s="47">
        <f t="shared" si="2"/>
        <v>12.309879050057384</v>
      </c>
      <c r="P38" s="9"/>
    </row>
    <row r="39" spans="1:16">
      <c r="A39" s="12"/>
      <c r="B39" s="44">
        <v>572</v>
      </c>
      <c r="C39" s="20" t="s">
        <v>124</v>
      </c>
      <c r="D39" s="46">
        <v>771907</v>
      </c>
      <c r="E39" s="46">
        <v>355286</v>
      </c>
      <c r="F39" s="46">
        <v>0</v>
      </c>
      <c r="G39" s="46">
        <v>554465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1681658</v>
      </c>
      <c r="O39" s="47">
        <f t="shared" si="2"/>
        <v>49.488184573732383</v>
      </c>
      <c r="P39" s="9"/>
    </row>
    <row r="40" spans="1:16">
      <c r="A40" s="12"/>
      <c r="B40" s="44">
        <v>573</v>
      </c>
      <c r="C40" s="20" t="s">
        <v>77</v>
      </c>
      <c r="D40" s="46">
        <v>0</v>
      </c>
      <c r="E40" s="46">
        <v>154299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154299</v>
      </c>
      <c r="O40" s="47">
        <f t="shared" si="2"/>
        <v>4.5407433565816193</v>
      </c>
      <c r="P40" s="9"/>
    </row>
    <row r="41" spans="1:16" ht="15.75">
      <c r="A41" s="28" t="s">
        <v>125</v>
      </c>
      <c r="B41" s="29"/>
      <c r="C41" s="30"/>
      <c r="D41" s="31">
        <f t="shared" ref="D41:M41" si="13">SUM(D42:D42)</f>
        <v>16693340</v>
      </c>
      <c r="E41" s="31">
        <f t="shared" si="13"/>
        <v>18153134</v>
      </c>
      <c r="F41" s="31">
        <f t="shared" si="13"/>
        <v>0</v>
      </c>
      <c r="G41" s="31">
        <f t="shared" si="13"/>
        <v>141459</v>
      </c>
      <c r="H41" s="31">
        <f t="shared" si="13"/>
        <v>0</v>
      </c>
      <c r="I41" s="31">
        <f t="shared" si="13"/>
        <v>33369889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 t="shared" ref="N41:N50" si="14">SUM(D41:M41)</f>
        <v>68357822</v>
      </c>
      <c r="O41" s="43">
        <f t="shared" si="2"/>
        <v>2011.6483328919103</v>
      </c>
      <c r="P41" s="9"/>
    </row>
    <row r="42" spans="1:16">
      <c r="A42" s="12"/>
      <c r="B42" s="44">
        <v>581</v>
      </c>
      <c r="C42" s="20" t="s">
        <v>126</v>
      </c>
      <c r="D42" s="46">
        <v>16693340</v>
      </c>
      <c r="E42" s="46">
        <v>18153134</v>
      </c>
      <c r="F42" s="46">
        <v>0</v>
      </c>
      <c r="G42" s="46">
        <v>141459</v>
      </c>
      <c r="H42" s="46">
        <v>0</v>
      </c>
      <c r="I42" s="46">
        <v>33369889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4"/>
        <v>68357822</v>
      </c>
      <c r="O42" s="47">
        <f t="shared" si="2"/>
        <v>2011.6483328919103</v>
      </c>
      <c r="P42" s="9"/>
    </row>
    <row r="43" spans="1:16" ht="15.75">
      <c r="A43" s="28" t="s">
        <v>53</v>
      </c>
      <c r="B43" s="29"/>
      <c r="C43" s="30"/>
      <c r="D43" s="31">
        <f t="shared" ref="D43:M43" si="15">SUM(D44:D49)</f>
        <v>55000</v>
      </c>
      <c r="E43" s="31">
        <f t="shared" si="15"/>
        <v>626452</v>
      </c>
      <c r="F43" s="31">
        <f t="shared" si="15"/>
        <v>0</v>
      </c>
      <c r="G43" s="31">
        <f t="shared" si="15"/>
        <v>0</v>
      </c>
      <c r="H43" s="31">
        <f t="shared" si="15"/>
        <v>0</v>
      </c>
      <c r="I43" s="31">
        <f t="shared" si="15"/>
        <v>0</v>
      </c>
      <c r="J43" s="31">
        <f t="shared" si="15"/>
        <v>0</v>
      </c>
      <c r="K43" s="31">
        <f t="shared" si="15"/>
        <v>0</v>
      </c>
      <c r="L43" s="31">
        <f t="shared" si="15"/>
        <v>0</v>
      </c>
      <c r="M43" s="31">
        <f t="shared" si="15"/>
        <v>0</v>
      </c>
      <c r="N43" s="31">
        <f t="shared" si="14"/>
        <v>681452</v>
      </c>
      <c r="O43" s="43">
        <f t="shared" si="2"/>
        <v>20.053912480503811</v>
      </c>
      <c r="P43" s="9"/>
    </row>
    <row r="44" spans="1:16">
      <c r="A44" s="12"/>
      <c r="B44" s="44">
        <v>601</v>
      </c>
      <c r="C44" s="20" t="s">
        <v>149</v>
      </c>
      <c r="D44" s="46">
        <v>55000</v>
      </c>
      <c r="E44" s="46">
        <v>454462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509462</v>
      </c>
      <c r="O44" s="47">
        <f t="shared" si="2"/>
        <v>14.992554662899856</v>
      </c>
      <c r="P44" s="9"/>
    </row>
    <row r="45" spans="1:16">
      <c r="A45" s="12"/>
      <c r="B45" s="44">
        <v>602</v>
      </c>
      <c r="C45" s="20" t="s">
        <v>155</v>
      </c>
      <c r="D45" s="46">
        <v>0</v>
      </c>
      <c r="E45" s="46">
        <v>17855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17855</v>
      </c>
      <c r="O45" s="47">
        <f t="shared" si="2"/>
        <v>0.52544068744298289</v>
      </c>
      <c r="P45" s="9"/>
    </row>
    <row r="46" spans="1:16">
      <c r="A46" s="12"/>
      <c r="B46" s="44">
        <v>603</v>
      </c>
      <c r="C46" s="20" t="s">
        <v>156</v>
      </c>
      <c r="D46" s="46">
        <v>0</v>
      </c>
      <c r="E46" s="46">
        <v>13265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13265</v>
      </c>
      <c r="O46" s="47">
        <f t="shared" si="2"/>
        <v>0.39036520408463554</v>
      </c>
      <c r="P46" s="9"/>
    </row>
    <row r="47" spans="1:16">
      <c r="A47" s="12"/>
      <c r="B47" s="44">
        <v>604</v>
      </c>
      <c r="C47" s="20" t="s">
        <v>127</v>
      </c>
      <c r="D47" s="46">
        <v>0</v>
      </c>
      <c r="E47" s="46">
        <v>3732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3732</v>
      </c>
      <c r="O47" s="47">
        <f t="shared" si="2"/>
        <v>0.10982607927959742</v>
      </c>
      <c r="P47" s="9"/>
    </row>
    <row r="48" spans="1:16">
      <c r="A48" s="12"/>
      <c r="B48" s="44">
        <v>605</v>
      </c>
      <c r="C48" s="20" t="s">
        <v>150</v>
      </c>
      <c r="D48" s="46">
        <v>0</v>
      </c>
      <c r="E48" s="46">
        <v>1615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1615</v>
      </c>
      <c r="O48" s="47">
        <f t="shared" si="2"/>
        <v>4.75265589594185E-2</v>
      </c>
      <c r="P48" s="9"/>
    </row>
    <row r="49" spans="1:119" ht="15.75" thickBot="1">
      <c r="A49" s="12"/>
      <c r="B49" s="44">
        <v>712</v>
      </c>
      <c r="C49" s="20" t="s">
        <v>110</v>
      </c>
      <c r="D49" s="46">
        <v>0</v>
      </c>
      <c r="E49" s="46">
        <v>135523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135523</v>
      </c>
      <c r="O49" s="47">
        <f t="shared" si="2"/>
        <v>3.9881992878373209</v>
      </c>
      <c r="P49" s="9"/>
    </row>
    <row r="50" spans="1:119" ht="16.5" thickBot="1">
      <c r="A50" s="14" t="s">
        <v>10</v>
      </c>
      <c r="B50" s="23"/>
      <c r="C50" s="22"/>
      <c r="D50" s="15">
        <f t="shared" ref="D50:M50" si="16">SUM(D5,D12,D20,D26,D29,D33,D37,D41,D43)</f>
        <v>41952634</v>
      </c>
      <c r="E50" s="15">
        <f t="shared" si="16"/>
        <v>26102049</v>
      </c>
      <c r="F50" s="15">
        <f t="shared" si="16"/>
        <v>0</v>
      </c>
      <c r="G50" s="15">
        <f t="shared" si="16"/>
        <v>6712417</v>
      </c>
      <c r="H50" s="15">
        <f t="shared" si="16"/>
        <v>0</v>
      </c>
      <c r="I50" s="15">
        <f t="shared" si="16"/>
        <v>40402637</v>
      </c>
      <c r="J50" s="15">
        <f t="shared" si="16"/>
        <v>0</v>
      </c>
      <c r="K50" s="15">
        <f t="shared" si="16"/>
        <v>0</v>
      </c>
      <c r="L50" s="15">
        <f t="shared" si="16"/>
        <v>0</v>
      </c>
      <c r="M50" s="15">
        <f t="shared" si="16"/>
        <v>0</v>
      </c>
      <c r="N50" s="15">
        <f t="shared" si="14"/>
        <v>115169737</v>
      </c>
      <c r="O50" s="37">
        <f t="shared" si="2"/>
        <v>3389.2391924899207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38"/>
      <c r="B52" s="39"/>
      <c r="C52" s="39"/>
      <c r="D52" s="40"/>
      <c r="E52" s="40"/>
      <c r="F52" s="40"/>
      <c r="G52" s="40"/>
      <c r="H52" s="40"/>
      <c r="I52" s="40"/>
      <c r="J52" s="40"/>
      <c r="K52" s="40"/>
      <c r="L52" s="48" t="s">
        <v>168</v>
      </c>
      <c r="M52" s="48"/>
      <c r="N52" s="48"/>
      <c r="O52" s="41">
        <v>33981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84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7477651</v>
      </c>
      <c r="E5" s="26">
        <f t="shared" si="0"/>
        <v>194824</v>
      </c>
      <c r="F5" s="26">
        <f t="shared" si="0"/>
        <v>0</v>
      </c>
      <c r="G5" s="26">
        <f t="shared" si="0"/>
        <v>30287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7702762</v>
      </c>
      <c r="O5" s="32">
        <f t="shared" ref="O5:O36" si="2">(N5/O$55)</f>
        <v>233.58691169335273</v>
      </c>
      <c r="P5" s="6"/>
    </row>
    <row r="6" spans="1:133">
      <c r="A6" s="12"/>
      <c r="B6" s="44">
        <v>511</v>
      </c>
      <c r="C6" s="20" t="s">
        <v>20</v>
      </c>
      <c r="D6" s="46">
        <v>350095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350095</v>
      </c>
      <c r="O6" s="47">
        <f t="shared" si="2"/>
        <v>10.616660601649684</v>
      </c>
      <c r="P6" s="9"/>
    </row>
    <row r="7" spans="1:133">
      <c r="A7" s="12"/>
      <c r="B7" s="44">
        <v>512</v>
      </c>
      <c r="C7" s="20" t="s">
        <v>21</v>
      </c>
      <c r="D7" s="46">
        <v>729465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729465</v>
      </c>
      <c r="O7" s="47">
        <f t="shared" si="2"/>
        <v>22.121088064046578</v>
      </c>
      <c r="P7" s="9"/>
    </row>
    <row r="8" spans="1:133">
      <c r="A8" s="12"/>
      <c r="B8" s="44">
        <v>513</v>
      </c>
      <c r="C8" s="20" t="s">
        <v>22</v>
      </c>
      <c r="D8" s="46">
        <v>2318041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2318041</v>
      </c>
      <c r="O8" s="47">
        <f t="shared" si="2"/>
        <v>70.294790150412425</v>
      </c>
      <c r="P8" s="9"/>
    </row>
    <row r="9" spans="1:133">
      <c r="A9" s="12"/>
      <c r="B9" s="44">
        <v>514</v>
      </c>
      <c r="C9" s="20" t="s">
        <v>71</v>
      </c>
      <c r="D9" s="46">
        <v>333556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333556</v>
      </c>
      <c r="O9" s="47">
        <f t="shared" si="2"/>
        <v>10.115114022319263</v>
      </c>
      <c r="P9" s="9"/>
    </row>
    <row r="10" spans="1:133">
      <c r="A10" s="12"/>
      <c r="B10" s="44">
        <v>515</v>
      </c>
      <c r="C10" s="20" t="s">
        <v>23</v>
      </c>
      <c r="D10" s="46">
        <v>406996</v>
      </c>
      <c r="E10" s="46">
        <v>0</v>
      </c>
      <c r="F10" s="46">
        <v>0</v>
      </c>
      <c r="G10" s="46">
        <v>30287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437283</v>
      </c>
      <c r="O10" s="47">
        <f t="shared" si="2"/>
        <v>13.260644104803493</v>
      </c>
      <c r="P10" s="9"/>
    </row>
    <row r="11" spans="1:133">
      <c r="A11" s="12"/>
      <c r="B11" s="44">
        <v>519</v>
      </c>
      <c r="C11" s="20" t="s">
        <v>117</v>
      </c>
      <c r="D11" s="46">
        <v>3339498</v>
      </c>
      <c r="E11" s="46">
        <v>194824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3534322</v>
      </c>
      <c r="O11" s="47">
        <f t="shared" si="2"/>
        <v>107.1786147501213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SUM(D13:D19)</f>
        <v>14856212</v>
      </c>
      <c r="E12" s="31">
        <f t="shared" si="3"/>
        <v>3701372</v>
      </c>
      <c r="F12" s="31">
        <f t="shared" si="3"/>
        <v>0</v>
      </c>
      <c r="G12" s="31">
        <f t="shared" si="3"/>
        <v>1649423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20207007</v>
      </c>
      <c r="O12" s="43">
        <f t="shared" si="2"/>
        <v>612.77920305676855</v>
      </c>
      <c r="P12" s="10"/>
    </row>
    <row r="13" spans="1:133">
      <c r="A13" s="12"/>
      <c r="B13" s="44">
        <v>521</v>
      </c>
      <c r="C13" s="20" t="s">
        <v>26</v>
      </c>
      <c r="D13" s="46">
        <v>6423153</v>
      </c>
      <c r="E13" s="46">
        <v>1912946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8336099</v>
      </c>
      <c r="O13" s="47">
        <f t="shared" si="2"/>
        <v>252.79290999514799</v>
      </c>
      <c r="P13" s="9"/>
    </row>
    <row r="14" spans="1:133">
      <c r="A14" s="12"/>
      <c r="B14" s="44">
        <v>522</v>
      </c>
      <c r="C14" s="20" t="s">
        <v>27</v>
      </c>
      <c r="D14" s="46">
        <v>0</v>
      </c>
      <c r="E14" s="46">
        <v>1437305</v>
      </c>
      <c r="F14" s="46">
        <v>0</v>
      </c>
      <c r="G14" s="46">
        <v>1377233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2814538</v>
      </c>
      <c r="O14" s="47">
        <f t="shared" si="2"/>
        <v>85.351103833090733</v>
      </c>
      <c r="P14" s="9"/>
    </row>
    <row r="15" spans="1:133">
      <c r="A15" s="12"/>
      <c r="B15" s="44">
        <v>523</v>
      </c>
      <c r="C15" s="20" t="s">
        <v>118</v>
      </c>
      <c r="D15" s="46">
        <v>5571541</v>
      </c>
      <c r="E15" s="46">
        <v>0</v>
      </c>
      <c r="F15" s="46">
        <v>0</v>
      </c>
      <c r="G15" s="46">
        <v>35162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5606703</v>
      </c>
      <c r="O15" s="47">
        <f t="shared" si="2"/>
        <v>170.02374454148472</v>
      </c>
      <c r="P15" s="9"/>
    </row>
    <row r="16" spans="1:133">
      <c r="A16" s="12"/>
      <c r="B16" s="44">
        <v>524</v>
      </c>
      <c r="C16" s="20" t="s">
        <v>29</v>
      </c>
      <c r="D16" s="46">
        <v>529988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529988</v>
      </c>
      <c r="O16" s="47">
        <f t="shared" si="2"/>
        <v>16.071931101407085</v>
      </c>
      <c r="P16" s="9"/>
    </row>
    <row r="17" spans="1:16">
      <c r="A17" s="12"/>
      <c r="B17" s="44">
        <v>525</v>
      </c>
      <c r="C17" s="20" t="s">
        <v>30</v>
      </c>
      <c r="D17" s="46">
        <v>0</v>
      </c>
      <c r="E17" s="46">
        <v>351121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351121</v>
      </c>
      <c r="O17" s="47">
        <f t="shared" si="2"/>
        <v>10.647774138767588</v>
      </c>
      <c r="P17" s="9"/>
    </row>
    <row r="18" spans="1:16">
      <c r="A18" s="12"/>
      <c r="B18" s="44">
        <v>526</v>
      </c>
      <c r="C18" s="20" t="s">
        <v>31</v>
      </c>
      <c r="D18" s="46">
        <v>2237438</v>
      </c>
      <c r="E18" s="46">
        <v>0</v>
      </c>
      <c r="F18" s="46">
        <v>0</v>
      </c>
      <c r="G18" s="46">
        <v>237028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2474466</v>
      </c>
      <c r="O18" s="47">
        <f t="shared" si="2"/>
        <v>75.038391557496368</v>
      </c>
      <c r="P18" s="9"/>
    </row>
    <row r="19" spans="1:16">
      <c r="A19" s="12"/>
      <c r="B19" s="44">
        <v>527</v>
      </c>
      <c r="C19" s="20" t="s">
        <v>32</v>
      </c>
      <c r="D19" s="46">
        <v>94092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94092</v>
      </c>
      <c r="O19" s="47">
        <f t="shared" si="2"/>
        <v>2.8533478893740902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SUM(D21:D24)</f>
        <v>191998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5405686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5597684</v>
      </c>
      <c r="O20" s="43">
        <f t="shared" si="2"/>
        <v>169.75024260067929</v>
      </c>
      <c r="P20" s="10"/>
    </row>
    <row r="21" spans="1:16">
      <c r="A21" s="12"/>
      <c r="B21" s="44">
        <v>533</v>
      </c>
      <c r="C21" s="20" t="s">
        <v>153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70141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70141</v>
      </c>
      <c r="O21" s="47">
        <f t="shared" si="2"/>
        <v>2.127031780688986</v>
      </c>
      <c r="P21" s="9"/>
    </row>
    <row r="22" spans="1:16">
      <c r="A22" s="12"/>
      <c r="B22" s="44">
        <v>534</v>
      </c>
      <c r="C22" s="20" t="s">
        <v>119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2240058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2240058</v>
      </c>
      <c r="O22" s="47">
        <f t="shared" si="2"/>
        <v>67.929949053857356</v>
      </c>
      <c r="P22" s="9"/>
    </row>
    <row r="23" spans="1:16">
      <c r="A23" s="12"/>
      <c r="B23" s="44">
        <v>535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3075487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3075487</v>
      </c>
      <c r="O23" s="47">
        <f t="shared" si="2"/>
        <v>93.264404415332365</v>
      </c>
      <c r="P23" s="9"/>
    </row>
    <row r="24" spans="1:16">
      <c r="A24" s="12"/>
      <c r="B24" s="44">
        <v>537</v>
      </c>
      <c r="C24" s="20" t="s">
        <v>147</v>
      </c>
      <c r="D24" s="46">
        <v>191998</v>
      </c>
      <c r="E24" s="46">
        <v>0</v>
      </c>
      <c r="F24" s="46">
        <v>0</v>
      </c>
      <c r="G24" s="46">
        <v>0</v>
      </c>
      <c r="H24" s="46">
        <v>0</v>
      </c>
      <c r="I24" s="46">
        <v>20000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211998</v>
      </c>
      <c r="O24" s="47">
        <f t="shared" si="2"/>
        <v>6.4288573508005822</v>
      </c>
      <c r="P24" s="9"/>
    </row>
    <row r="25" spans="1:16" ht="15.75">
      <c r="A25" s="28" t="s">
        <v>37</v>
      </c>
      <c r="B25" s="29"/>
      <c r="C25" s="30"/>
      <c r="D25" s="31">
        <f t="shared" ref="D25:M25" si="6">SUM(D26:D27)</f>
        <v>2726</v>
      </c>
      <c r="E25" s="31">
        <f t="shared" si="6"/>
        <v>1576889</v>
      </c>
      <c r="F25" s="31">
        <f t="shared" si="6"/>
        <v>0</v>
      </c>
      <c r="G25" s="31">
        <f t="shared" si="6"/>
        <v>2124254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2" si="7">SUM(D25:M25)</f>
        <v>3703869</v>
      </c>
      <c r="O25" s="43">
        <f t="shared" si="2"/>
        <v>112.32014192139738</v>
      </c>
      <c r="P25" s="10"/>
    </row>
    <row r="26" spans="1:16">
      <c r="A26" s="12"/>
      <c r="B26" s="44">
        <v>541</v>
      </c>
      <c r="C26" s="20" t="s">
        <v>120</v>
      </c>
      <c r="D26" s="46">
        <v>0</v>
      </c>
      <c r="E26" s="46">
        <v>1576889</v>
      </c>
      <c r="F26" s="46">
        <v>0</v>
      </c>
      <c r="G26" s="46">
        <v>2124254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3701143</v>
      </c>
      <c r="O26" s="47">
        <f t="shared" si="2"/>
        <v>112.23747573993207</v>
      </c>
      <c r="P26" s="9"/>
    </row>
    <row r="27" spans="1:16">
      <c r="A27" s="12"/>
      <c r="B27" s="44">
        <v>542</v>
      </c>
      <c r="C27" s="20" t="s">
        <v>39</v>
      </c>
      <c r="D27" s="46">
        <v>2726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2726</v>
      </c>
      <c r="O27" s="47">
        <f t="shared" si="2"/>
        <v>8.2666181465308103E-2</v>
      </c>
      <c r="P27" s="9"/>
    </row>
    <row r="28" spans="1:16" ht="15.75">
      <c r="A28" s="28" t="s">
        <v>40</v>
      </c>
      <c r="B28" s="29"/>
      <c r="C28" s="30"/>
      <c r="D28" s="31">
        <f t="shared" ref="D28:M28" si="8">SUM(D29:D31)</f>
        <v>755360</v>
      </c>
      <c r="E28" s="31">
        <f t="shared" si="8"/>
        <v>205982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961342</v>
      </c>
      <c r="O28" s="43">
        <f t="shared" si="2"/>
        <v>29.152777777777779</v>
      </c>
      <c r="P28" s="10"/>
    </row>
    <row r="29" spans="1:16">
      <c r="A29" s="13"/>
      <c r="B29" s="45">
        <v>552</v>
      </c>
      <c r="C29" s="21" t="s">
        <v>41</v>
      </c>
      <c r="D29" s="46">
        <v>0</v>
      </c>
      <c r="E29" s="46">
        <v>175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175</v>
      </c>
      <c r="O29" s="47">
        <f t="shared" si="2"/>
        <v>5.3068898592916061E-3</v>
      </c>
      <c r="P29" s="9"/>
    </row>
    <row r="30" spans="1:16">
      <c r="A30" s="13"/>
      <c r="B30" s="45">
        <v>553</v>
      </c>
      <c r="C30" s="21" t="s">
        <v>121</v>
      </c>
      <c r="D30" s="46">
        <v>26828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26828</v>
      </c>
      <c r="O30" s="47">
        <f t="shared" si="2"/>
        <v>0.81356137797185835</v>
      </c>
      <c r="P30" s="9"/>
    </row>
    <row r="31" spans="1:16">
      <c r="A31" s="13"/>
      <c r="B31" s="45">
        <v>554</v>
      </c>
      <c r="C31" s="21" t="s">
        <v>43</v>
      </c>
      <c r="D31" s="46">
        <v>728532</v>
      </c>
      <c r="E31" s="46">
        <v>205807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934339</v>
      </c>
      <c r="O31" s="47">
        <f t="shared" si="2"/>
        <v>28.333909509946629</v>
      </c>
      <c r="P31" s="9"/>
    </row>
    <row r="32" spans="1:16" ht="15.75">
      <c r="A32" s="28" t="s">
        <v>44</v>
      </c>
      <c r="B32" s="29"/>
      <c r="C32" s="30"/>
      <c r="D32" s="31">
        <f t="shared" ref="D32:M32" si="9">SUM(D33:D35)</f>
        <v>70901</v>
      </c>
      <c r="E32" s="31">
        <f t="shared" si="9"/>
        <v>33073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103974</v>
      </c>
      <c r="O32" s="43">
        <f t="shared" si="2"/>
        <v>3.1530203784570596</v>
      </c>
      <c r="P32" s="10"/>
    </row>
    <row r="33" spans="1:16">
      <c r="A33" s="12"/>
      <c r="B33" s="44">
        <v>562</v>
      </c>
      <c r="C33" s="20" t="s">
        <v>122</v>
      </c>
      <c r="D33" s="46">
        <v>0</v>
      </c>
      <c r="E33" s="46">
        <v>33073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9" si="10">SUM(D33:M33)</f>
        <v>33073</v>
      </c>
      <c r="O33" s="47">
        <f t="shared" si="2"/>
        <v>1.002941533236293</v>
      </c>
      <c r="P33" s="9"/>
    </row>
    <row r="34" spans="1:16">
      <c r="A34" s="12"/>
      <c r="B34" s="44">
        <v>564</v>
      </c>
      <c r="C34" s="20" t="s">
        <v>148</v>
      </c>
      <c r="D34" s="46">
        <v>69101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69101</v>
      </c>
      <c r="O34" s="47">
        <f t="shared" si="2"/>
        <v>2.0954936923823388</v>
      </c>
      <c r="P34" s="9"/>
    </row>
    <row r="35" spans="1:16">
      <c r="A35" s="12"/>
      <c r="B35" s="44">
        <v>569</v>
      </c>
      <c r="C35" s="20" t="s">
        <v>47</v>
      </c>
      <c r="D35" s="46">
        <v>1800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1800</v>
      </c>
      <c r="O35" s="47">
        <f t="shared" si="2"/>
        <v>5.458515283842795E-2</v>
      </c>
      <c r="P35" s="9"/>
    </row>
    <row r="36" spans="1:16" ht="15.75">
      <c r="A36" s="28" t="s">
        <v>48</v>
      </c>
      <c r="B36" s="29"/>
      <c r="C36" s="30"/>
      <c r="D36" s="31">
        <f t="shared" ref="D36:M36" si="11">SUM(D37:D39)</f>
        <v>1171203</v>
      </c>
      <c r="E36" s="31">
        <f t="shared" si="11"/>
        <v>404987</v>
      </c>
      <c r="F36" s="31">
        <f t="shared" si="11"/>
        <v>0</v>
      </c>
      <c r="G36" s="31">
        <f t="shared" si="11"/>
        <v>349666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1925856</v>
      </c>
      <c r="O36" s="43">
        <f t="shared" si="2"/>
        <v>58.401746724890828</v>
      </c>
      <c r="P36" s="9"/>
    </row>
    <row r="37" spans="1:16">
      <c r="A37" s="12"/>
      <c r="B37" s="44">
        <v>571</v>
      </c>
      <c r="C37" s="20" t="s">
        <v>49</v>
      </c>
      <c r="D37" s="46">
        <v>407870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407870</v>
      </c>
      <c r="O37" s="47">
        <f t="shared" ref="O37:O53" si="12">(N37/O$55)</f>
        <v>12.36869238233867</v>
      </c>
      <c r="P37" s="9"/>
    </row>
    <row r="38" spans="1:16">
      <c r="A38" s="12"/>
      <c r="B38" s="44">
        <v>572</v>
      </c>
      <c r="C38" s="20" t="s">
        <v>124</v>
      </c>
      <c r="D38" s="46">
        <v>763333</v>
      </c>
      <c r="E38" s="46">
        <v>134695</v>
      </c>
      <c r="F38" s="46">
        <v>0</v>
      </c>
      <c r="G38" s="46">
        <v>349666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1247694</v>
      </c>
      <c r="O38" s="47">
        <f t="shared" si="12"/>
        <v>37.836426491994175</v>
      </c>
      <c r="P38" s="9"/>
    </row>
    <row r="39" spans="1:16">
      <c r="A39" s="12"/>
      <c r="B39" s="44">
        <v>573</v>
      </c>
      <c r="C39" s="20" t="s">
        <v>77</v>
      </c>
      <c r="D39" s="46">
        <v>0</v>
      </c>
      <c r="E39" s="46">
        <v>270292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270292</v>
      </c>
      <c r="O39" s="47">
        <f t="shared" si="12"/>
        <v>8.1966278505579808</v>
      </c>
      <c r="P39" s="9"/>
    </row>
    <row r="40" spans="1:16" ht="15.75">
      <c r="A40" s="28" t="s">
        <v>125</v>
      </c>
      <c r="B40" s="29"/>
      <c r="C40" s="30"/>
      <c r="D40" s="31">
        <f t="shared" ref="D40:M40" si="13">SUM(D41:D41)</f>
        <v>15856739</v>
      </c>
      <c r="E40" s="31">
        <f t="shared" si="13"/>
        <v>12614152</v>
      </c>
      <c r="F40" s="31">
        <f t="shared" si="13"/>
        <v>0</v>
      </c>
      <c r="G40" s="31">
        <f t="shared" si="13"/>
        <v>432997</v>
      </c>
      <c r="H40" s="31">
        <f t="shared" si="13"/>
        <v>0</v>
      </c>
      <c r="I40" s="31">
        <f t="shared" si="13"/>
        <v>13775695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 t="shared" ref="N40:N53" si="14">SUM(D40:M40)</f>
        <v>42679583</v>
      </c>
      <c r="O40" s="43">
        <f t="shared" si="12"/>
        <v>1294.2619784085396</v>
      </c>
      <c r="P40" s="9"/>
    </row>
    <row r="41" spans="1:16">
      <c r="A41" s="12"/>
      <c r="B41" s="44">
        <v>581</v>
      </c>
      <c r="C41" s="20" t="s">
        <v>126</v>
      </c>
      <c r="D41" s="46">
        <v>15856739</v>
      </c>
      <c r="E41" s="46">
        <v>12614152</v>
      </c>
      <c r="F41" s="46">
        <v>0</v>
      </c>
      <c r="G41" s="46">
        <v>432997</v>
      </c>
      <c r="H41" s="46">
        <v>0</v>
      </c>
      <c r="I41" s="46">
        <v>13775695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4"/>
        <v>42679583</v>
      </c>
      <c r="O41" s="47">
        <f t="shared" si="12"/>
        <v>1294.2619784085396</v>
      </c>
      <c r="P41" s="9"/>
    </row>
    <row r="42" spans="1:16" ht="15.75">
      <c r="A42" s="28" t="s">
        <v>53</v>
      </c>
      <c r="B42" s="29"/>
      <c r="C42" s="30"/>
      <c r="D42" s="31">
        <f t="shared" ref="D42:M42" si="15">SUM(D43:D52)</f>
        <v>55000</v>
      </c>
      <c r="E42" s="31">
        <f t="shared" si="15"/>
        <v>1008340</v>
      </c>
      <c r="F42" s="31">
        <f t="shared" si="15"/>
        <v>0</v>
      </c>
      <c r="G42" s="31">
        <f t="shared" si="15"/>
        <v>0</v>
      </c>
      <c r="H42" s="31">
        <f t="shared" si="15"/>
        <v>0</v>
      </c>
      <c r="I42" s="31">
        <f t="shared" si="15"/>
        <v>0</v>
      </c>
      <c r="J42" s="31">
        <f t="shared" si="15"/>
        <v>0</v>
      </c>
      <c r="K42" s="31">
        <f t="shared" si="15"/>
        <v>0</v>
      </c>
      <c r="L42" s="31">
        <f t="shared" si="15"/>
        <v>0</v>
      </c>
      <c r="M42" s="31">
        <f t="shared" si="15"/>
        <v>0</v>
      </c>
      <c r="N42" s="31">
        <f t="shared" si="14"/>
        <v>1063340</v>
      </c>
      <c r="O42" s="43">
        <f t="shared" si="12"/>
        <v>32.24587578845221</v>
      </c>
      <c r="P42" s="9"/>
    </row>
    <row r="43" spans="1:16">
      <c r="A43" s="12"/>
      <c r="B43" s="44">
        <v>601</v>
      </c>
      <c r="C43" s="20" t="s">
        <v>149</v>
      </c>
      <c r="D43" s="46">
        <v>0</v>
      </c>
      <c r="E43" s="46">
        <v>70183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70183</v>
      </c>
      <c r="O43" s="47">
        <f t="shared" si="12"/>
        <v>2.1283054342552159</v>
      </c>
      <c r="P43" s="9"/>
    </row>
    <row r="44" spans="1:16">
      <c r="A44" s="12"/>
      <c r="B44" s="44">
        <v>602</v>
      </c>
      <c r="C44" s="20" t="s">
        <v>155</v>
      </c>
      <c r="D44" s="46">
        <v>0</v>
      </c>
      <c r="E44" s="46">
        <v>13955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13955</v>
      </c>
      <c r="O44" s="47">
        <f t="shared" si="12"/>
        <v>0.42318655992236776</v>
      </c>
      <c r="P44" s="9"/>
    </row>
    <row r="45" spans="1:16">
      <c r="A45" s="12"/>
      <c r="B45" s="44">
        <v>603</v>
      </c>
      <c r="C45" s="20" t="s">
        <v>156</v>
      </c>
      <c r="D45" s="46">
        <v>0</v>
      </c>
      <c r="E45" s="46">
        <v>9747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9747</v>
      </c>
      <c r="O45" s="47">
        <f t="shared" si="12"/>
        <v>0.29557860262008734</v>
      </c>
      <c r="P45" s="9"/>
    </row>
    <row r="46" spans="1:16">
      <c r="A46" s="12"/>
      <c r="B46" s="44">
        <v>604</v>
      </c>
      <c r="C46" s="20" t="s">
        <v>127</v>
      </c>
      <c r="D46" s="46">
        <v>0</v>
      </c>
      <c r="E46" s="46">
        <v>11613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11613</v>
      </c>
      <c r="O46" s="47">
        <f t="shared" si="12"/>
        <v>0.35216521106259097</v>
      </c>
      <c r="P46" s="9"/>
    </row>
    <row r="47" spans="1:16">
      <c r="A47" s="12"/>
      <c r="B47" s="44">
        <v>605</v>
      </c>
      <c r="C47" s="20" t="s">
        <v>150</v>
      </c>
      <c r="D47" s="46">
        <v>0</v>
      </c>
      <c r="E47" s="46">
        <v>751150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751150</v>
      </c>
      <c r="O47" s="47">
        <f t="shared" si="12"/>
        <v>22.778687530325087</v>
      </c>
      <c r="P47" s="9"/>
    </row>
    <row r="48" spans="1:16">
      <c r="A48" s="12"/>
      <c r="B48" s="44">
        <v>616</v>
      </c>
      <c r="C48" s="20" t="s">
        <v>58</v>
      </c>
      <c r="D48" s="46">
        <v>55000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55000</v>
      </c>
      <c r="O48" s="47">
        <f t="shared" si="12"/>
        <v>1.6678796700630762</v>
      </c>
      <c r="P48" s="9"/>
    </row>
    <row r="49" spans="1:119">
      <c r="A49" s="12"/>
      <c r="B49" s="44">
        <v>682</v>
      </c>
      <c r="C49" s="20" t="s">
        <v>157</v>
      </c>
      <c r="D49" s="46">
        <v>0</v>
      </c>
      <c r="E49" s="46">
        <v>6488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6488</v>
      </c>
      <c r="O49" s="47">
        <f t="shared" si="12"/>
        <v>0.19674915089762252</v>
      </c>
      <c r="P49" s="9"/>
    </row>
    <row r="50" spans="1:119">
      <c r="A50" s="12"/>
      <c r="B50" s="44">
        <v>685</v>
      </c>
      <c r="C50" s="20" t="s">
        <v>90</v>
      </c>
      <c r="D50" s="46">
        <v>0</v>
      </c>
      <c r="E50" s="46">
        <v>8215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8215</v>
      </c>
      <c r="O50" s="47">
        <f t="shared" si="12"/>
        <v>0.24912057253760311</v>
      </c>
      <c r="P50" s="9"/>
    </row>
    <row r="51" spans="1:119">
      <c r="A51" s="12"/>
      <c r="B51" s="44">
        <v>711</v>
      </c>
      <c r="C51" s="20" t="s">
        <v>158</v>
      </c>
      <c r="D51" s="46">
        <v>0</v>
      </c>
      <c r="E51" s="46">
        <v>2154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2154</v>
      </c>
      <c r="O51" s="47">
        <f t="shared" si="12"/>
        <v>6.5320232896652106E-2</v>
      </c>
      <c r="P51" s="9"/>
    </row>
    <row r="52" spans="1:119" ht="15.75" thickBot="1">
      <c r="A52" s="12"/>
      <c r="B52" s="44">
        <v>712</v>
      </c>
      <c r="C52" s="20" t="s">
        <v>110</v>
      </c>
      <c r="D52" s="46">
        <v>0</v>
      </c>
      <c r="E52" s="46">
        <v>134835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134835</v>
      </c>
      <c r="O52" s="47">
        <f t="shared" si="12"/>
        <v>4.0888828238719066</v>
      </c>
      <c r="P52" s="9"/>
    </row>
    <row r="53" spans="1:119" ht="16.5" thickBot="1">
      <c r="A53" s="14" t="s">
        <v>10</v>
      </c>
      <c r="B53" s="23"/>
      <c r="C53" s="22"/>
      <c r="D53" s="15">
        <f t="shared" ref="D53:M53" si="16">SUM(D5,D12,D20,D25,D28,D32,D36,D40,D42)</f>
        <v>40437790</v>
      </c>
      <c r="E53" s="15">
        <f t="shared" si="16"/>
        <v>19739619</v>
      </c>
      <c r="F53" s="15">
        <f t="shared" si="16"/>
        <v>0</v>
      </c>
      <c r="G53" s="15">
        <f t="shared" si="16"/>
        <v>4586627</v>
      </c>
      <c r="H53" s="15">
        <f t="shared" si="16"/>
        <v>0</v>
      </c>
      <c r="I53" s="15">
        <f t="shared" si="16"/>
        <v>19181381</v>
      </c>
      <c r="J53" s="15">
        <f t="shared" si="16"/>
        <v>0</v>
      </c>
      <c r="K53" s="15">
        <f t="shared" si="16"/>
        <v>0</v>
      </c>
      <c r="L53" s="15">
        <f t="shared" si="16"/>
        <v>0</v>
      </c>
      <c r="M53" s="15">
        <f t="shared" si="16"/>
        <v>0</v>
      </c>
      <c r="N53" s="15">
        <f t="shared" si="14"/>
        <v>83945417</v>
      </c>
      <c r="O53" s="37">
        <f t="shared" si="12"/>
        <v>2545.6518983503156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38"/>
      <c r="B55" s="39"/>
      <c r="C55" s="39"/>
      <c r="D55" s="40"/>
      <c r="E55" s="40"/>
      <c r="F55" s="40"/>
      <c r="G55" s="40"/>
      <c r="H55" s="40"/>
      <c r="I55" s="40"/>
      <c r="J55" s="40"/>
      <c r="K55" s="40"/>
      <c r="L55" s="48" t="s">
        <v>165</v>
      </c>
      <c r="M55" s="48"/>
      <c r="N55" s="48"/>
      <c r="O55" s="41">
        <v>32976</v>
      </c>
    </row>
    <row r="56" spans="1:119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19" ht="15.75" customHeight="1" thickBot="1">
      <c r="A57" s="52" t="s">
        <v>84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6775909</v>
      </c>
      <c r="E5" s="26">
        <f t="shared" si="0"/>
        <v>211246</v>
      </c>
      <c r="F5" s="26">
        <f t="shared" si="0"/>
        <v>0</v>
      </c>
      <c r="G5" s="26">
        <f t="shared" si="0"/>
        <v>53920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7041075</v>
      </c>
      <c r="O5" s="32">
        <f t="shared" ref="O5:O52" si="2">(N5/O$54)</f>
        <v>220.42622796856901</v>
      </c>
      <c r="P5" s="6"/>
    </row>
    <row r="6" spans="1:133">
      <c r="A6" s="12"/>
      <c r="B6" s="44">
        <v>511</v>
      </c>
      <c r="C6" s="20" t="s">
        <v>20</v>
      </c>
      <c r="D6" s="46">
        <v>333439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333439</v>
      </c>
      <c r="O6" s="47">
        <f t="shared" si="2"/>
        <v>10.438562439345084</v>
      </c>
      <c r="P6" s="9"/>
    </row>
    <row r="7" spans="1:133">
      <c r="A7" s="12"/>
      <c r="B7" s="44">
        <v>512</v>
      </c>
      <c r="C7" s="20" t="s">
        <v>21</v>
      </c>
      <c r="D7" s="46">
        <v>688743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688743</v>
      </c>
      <c r="O7" s="47">
        <f t="shared" si="2"/>
        <v>21.561625395235264</v>
      </c>
      <c r="P7" s="9"/>
    </row>
    <row r="8" spans="1:133">
      <c r="A8" s="12"/>
      <c r="B8" s="44">
        <v>513</v>
      </c>
      <c r="C8" s="20" t="s">
        <v>22</v>
      </c>
      <c r="D8" s="46">
        <v>2181668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2181668</v>
      </c>
      <c r="O8" s="47">
        <f t="shared" si="2"/>
        <v>68.298782205804088</v>
      </c>
      <c r="P8" s="9"/>
    </row>
    <row r="9" spans="1:133">
      <c r="A9" s="12"/>
      <c r="B9" s="44">
        <v>514</v>
      </c>
      <c r="C9" s="20" t="s">
        <v>71</v>
      </c>
      <c r="D9" s="46">
        <v>285729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285729</v>
      </c>
      <c r="O9" s="47">
        <f t="shared" si="2"/>
        <v>8.9449644679585507</v>
      </c>
      <c r="P9" s="9"/>
    </row>
    <row r="10" spans="1:133">
      <c r="A10" s="12"/>
      <c r="B10" s="44">
        <v>515</v>
      </c>
      <c r="C10" s="20" t="s">
        <v>23</v>
      </c>
      <c r="D10" s="46">
        <v>359966</v>
      </c>
      <c r="E10" s="46">
        <v>0</v>
      </c>
      <c r="F10" s="46">
        <v>0</v>
      </c>
      <c r="G10" s="46">
        <v>13000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372966</v>
      </c>
      <c r="O10" s="47">
        <f t="shared" si="2"/>
        <v>11.675985348902733</v>
      </c>
      <c r="P10" s="9"/>
    </row>
    <row r="11" spans="1:133">
      <c r="A11" s="12"/>
      <c r="B11" s="44">
        <v>519</v>
      </c>
      <c r="C11" s="20" t="s">
        <v>117</v>
      </c>
      <c r="D11" s="46">
        <v>2926364</v>
      </c>
      <c r="E11" s="46">
        <v>211246</v>
      </c>
      <c r="F11" s="46">
        <v>0</v>
      </c>
      <c r="G11" s="46">
        <v>40920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3178530</v>
      </c>
      <c r="O11" s="47">
        <f t="shared" si="2"/>
        <v>99.506308111323293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SUM(D13:D19)</f>
        <v>13836586</v>
      </c>
      <c r="E12" s="31">
        <f t="shared" si="3"/>
        <v>3473288</v>
      </c>
      <c r="F12" s="31">
        <f t="shared" si="3"/>
        <v>0</v>
      </c>
      <c r="G12" s="31">
        <f t="shared" si="3"/>
        <v>1261445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18571319</v>
      </c>
      <c r="O12" s="43">
        <f t="shared" si="2"/>
        <v>581.38931847353092</v>
      </c>
      <c r="P12" s="10"/>
    </row>
    <row r="13" spans="1:133">
      <c r="A13" s="12"/>
      <c r="B13" s="44">
        <v>521</v>
      </c>
      <c r="C13" s="20" t="s">
        <v>26</v>
      </c>
      <c r="D13" s="46">
        <v>5662354</v>
      </c>
      <c r="E13" s="46">
        <v>1523597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7185951</v>
      </c>
      <c r="O13" s="47">
        <f t="shared" si="2"/>
        <v>224.96168174560935</v>
      </c>
      <c r="P13" s="9"/>
    </row>
    <row r="14" spans="1:133">
      <c r="A14" s="12"/>
      <c r="B14" s="44">
        <v>522</v>
      </c>
      <c r="C14" s="20" t="s">
        <v>27</v>
      </c>
      <c r="D14" s="46">
        <v>0</v>
      </c>
      <c r="E14" s="46">
        <v>1333264</v>
      </c>
      <c r="F14" s="46">
        <v>0</v>
      </c>
      <c r="G14" s="46">
        <v>1256594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2589858</v>
      </c>
      <c r="O14" s="47">
        <f t="shared" si="2"/>
        <v>81.077481764392829</v>
      </c>
      <c r="P14" s="9"/>
    </row>
    <row r="15" spans="1:133">
      <c r="A15" s="12"/>
      <c r="B15" s="44">
        <v>523</v>
      </c>
      <c r="C15" s="20" t="s">
        <v>118</v>
      </c>
      <c r="D15" s="46">
        <v>5310432</v>
      </c>
      <c r="E15" s="46">
        <v>54510</v>
      </c>
      <c r="F15" s="46">
        <v>0</v>
      </c>
      <c r="G15" s="46">
        <v>4851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5369793</v>
      </c>
      <c r="O15" s="47">
        <f t="shared" si="2"/>
        <v>168.10546911686441</v>
      </c>
      <c r="P15" s="9"/>
    </row>
    <row r="16" spans="1:133">
      <c r="A16" s="12"/>
      <c r="B16" s="44">
        <v>524</v>
      </c>
      <c r="C16" s="20" t="s">
        <v>29</v>
      </c>
      <c r="D16" s="46">
        <v>577102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577102</v>
      </c>
      <c r="O16" s="47">
        <f t="shared" si="2"/>
        <v>18.066618664496133</v>
      </c>
      <c r="P16" s="9"/>
    </row>
    <row r="17" spans="1:16">
      <c r="A17" s="12"/>
      <c r="B17" s="44">
        <v>525</v>
      </c>
      <c r="C17" s="20" t="s">
        <v>30</v>
      </c>
      <c r="D17" s="46">
        <v>0</v>
      </c>
      <c r="E17" s="46">
        <v>314854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314854</v>
      </c>
      <c r="O17" s="47">
        <f t="shared" si="2"/>
        <v>9.8567448267225988</v>
      </c>
      <c r="P17" s="9"/>
    </row>
    <row r="18" spans="1:16">
      <c r="A18" s="12"/>
      <c r="B18" s="44">
        <v>526</v>
      </c>
      <c r="C18" s="20" t="s">
        <v>31</v>
      </c>
      <c r="D18" s="46">
        <v>2226663</v>
      </c>
      <c r="E18" s="46">
        <v>247063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2473726</v>
      </c>
      <c r="O18" s="47">
        <f t="shared" si="2"/>
        <v>77.441880850264539</v>
      </c>
      <c r="P18" s="9"/>
    </row>
    <row r="19" spans="1:16">
      <c r="A19" s="12"/>
      <c r="B19" s="44">
        <v>527</v>
      </c>
      <c r="C19" s="20" t="s">
        <v>32</v>
      </c>
      <c r="D19" s="46">
        <v>60035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60035</v>
      </c>
      <c r="O19" s="47">
        <f t="shared" si="2"/>
        <v>1.8794415051811038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SUM(D21:D24)</f>
        <v>166729</v>
      </c>
      <c r="E20" s="31">
        <f t="shared" si="5"/>
        <v>0</v>
      </c>
      <c r="F20" s="31">
        <f t="shared" si="5"/>
        <v>0</v>
      </c>
      <c r="G20" s="31">
        <f t="shared" si="5"/>
        <v>8031</v>
      </c>
      <c r="H20" s="31">
        <f t="shared" si="5"/>
        <v>0</v>
      </c>
      <c r="I20" s="31">
        <f t="shared" si="5"/>
        <v>4211673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4386433</v>
      </c>
      <c r="O20" s="43">
        <f t="shared" si="2"/>
        <v>137.32063362865102</v>
      </c>
      <c r="P20" s="10"/>
    </row>
    <row r="21" spans="1:16">
      <c r="A21" s="12"/>
      <c r="B21" s="44">
        <v>533</v>
      </c>
      <c r="C21" s="20" t="s">
        <v>153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74288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74288</v>
      </c>
      <c r="O21" s="47">
        <f t="shared" si="2"/>
        <v>2.3256425507936012</v>
      </c>
      <c r="P21" s="9"/>
    </row>
    <row r="22" spans="1:16">
      <c r="A22" s="12"/>
      <c r="B22" s="44">
        <v>534</v>
      </c>
      <c r="C22" s="20" t="s">
        <v>119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2392812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2392812</v>
      </c>
      <c r="O22" s="47">
        <f t="shared" si="2"/>
        <v>74.908806311241904</v>
      </c>
      <c r="P22" s="9"/>
    </row>
    <row r="23" spans="1:16">
      <c r="A23" s="12"/>
      <c r="B23" s="44">
        <v>535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1724626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1724626</v>
      </c>
      <c r="O23" s="47">
        <f t="shared" si="2"/>
        <v>53.990733494036249</v>
      </c>
      <c r="P23" s="9"/>
    </row>
    <row r="24" spans="1:16">
      <c r="A24" s="12"/>
      <c r="B24" s="44">
        <v>537</v>
      </c>
      <c r="C24" s="20" t="s">
        <v>147</v>
      </c>
      <c r="D24" s="46">
        <v>166729</v>
      </c>
      <c r="E24" s="46">
        <v>0</v>
      </c>
      <c r="F24" s="46">
        <v>0</v>
      </c>
      <c r="G24" s="46">
        <v>8031</v>
      </c>
      <c r="H24" s="46">
        <v>0</v>
      </c>
      <c r="I24" s="46">
        <v>19947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194707</v>
      </c>
      <c r="O24" s="47">
        <f t="shared" si="2"/>
        <v>6.0954512725792815</v>
      </c>
      <c r="P24" s="9"/>
    </row>
    <row r="25" spans="1:16" ht="15.75">
      <c r="A25" s="28" t="s">
        <v>37</v>
      </c>
      <c r="B25" s="29"/>
      <c r="C25" s="30"/>
      <c r="D25" s="31">
        <f t="shared" ref="D25:M25" si="6">SUM(D26:D27)</f>
        <v>3298</v>
      </c>
      <c r="E25" s="31">
        <f t="shared" si="6"/>
        <v>2117855</v>
      </c>
      <c r="F25" s="31">
        <f t="shared" si="6"/>
        <v>0</v>
      </c>
      <c r="G25" s="31">
        <f t="shared" si="6"/>
        <v>4268383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2" si="7">SUM(D25:M25)</f>
        <v>6389536</v>
      </c>
      <c r="O25" s="43">
        <f t="shared" si="2"/>
        <v>200.02930219453401</v>
      </c>
      <c r="P25" s="10"/>
    </row>
    <row r="26" spans="1:16">
      <c r="A26" s="12"/>
      <c r="B26" s="44">
        <v>541</v>
      </c>
      <c r="C26" s="20" t="s">
        <v>120</v>
      </c>
      <c r="D26" s="46">
        <v>0</v>
      </c>
      <c r="E26" s="46">
        <v>2117855</v>
      </c>
      <c r="F26" s="46">
        <v>0</v>
      </c>
      <c r="G26" s="46">
        <v>4268383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6386238</v>
      </c>
      <c r="O26" s="47">
        <f t="shared" si="2"/>
        <v>199.92605578687036</v>
      </c>
      <c r="P26" s="9"/>
    </row>
    <row r="27" spans="1:16">
      <c r="A27" s="12"/>
      <c r="B27" s="44">
        <v>542</v>
      </c>
      <c r="C27" s="20" t="s">
        <v>39</v>
      </c>
      <c r="D27" s="46">
        <v>3298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3298</v>
      </c>
      <c r="O27" s="47">
        <f t="shared" si="2"/>
        <v>0.10324640766365088</v>
      </c>
      <c r="P27" s="9"/>
    </row>
    <row r="28" spans="1:16" ht="15.75">
      <c r="A28" s="28" t="s">
        <v>40</v>
      </c>
      <c r="B28" s="29"/>
      <c r="C28" s="30"/>
      <c r="D28" s="31">
        <f t="shared" ref="D28:M28" si="8">SUM(D29:D31)</f>
        <v>49184</v>
      </c>
      <c r="E28" s="31">
        <f t="shared" si="8"/>
        <v>670656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719840</v>
      </c>
      <c r="O28" s="43">
        <f t="shared" si="2"/>
        <v>22.535140719406442</v>
      </c>
      <c r="P28" s="10"/>
    </row>
    <row r="29" spans="1:16">
      <c r="A29" s="13"/>
      <c r="B29" s="45">
        <v>552</v>
      </c>
      <c r="C29" s="21" t="s">
        <v>41</v>
      </c>
      <c r="D29" s="46">
        <v>0</v>
      </c>
      <c r="E29" s="46">
        <v>175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175</v>
      </c>
      <c r="O29" s="47">
        <f t="shared" si="2"/>
        <v>5.4785085934320509E-3</v>
      </c>
      <c r="P29" s="9"/>
    </row>
    <row r="30" spans="1:16">
      <c r="A30" s="13"/>
      <c r="B30" s="45">
        <v>553</v>
      </c>
      <c r="C30" s="21" t="s">
        <v>121</v>
      </c>
      <c r="D30" s="46">
        <v>49184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49184</v>
      </c>
      <c r="O30" s="47">
        <f t="shared" si="2"/>
        <v>1.5397426666249256</v>
      </c>
      <c r="P30" s="9"/>
    </row>
    <row r="31" spans="1:16">
      <c r="A31" s="13"/>
      <c r="B31" s="45">
        <v>554</v>
      </c>
      <c r="C31" s="21" t="s">
        <v>43</v>
      </c>
      <c r="D31" s="46">
        <v>0</v>
      </c>
      <c r="E31" s="46">
        <v>670481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670481</v>
      </c>
      <c r="O31" s="47">
        <f t="shared" si="2"/>
        <v>20.989919544188083</v>
      </c>
      <c r="P31" s="9"/>
    </row>
    <row r="32" spans="1:16" ht="15.75">
      <c r="A32" s="28" t="s">
        <v>44</v>
      </c>
      <c r="B32" s="29"/>
      <c r="C32" s="30"/>
      <c r="D32" s="31">
        <f t="shared" ref="D32:M32" si="9">SUM(D33:D35)</f>
        <v>788629</v>
      </c>
      <c r="E32" s="31">
        <f t="shared" si="9"/>
        <v>36216</v>
      </c>
      <c r="F32" s="31">
        <f t="shared" si="9"/>
        <v>0</v>
      </c>
      <c r="G32" s="31">
        <f t="shared" si="9"/>
        <v>26573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851418</v>
      </c>
      <c r="O32" s="43">
        <f t="shared" si="2"/>
        <v>26.654290454872744</v>
      </c>
      <c r="P32" s="10"/>
    </row>
    <row r="33" spans="1:16">
      <c r="A33" s="12"/>
      <c r="B33" s="44">
        <v>562</v>
      </c>
      <c r="C33" s="20" t="s">
        <v>122</v>
      </c>
      <c r="D33" s="46">
        <v>717633</v>
      </c>
      <c r="E33" s="46">
        <v>36216</v>
      </c>
      <c r="F33" s="46">
        <v>0</v>
      </c>
      <c r="G33" s="46">
        <v>26573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9" si="10">SUM(D33:M33)</f>
        <v>780422</v>
      </c>
      <c r="O33" s="47">
        <f t="shared" si="2"/>
        <v>24.431706477162447</v>
      </c>
      <c r="P33" s="9"/>
    </row>
    <row r="34" spans="1:16">
      <c r="A34" s="12"/>
      <c r="B34" s="44">
        <v>564</v>
      </c>
      <c r="C34" s="20" t="s">
        <v>148</v>
      </c>
      <c r="D34" s="46">
        <v>69101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69101</v>
      </c>
      <c r="O34" s="47">
        <f t="shared" si="2"/>
        <v>2.1632595560842751</v>
      </c>
      <c r="P34" s="9"/>
    </row>
    <row r="35" spans="1:16">
      <c r="A35" s="12"/>
      <c r="B35" s="44">
        <v>569</v>
      </c>
      <c r="C35" s="20" t="s">
        <v>47</v>
      </c>
      <c r="D35" s="46">
        <v>1895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1895</v>
      </c>
      <c r="O35" s="47">
        <f t="shared" si="2"/>
        <v>5.9324421626021348E-2</v>
      </c>
      <c r="P35" s="9"/>
    </row>
    <row r="36" spans="1:16" ht="15.75">
      <c r="A36" s="28" t="s">
        <v>48</v>
      </c>
      <c r="B36" s="29"/>
      <c r="C36" s="30"/>
      <c r="D36" s="31">
        <f t="shared" ref="D36:M36" si="11">SUM(D37:D39)</f>
        <v>1069848</v>
      </c>
      <c r="E36" s="31">
        <f t="shared" si="11"/>
        <v>361373</v>
      </c>
      <c r="F36" s="31">
        <f t="shared" si="11"/>
        <v>0</v>
      </c>
      <c r="G36" s="31">
        <f t="shared" si="11"/>
        <v>346328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1777549</v>
      </c>
      <c r="O36" s="43">
        <f t="shared" si="2"/>
        <v>55.647528409980275</v>
      </c>
      <c r="P36" s="9"/>
    </row>
    <row r="37" spans="1:16">
      <c r="A37" s="12"/>
      <c r="B37" s="44">
        <v>571</v>
      </c>
      <c r="C37" s="20" t="s">
        <v>49</v>
      </c>
      <c r="D37" s="46">
        <v>393041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393041</v>
      </c>
      <c r="O37" s="47">
        <f t="shared" si="2"/>
        <v>12.304448548977867</v>
      </c>
      <c r="P37" s="9"/>
    </row>
    <row r="38" spans="1:16">
      <c r="A38" s="12"/>
      <c r="B38" s="44">
        <v>572</v>
      </c>
      <c r="C38" s="20" t="s">
        <v>124</v>
      </c>
      <c r="D38" s="46">
        <v>676807</v>
      </c>
      <c r="E38" s="46">
        <v>176145</v>
      </c>
      <c r="F38" s="46">
        <v>0</v>
      </c>
      <c r="G38" s="46">
        <v>346328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1199280</v>
      </c>
      <c r="O38" s="47">
        <f t="shared" si="2"/>
        <v>37.5443759196068</v>
      </c>
      <c r="P38" s="9"/>
    </row>
    <row r="39" spans="1:16">
      <c r="A39" s="12"/>
      <c r="B39" s="44">
        <v>573</v>
      </c>
      <c r="C39" s="20" t="s">
        <v>77</v>
      </c>
      <c r="D39" s="46">
        <v>0</v>
      </c>
      <c r="E39" s="46">
        <v>185228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185228</v>
      </c>
      <c r="O39" s="47">
        <f t="shared" si="2"/>
        <v>5.798703941395611</v>
      </c>
      <c r="P39" s="9"/>
    </row>
    <row r="40" spans="1:16" ht="15.75">
      <c r="A40" s="28" t="s">
        <v>125</v>
      </c>
      <c r="B40" s="29"/>
      <c r="C40" s="30"/>
      <c r="D40" s="31">
        <f t="shared" ref="D40:M40" si="12">SUM(D41:D41)</f>
        <v>14902216</v>
      </c>
      <c r="E40" s="31">
        <f t="shared" si="12"/>
        <v>11671447</v>
      </c>
      <c r="F40" s="31">
        <f t="shared" si="12"/>
        <v>0</v>
      </c>
      <c r="G40" s="31">
        <f t="shared" si="12"/>
        <v>469636</v>
      </c>
      <c r="H40" s="31">
        <f t="shared" si="12"/>
        <v>0</v>
      </c>
      <c r="I40" s="31">
        <f t="shared" si="12"/>
        <v>387931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 t="shared" ref="N40:N52" si="13">SUM(D40:M40)</f>
        <v>27431230</v>
      </c>
      <c r="O40" s="43">
        <f t="shared" si="2"/>
        <v>858.75559590520618</v>
      </c>
      <c r="P40" s="9"/>
    </row>
    <row r="41" spans="1:16">
      <c r="A41" s="12"/>
      <c r="B41" s="44">
        <v>581</v>
      </c>
      <c r="C41" s="20" t="s">
        <v>126</v>
      </c>
      <c r="D41" s="46">
        <v>14902216</v>
      </c>
      <c r="E41" s="46">
        <v>11671447</v>
      </c>
      <c r="F41" s="46">
        <v>0</v>
      </c>
      <c r="G41" s="46">
        <v>469636</v>
      </c>
      <c r="H41" s="46">
        <v>0</v>
      </c>
      <c r="I41" s="46">
        <v>387931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3"/>
        <v>27431230</v>
      </c>
      <c r="O41" s="47">
        <f t="shared" si="2"/>
        <v>858.75559590520618</v>
      </c>
      <c r="P41" s="9"/>
    </row>
    <row r="42" spans="1:16" ht="15.75">
      <c r="A42" s="28" t="s">
        <v>53</v>
      </c>
      <c r="B42" s="29"/>
      <c r="C42" s="30"/>
      <c r="D42" s="31">
        <f t="shared" ref="D42:M42" si="14">SUM(D43:D51)</f>
        <v>55000</v>
      </c>
      <c r="E42" s="31">
        <f t="shared" si="14"/>
        <v>922510</v>
      </c>
      <c r="F42" s="31">
        <f t="shared" si="14"/>
        <v>0</v>
      </c>
      <c r="G42" s="31">
        <f t="shared" si="14"/>
        <v>241091</v>
      </c>
      <c r="H42" s="31">
        <f t="shared" si="14"/>
        <v>0</v>
      </c>
      <c r="I42" s="31">
        <f t="shared" si="14"/>
        <v>0</v>
      </c>
      <c r="J42" s="31">
        <f t="shared" si="14"/>
        <v>0</v>
      </c>
      <c r="K42" s="31">
        <f t="shared" si="14"/>
        <v>0</v>
      </c>
      <c r="L42" s="31">
        <f t="shared" si="14"/>
        <v>0</v>
      </c>
      <c r="M42" s="31">
        <f t="shared" si="14"/>
        <v>0</v>
      </c>
      <c r="N42" s="31">
        <f t="shared" si="13"/>
        <v>1218601</v>
      </c>
      <c r="O42" s="43">
        <f t="shared" si="2"/>
        <v>38.149234574085092</v>
      </c>
      <c r="P42" s="9"/>
    </row>
    <row r="43" spans="1:16">
      <c r="A43" s="12"/>
      <c r="B43" s="44">
        <v>601</v>
      </c>
      <c r="C43" s="20" t="s">
        <v>149</v>
      </c>
      <c r="D43" s="46">
        <v>0</v>
      </c>
      <c r="E43" s="46">
        <v>59954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3"/>
        <v>59954</v>
      </c>
      <c r="O43" s="47">
        <f t="shared" si="2"/>
        <v>1.8769057383464296</v>
      </c>
      <c r="P43" s="9"/>
    </row>
    <row r="44" spans="1:16">
      <c r="A44" s="12"/>
      <c r="B44" s="44">
        <v>602</v>
      </c>
      <c r="C44" s="20" t="s">
        <v>155</v>
      </c>
      <c r="D44" s="46">
        <v>0</v>
      </c>
      <c r="E44" s="46">
        <v>22857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3"/>
        <v>22857</v>
      </c>
      <c r="O44" s="47">
        <f t="shared" si="2"/>
        <v>0.71555583382900789</v>
      </c>
      <c r="P44" s="9"/>
    </row>
    <row r="45" spans="1:16">
      <c r="A45" s="12"/>
      <c r="B45" s="44">
        <v>603</v>
      </c>
      <c r="C45" s="20" t="s">
        <v>156</v>
      </c>
      <c r="D45" s="46">
        <v>0</v>
      </c>
      <c r="E45" s="46">
        <v>13921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3"/>
        <v>13921</v>
      </c>
      <c r="O45" s="47">
        <f t="shared" si="2"/>
        <v>0.4358075321666719</v>
      </c>
      <c r="P45" s="9"/>
    </row>
    <row r="46" spans="1:16">
      <c r="A46" s="12"/>
      <c r="B46" s="44">
        <v>604</v>
      </c>
      <c r="C46" s="20" t="s">
        <v>127</v>
      </c>
      <c r="D46" s="46">
        <v>0</v>
      </c>
      <c r="E46" s="46">
        <v>678244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678244</v>
      </c>
      <c r="O46" s="47">
        <f t="shared" si="2"/>
        <v>21.232946185392731</v>
      </c>
      <c r="P46" s="9"/>
    </row>
    <row r="47" spans="1:16">
      <c r="A47" s="12"/>
      <c r="B47" s="44">
        <v>605</v>
      </c>
      <c r="C47" s="20" t="s">
        <v>150</v>
      </c>
      <c r="D47" s="46">
        <v>0</v>
      </c>
      <c r="E47" s="46">
        <v>2637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2637</v>
      </c>
      <c r="O47" s="47">
        <f t="shared" si="2"/>
        <v>8.255329806217325E-2</v>
      </c>
      <c r="P47" s="9"/>
    </row>
    <row r="48" spans="1:16">
      <c r="A48" s="12"/>
      <c r="B48" s="44">
        <v>616</v>
      </c>
      <c r="C48" s="20" t="s">
        <v>58</v>
      </c>
      <c r="D48" s="46">
        <v>55000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55000</v>
      </c>
      <c r="O48" s="47">
        <f t="shared" si="2"/>
        <v>1.7218169865072159</v>
      </c>
      <c r="P48" s="9"/>
    </row>
    <row r="49" spans="1:119">
      <c r="A49" s="12"/>
      <c r="B49" s="44">
        <v>682</v>
      </c>
      <c r="C49" s="20" t="s">
        <v>157</v>
      </c>
      <c r="D49" s="46">
        <v>0</v>
      </c>
      <c r="E49" s="46">
        <v>7649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7649</v>
      </c>
      <c r="O49" s="47">
        <f t="shared" si="2"/>
        <v>0.23945778417806718</v>
      </c>
      <c r="P49" s="9"/>
    </row>
    <row r="50" spans="1:119">
      <c r="A50" s="12"/>
      <c r="B50" s="44">
        <v>711</v>
      </c>
      <c r="C50" s="20" t="s">
        <v>158</v>
      </c>
      <c r="D50" s="46">
        <v>0</v>
      </c>
      <c r="E50" s="46">
        <v>2156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2156</v>
      </c>
      <c r="O50" s="47">
        <f t="shared" si="2"/>
        <v>6.7495225871082865E-2</v>
      </c>
      <c r="P50" s="9"/>
    </row>
    <row r="51" spans="1:119" ht="15.75" thickBot="1">
      <c r="A51" s="12"/>
      <c r="B51" s="44">
        <v>712</v>
      </c>
      <c r="C51" s="20" t="s">
        <v>110</v>
      </c>
      <c r="D51" s="46">
        <v>0</v>
      </c>
      <c r="E51" s="46">
        <v>135092</v>
      </c>
      <c r="F51" s="46">
        <v>0</v>
      </c>
      <c r="G51" s="46">
        <v>241091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376183</v>
      </c>
      <c r="O51" s="47">
        <f t="shared" si="2"/>
        <v>11.77669598973171</v>
      </c>
      <c r="P51" s="9"/>
    </row>
    <row r="52" spans="1:119" ht="16.5" thickBot="1">
      <c r="A52" s="14" t="s">
        <v>10</v>
      </c>
      <c r="B52" s="23"/>
      <c r="C52" s="22"/>
      <c r="D52" s="15">
        <f t="shared" ref="D52:M52" si="15">SUM(D5,D12,D20,D25,D28,D32,D36,D40,D42)</f>
        <v>37647399</v>
      </c>
      <c r="E52" s="15">
        <f t="shared" si="15"/>
        <v>19464591</v>
      </c>
      <c r="F52" s="15">
        <f t="shared" si="15"/>
        <v>0</v>
      </c>
      <c r="G52" s="15">
        <f t="shared" si="15"/>
        <v>6675407</v>
      </c>
      <c r="H52" s="15">
        <f t="shared" si="15"/>
        <v>0</v>
      </c>
      <c r="I52" s="15">
        <f t="shared" si="15"/>
        <v>4599604</v>
      </c>
      <c r="J52" s="15">
        <f t="shared" si="15"/>
        <v>0</v>
      </c>
      <c r="K52" s="15">
        <f t="shared" si="15"/>
        <v>0</v>
      </c>
      <c r="L52" s="15">
        <f t="shared" si="15"/>
        <v>0</v>
      </c>
      <c r="M52" s="15">
        <f t="shared" si="15"/>
        <v>0</v>
      </c>
      <c r="N52" s="15">
        <f t="shared" si="13"/>
        <v>68387001</v>
      </c>
      <c r="O52" s="37">
        <f t="shared" si="2"/>
        <v>2140.9072723288359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38"/>
      <c r="B54" s="39"/>
      <c r="C54" s="39"/>
      <c r="D54" s="40"/>
      <c r="E54" s="40"/>
      <c r="F54" s="40"/>
      <c r="G54" s="40"/>
      <c r="H54" s="40"/>
      <c r="I54" s="40"/>
      <c r="J54" s="40"/>
      <c r="K54" s="40"/>
      <c r="L54" s="48" t="s">
        <v>163</v>
      </c>
      <c r="M54" s="48"/>
      <c r="N54" s="48"/>
      <c r="O54" s="41">
        <v>31943</v>
      </c>
    </row>
    <row r="55" spans="1:119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19" ht="15.75" customHeight="1" thickBot="1">
      <c r="A56" s="52" t="s">
        <v>84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6557530</v>
      </c>
      <c r="E5" s="26">
        <f t="shared" si="0"/>
        <v>100119</v>
      </c>
      <c r="F5" s="26">
        <f t="shared" si="0"/>
        <v>0</v>
      </c>
      <c r="G5" s="26">
        <f t="shared" si="0"/>
        <v>59633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6717282</v>
      </c>
      <c r="O5" s="32">
        <f t="shared" ref="O5:O36" si="2">(N5/O$55)</f>
        <v>210.51371086527311</v>
      </c>
      <c r="P5" s="6"/>
    </row>
    <row r="6" spans="1:133">
      <c r="A6" s="12"/>
      <c r="B6" s="44">
        <v>511</v>
      </c>
      <c r="C6" s="20" t="s">
        <v>20</v>
      </c>
      <c r="D6" s="46">
        <v>324612</v>
      </c>
      <c r="E6" s="46">
        <v>0</v>
      </c>
      <c r="F6" s="46">
        <v>0</v>
      </c>
      <c r="G6" s="46">
        <v>25000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349612</v>
      </c>
      <c r="O6" s="47">
        <f t="shared" si="2"/>
        <v>10.95653263969413</v>
      </c>
      <c r="P6" s="9"/>
    </row>
    <row r="7" spans="1:133">
      <c r="A7" s="12"/>
      <c r="B7" s="44">
        <v>512</v>
      </c>
      <c r="C7" s="20" t="s">
        <v>21</v>
      </c>
      <c r="D7" s="46">
        <v>750076</v>
      </c>
      <c r="E7" s="46">
        <v>0</v>
      </c>
      <c r="F7" s="46">
        <v>0</v>
      </c>
      <c r="G7" s="46">
        <v>29029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779105</v>
      </c>
      <c r="O7" s="47">
        <f t="shared" si="2"/>
        <v>24.416465573975994</v>
      </c>
      <c r="P7" s="9"/>
    </row>
    <row r="8" spans="1:133">
      <c r="A8" s="12"/>
      <c r="B8" s="44">
        <v>513</v>
      </c>
      <c r="C8" s="20" t="s">
        <v>22</v>
      </c>
      <c r="D8" s="46">
        <v>1804227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1804227</v>
      </c>
      <c r="O8" s="47">
        <f t="shared" si="2"/>
        <v>56.542887586574324</v>
      </c>
      <c r="P8" s="9"/>
    </row>
    <row r="9" spans="1:133">
      <c r="A9" s="12"/>
      <c r="B9" s="44">
        <v>514</v>
      </c>
      <c r="C9" s="20" t="s">
        <v>71</v>
      </c>
      <c r="D9" s="46">
        <v>363008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363008</v>
      </c>
      <c r="O9" s="47">
        <f t="shared" si="2"/>
        <v>11.376351499576922</v>
      </c>
      <c r="P9" s="9"/>
    </row>
    <row r="10" spans="1:133">
      <c r="A10" s="12"/>
      <c r="B10" s="44">
        <v>515</v>
      </c>
      <c r="C10" s="20" t="s">
        <v>23</v>
      </c>
      <c r="D10" s="46">
        <v>296260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296260</v>
      </c>
      <c r="O10" s="47">
        <f t="shared" si="2"/>
        <v>9.284527876147795</v>
      </c>
      <c r="P10" s="9"/>
    </row>
    <row r="11" spans="1:133">
      <c r="A11" s="12"/>
      <c r="B11" s="44">
        <v>519</v>
      </c>
      <c r="C11" s="20" t="s">
        <v>117</v>
      </c>
      <c r="D11" s="46">
        <v>3019347</v>
      </c>
      <c r="E11" s="46">
        <v>100119</v>
      </c>
      <c r="F11" s="46">
        <v>0</v>
      </c>
      <c r="G11" s="46">
        <v>5604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3125070</v>
      </c>
      <c r="O11" s="47">
        <f t="shared" si="2"/>
        <v>97.936945689303954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SUM(D13:D19)</f>
        <v>13307858</v>
      </c>
      <c r="E12" s="31">
        <f t="shared" si="3"/>
        <v>2833625</v>
      </c>
      <c r="F12" s="31">
        <f t="shared" si="3"/>
        <v>0</v>
      </c>
      <c r="G12" s="31">
        <f t="shared" si="3"/>
        <v>813981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16955464</v>
      </c>
      <c r="O12" s="43">
        <f t="shared" si="2"/>
        <v>531.36933153655707</v>
      </c>
      <c r="P12" s="10"/>
    </row>
    <row r="13" spans="1:133">
      <c r="A13" s="12"/>
      <c r="B13" s="44">
        <v>521</v>
      </c>
      <c r="C13" s="20" t="s">
        <v>26</v>
      </c>
      <c r="D13" s="46">
        <v>5661164</v>
      </c>
      <c r="E13" s="46">
        <v>1420879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7082043</v>
      </c>
      <c r="O13" s="47">
        <f t="shared" si="2"/>
        <v>221.9449998433044</v>
      </c>
      <c r="P13" s="9"/>
    </row>
    <row r="14" spans="1:133">
      <c r="A14" s="12"/>
      <c r="B14" s="44">
        <v>522</v>
      </c>
      <c r="C14" s="20" t="s">
        <v>27</v>
      </c>
      <c r="D14" s="46">
        <v>0</v>
      </c>
      <c r="E14" s="46">
        <v>1305752</v>
      </c>
      <c r="F14" s="46">
        <v>0</v>
      </c>
      <c r="G14" s="46">
        <v>574526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1880278</v>
      </c>
      <c r="O14" s="47">
        <f t="shared" si="2"/>
        <v>58.92625904917108</v>
      </c>
      <c r="P14" s="9"/>
    </row>
    <row r="15" spans="1:133">
      <c r="A15" s="12"/>
      <c r="B15" s="44">
        <v>523</v>
      </c>
      <c r="C15" s="20" t="s">
        <v>118</v>
      </c>
      <c r="D15" s="46">
        <v>5018531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5018531</v>
      </c>
      <c r="O15" s="47">
        <f t="shared" si="2"/>
        <v>157.27634836566486</v>
      </c>
      <c r="P15" s="9"/>
    </row>
    <row r="16" spans="1:133">
      <c r="A16" s="12"/>
      <c r="B16" s="44">
        <v>524</v>
      </c>
      <c r="C16" s="20" t="s">
        <v>29</v>
      </c>
      <c r="D16" s="46">
        <v>487712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487712</v>
      </c>
      <c r="O16" s="47">
        <f t="shared" si="2"/>
        <v>15.284465197906547</v>
      </c>
      <c r="P16" s="9"/>
    </row>
    <row r="17" spans="1:16">
      <c r="A17" s="12"/>
      <c r="B17" s="44">
        <v>525</v>
      </c>
      <c r="C17" s="20" t="s">
        <v>30</v>
      </c>
      <c r="D17" s="46">
        <v>0</v>
      </c>
      <c r="E17" s="46">
        <v>103195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103195</v>
      </c>
      <c r="O17" s="47">
        <f t="shared" si="2"/>
        <v>3.2340405528220879</v>
      </c>
      <c r="P17" s="9"/>
    </row>
    <row r="18" spans="1:16">
      <c r="A18" s="12"/>
      <c r="B18" s="44">
        <v>526</v>
      </c>
      <c r="C18" s="20" t="s">
        <v>31</v>
      </c>
      <c r="D18" s="46">
        <v>2082088</v>
      </c>
      <c r="E18" s="46">
        <v>3799</v>
      </c>
      <c r="F18" s="46">
        <v>0</v>
      </c>
      <c r="G18" s="46">
        <v>239455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2325342</v>
      </c>
      <c r="O18" s="47">
        <f t="shared" si="2"/>
        <v>72.874173430693531</v>
      </c>
      <c r="P18" s="9"/>
    </row>
    <row r="19" spans="1:16">
      <c r="A19" s="12"/>
      <c r="B19" s="44">
        <v>527</v>
      </c>
      <c r="C19" s="20" t="s">
        <v>32</v>
      </c>
      <c r="D19" s="46">
        <v>58363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58363</v>
      </c>
      <c r="O19" s="47">
        <f t="shared" si="2"/>
        <v>1.8290450969945784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SUM(D21:D24)</f>
        <v>139116</v>
      </c>
      <c r="E20" s="31">
        <f t="shared" si="5"/>
        <v>0</v>
      </c>
      <c r="F20" s="31">
        <f t="shared" si="5"/>
        <v>0</v>
      </c>
      <c r="G20" s="31">
        <f t="shared" si="5"/>
        <v>71759</v>
      </c>
      <c r="H20" s="31">
        <f t="shared" si="5"/>
        <v>0</v>
      </c>
      <c r="I20" s="31">
        <f t="shared" si="5"/>
        <v>4112348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4323223</v>
      </c>
      <c r="O20" s="43">
        <f t="shared" si="2"/>
        <v>135.48600708264127</v>
      </c>
      <c r="P20" s="10"/>
    </row>
    <row r="21" spans="1:16">
      <c r="A21" s="12"/>
      <c r="B21" s="44">
        <v>533</v>
      </c>
      <c r="C21" s="20" t="s">
        <v>153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77356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77356</v>
      </c>
      <c r="O21" s="47">
        <f t="shared" si="2"/>
        <v>2.424269015011439</v>
      </c>
      <c r="P21" s="9"/>
    </row>
    <row r="22" spans="1:16">
      <c r="A22" s="12"/>
      <c r="B22" s="44">
        <v>534</v>
      </c>
      <c r="C22" s="20" t="s">
        <v>119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2296777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2296777</v>
      </c>
      <c r="O22" s="47">
        <f t="shared" si="2"/>
        <v>71.97897145006111</v>
      </c>
      <c r="P22" s="9"/>
    </row>
    <row r="23" spans="1:16">
      <c r="A23" s="12"/>
      <c r="B23" s="44">
        <v>535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1718215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1718215</v>
      </c>
      <c r="O23" s="47">
        <f t="shared" si="2"/>
        <v>53.847347143439158</v>
      </c>
      <c r="P23" s="9"/>
    </row>
    <row r="24" spans="1:16">
      <c r="A24" s="12"/>
      <c r="B24" s="44">
        <v>537</v>
      </c>
      <c r="C24" s="20" t="s">
        <v>147</v>
      </c>
      <c r="D24" s="46">
        <v>139116</v>
      </c>
      <c r="E24" s="46">
        <v>0</v>
      </c>
      <c r="F24" s="46">
        <v>0</v>
      </c>
      <c r="G24" s="46">
        <v>71759</v>
      </c>
      <c r="H24" s="46">
        <v>0</v>
      </c>
      <c r="I24" s="46">
        <v>20000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230875</v>
      </c>
      <c r="O24" s="47">
        <f t="shared" si="2"/>
        <v>7.2354194741295563</v>
      </c>
      <c r="P24" s="9"/>
    </row>
    <row r="25" spans="1:16" ht="15.75">
      <c r="A25" s="28" t="s">
        <v>37</v>
      </c>
      <c r="B25" s="29"/>
      <c r="C25" s="30"/>
      <c r="D25" s="31">
        <f t="shared" ref="D25:M25" si="6">SUM(D26:D27)</f>
        <v>2051</v>
      </c>
      <c r="E25" s="31">
        <f t="shared" si="6"/>
        <v>3428512</v>
      </c>
      <c r="F25" s="31">
        <f t="shared" si="6"/>
        <v>0</v>
      </c>
      <c r="G25" s="31">
        <f t="shared" si="6"/>
        <v>2995123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2" si="7">SUM(D25:M25)</f>
        <v>6425686</v>
      </c>
      <c r="O25" s="43">
        <f t="shared" si="2"/>
        <v>201.37534864771695</v>
      </c>
      <c r="P25" s="10"/>
    </row>
    <row r="26" spans="1:16">
      <c r="A26" s="12"/>
      <c r="B26" s="44">
        <v>541</v>
      </c>
      <c r="C26" s="20" t="s">
        <v>120</v>
      </c>
      <c r="D26" s="46">
        <v>0</v>
      </c>
      <c r="E26" s="46">
        <v>3366424</v>
      </c>
      <c r="F26" s="46">
        <v>0</v>
      </c>
      <c r="G26" s="46">
        <v>2995123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6361547</v>
      </c>
      <c r="O26" s="47">
        <f t="shared" si="2"/>
        <v>199.36528878999655</v>
      </c>
      <c r="P26" s="9"/>
    </row>
    <row r="27" spans="1:16">
      <c r="A27" s="12"/>
      <c r="B27" s="44">
        <v>542</v>
      </c>
      <c r="C27" s="20" t="s">
        <v>39</v>
      </c>
      <c r="D27" s="46">
        <v>2051</v>
      </c>
      <c r="E27" s="46">
        <v>62088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64139</v>
      </c>
      <c r="O27" s="47">
        <f t="shared" si="2"/>
        <v>2.0100598577203925</v>
      </c>
      <c r="P27" s="9"/>
    </row>
    <row r="28" spans="1:16" ht="15.75">
      <c r="A28" s="28" t="s">
        <v>40</v>
      </c>
      <c r="B28" s="29"/>
      <c r="C28" s="30"/>
      <c r="D28" s="31">
        <f t="shared" ref="D28:M28" si="8">SUM(D29:D31)</f>
        <v>48538</v>
      </c>
      <c r="E28" s="31">
        <f t="shared" si="8"/>
        <v>565954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614492</v>
      </c>
      <c r="O28" s="43">
        <f t="shared" si="2"/>
        <v>19.257638910652169</v>
      </c>
      <c r="P28" s="10"/>
    </row>
    <row r="29" spans="1:16">
      <c r="A29" s="13"/>
      <c r="B29" s="45">
        <v>552</v>
      </c>
      <c r="C29" s="21" t="s">
        <v>41</v>
      </c>
      <c r="D29" s="46">
        <v>0</v>
      </c>
      <c r="E29" s="46">
        <v>175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175</v>
      </c>
      <c r="O29" s="47">
        <f t="shared" si="2"/>
        <v>5.4843461092481749E-3</v>
      </c>
      <c r="P29" s="9"/>
    </row>
    <row r="30" spans="1:16">
      <c r="A30" s="13"/>
      <c r="B30" s="45">
        <v>553</v>
      </c>
      <c r="C30" s="21" t="s">
        <v>121</v>
      </c>
      <c r="D30" s="46">
        <v>48538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48538</v>
      </c>
      <c r="O30" s="47">
        <f t="shared" si="2"/>
        <v>1.5211382368610737</v>
      </c>
      <c r="P30" s="9"/>
    </row>
    <row r="31" spans="1:16">
      <c r="A31" s="13"/>
      <c r="B31" s="45">
        <v>554</v>
      </c>
      <c r="C31" s="21" t="s">
        <v>43</v>
      </c>
      <c r="D31" s="46">
        <v>0</v>
      </c>
      <c r="E31" s="46">
        <v>565779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565779</v>
      </c>
      <c r="O31" s="47">
        <f t="shared" si="2"/>
        <v>17.731016327681846</v>
      </c>
      <c r="P31" s="9"/>
    </row>
    <row r="32" spans="1:16" ht="15.75">
      <c r="A32" s="28" t="s">
        <v>44</v>
      </c>
      <c r="B32" s="29"/>
      <c r="C32" s="30"/>
      <c r="D32" s="31">
        <f t="shared" ref="D32:M32" si="9">SUM(D33:D35)</f>
        <v>809760</v>
      </c>
      <c r="E32" s="31">
        <f t="shared" si="9"/>
        <v>61659</v>
      </c>
      <c r="F32" s="31">
        <f t="shared" si="9"/>
        <v>0</v>
      </c>
      <c r="G32" s="31">
        <f t="shared" si="9"/>
        <v>40149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911568</v>
      </c>
      <c r="O32" s="43">
        <f t="shared" si="2"/>
        <v>28.567739509229369</v>
      </c>
      <c r="P32" s="10"/>
    </row>
    <row r="33" spans="1:16">
      <c r="A33" s="12"/>
      <c r="B33" s="44">
        <v>562</v>
      </c>
      <c r="C33" s="20" t="s">
        <v>122</v>
      </c>
      <c r="D33" s="46">
        <v>719664</v>
      </c>
      <c r="E33" s="46">
        <v>61659</v>
      </c>
      <c r="F33" s="46">
        <v>0</v>
      </c>
      <c r="G33" s="46">
        <v>26029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9" si="10">SUM(D33:M33)</f>
        <v>807352</v>
      </c>
      <c r="O33" s="47">
        <f t="shared" si="2"/>
        <v>25.301701714249898</v>
      </c>
      <c r="P33" s="9"/>
    </row>
    <row r="34" spans="1:16">
      <c r="A34" s="12"/>
      <c r="B34" s="44">
        <v>564</v>
      </c>
      <c r="C34" s="20" t="s">
        <v>148</v>
      </c>
      <c r="D34" s="46">
        <v>89101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89101</v>
      </c>
      <c r="O34" s="47">
        <f t="shared" si="2"/>
        <v>2.792346986743552</v>
      </c>
      <c r="P34" s="9"/>
    </row>
    <row r="35" spans="1:16">
      <c r="A35" s="12"/>
      <c r="B35" s="44">
        <v>569</v>
      </c>
      <c r="C35" s="20" t="s">
        <v>47</v>
      </c>
      <c r="D35" s="46">
        <v>995</v>
      </c>
      <c r="E35" s="46">
        <v>0</v>
      </c>
      <c r="F35" s="46">
        <v>0</v>
      </c>
      <c r="G35" s="46">
        <v>14120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15115</v>
      </c>
      <c r="O35" s="47">
        <f t="shared" si="2"/>
        <v>0.47369080823592091</v>
      </c>
      <c r="P35" s="9"/>
    </row>
    <row r="36" spans="1:16" ht="15.75">
      <c r="A36" s="28" t="s">
        <v>48</v>
      </c>
      <c r="B36" s="29"/>
      <c r="C36" s="30"/>
      <c r="D36" s="31">
        <f t="shared" ref="D36:M36" si="11">SUM(D37:D39)</f>
        <v>1017914</v>
      </c>
      <c r="E36" s="31">
        <f t="shared" si="11"/>
        <v>294779</v>
      </c>
      <c r="F36" s="31">
        <f t="shared" si="11"/>
        <v>0</v>
      </c>
      <c r="G36" s="31">
        <f t="shared" si="11"/>
        <v>139138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1451831</v>
      </c>
      <c r="O36" s="43">
        <f t="shared" si="2"/>
        <v>45.499106835062207</v>
      </c>
      <c r="P36" s="9"/>
    </row>
    <row r="37" spans="1:16">
      <c r="A37" s="12"/>
      <c r="B37" s="44">
        <v>571</v>
      </c>
      <c r="C37" s="20" t="s">
        <v>49</v>
      </c>
      <c r="D37" s="46">
        <v>358498</v>
      </c>
      <c r="E37" s="46">
        <v>0</v>
      </c>
      <c r="F37" s="46">
        <v>0</v>
      </c>
      <c r="G37" s="46">
        <v>8343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366841</v>
      </c>
      <c r="O37" s="47">
        <f t="shared" ref="O37:O53" si="12">(N37/O$55)</f>
        <v>11.49647434892977</v>
      </c>
      <c r="P37" s="9"/>
    </row>
    <row r="38" spans="1:16">
      <c r="A38" s="12"/>
      <c r="B38" s="44">
        <v>572</v>
      </c>
      <c r="C38" s="20" t="s">
        <v>124</v>
      </c>
      <c r="D38" s="46">
        <v>659416</v>
      </c>
      <c r="E38" s="46">
        <v>155490</v>
      </c>
      <c r="F38" s="46">
        <v>0</v>
      </c>
      <c r="G38" s="46">
        <v>130795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945701</v>
      </c>
      <c r="O38" s="47">
        <f t="shared" si="12"/>
        <v>29.637437713497761</v>
      </c>
      <c r="P38" s="9"/>
    </row>
    <row r="39" spans="1:16">
      <c r="A39" s="12"/>
      <c r="B39" s="44">
        <v>573</v>
      </c>
      <c r="C39" s="20" t="s">
        <v>77</v>
      </c>
      <c r="D39" s="46">
        <v>0</v>
      </c>
      <c r="E39" s="46">
        <v>139289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139289</v>
      </c>
      <c r="O39" s="47">
        <f t="shared" si="12"/>
        <v>4.3651947726346796</v>
      </c>
      <c r="P39" s="9"/>
    </row>
    <row r="40" spans="1:16" ht="15.75">
      <c r="A40" s="28" t="s">
        <v>125</v>
      </c>
      <c r="B40" s="29"/>
      <c r="C40" s="30"/>
      <c r="D40" s="31">
        <f t="shared" ref="D40:M40" si="13">SUM(D41:D41)</f>
        <v>14710330</v>
      </c>
      <c r="E40" s="31">
        <f t="shared" si="13"/>
        <v>11056729</v>
      </c>
      <c r="F40" s="31">
        <f t="shared" si="13"/>
        <v>0</v>
      </c>
      <c r="G40" s="31">
        <f t="shared" si="13"/>
        <v>686514</v>
      </c>
      <c r="H40" s="31">
        <f t="shared" si="13"/>
        <v>0</v>
      </c>
      <c r="I40" s="31">
        <f t="shared" si="13"/>
        <v>777397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 t="shared" ref="N40:N53" si="14">SUM(D40:M40)</f>
        <v>27230970</v>
      </c>
      <c r="O40" s="43">
        <f t="shared" si="12"/>
        <v>853.39465354602146</v>
      </c>
      <c r="P40" s="9"/>
    </row>
    <row r="41" spans="1:16">
      <c r="A41" s="12"/>
      <c r="B41" s="44">
        <v>581</v>
      </c>
      <c r="C41" s="20" t="s">
        <v>126</v>
      </c>
      <c r="D41" s="46">
        <v>14710330</v>
      </c>
      <c r="E41" s="46">
        <v>11056729</v>
      </c>
      <c r="F41" s="46">
        <v>0</v>
      </c>
      <c r="G41" s="46">
        <v>686514</v>
      </c>
      <c r="H41" s="46">
        <v>0</v>
      </c>
      <c r="I41" s="46">
        <v>777397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4"/>
        <v>27230970</v>
      </c>
      <c r="O41" s="47">
        <f t="shared" si="12"/>
        <v>853.39465354602146</v>
      </c>
      <c r="P41" s="9"/>
    </row>
    <row r="42" spans="1:16" ht="15.75">
      <c r="A42" s="28" t="s">
        <v>53</v>
      </c>
      <c r="B42" s="29"/>
      <c r="C42" s="30"/>
      <c r="D42" s="31">
        <f t="shared" ref="D42:M42" si="15">SUM(D43:D52)</f>
        <v>55000</v>
      </c>
      <c r="E42" s="31">
        <f t="shared" si="15"/>
        <v>1011421</v>
      </c>
      <c r="F42" s="31">
        <f t="shared" si="15"/>
        <v>0</v>
      </c>
      <c r="G42" s="31">
        <f t="shared" si="15"/>
        <v>242994</v>
      </c>
      <c r="H42" s="31">
        <f t="shared" si="15"/>
        <v>0</v>
      </c>
      <c r="I42" s="31">
        <f t="shared" si="15"/>
        <v>0</v>
      </c>
      <c r="J42" s="31">
        <f t="shared" si="15"/>
        <v>0</v>
      </c>
      <c r="K42" s="31">
        <f t="shared" si="15"/>
        <v>0</v>
      </c>
      <c r="L42" s="31">
        <f t="shared" si="15"/>
        <v>0</v>
      </c>
      <c r="M42" s="31">
        <f t="shared" si="15"/>
        <v>0</v>
      </c>
      <c r="N42" s="31">
        <f t="shared" si="14"/>
        <v>1309415</v>
      </c>
      <c r="O42" s="43">
        <f t="shared" si="12"/>
        <v>41.035914632235418</v>
      </c>
      <c r="P42" s="9"/>
    </row>
    <row r="43" spans="1:16">
      <c r="A43" s="12"/>
      <c r="B43" s="44">
        <v>601</v>
      </c>
      <c r="C43" s="20" t="s">
        <v>149</v>
      </c>
      <c r="D43" s="46">
        <v>0</v>
      </c>
      <c r="E43" s="46">
        <v>68439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68439</v>
      </c>
      <c r="O43" s="47">
        <f t="shared" si="12"/>
        <v>2.1448180764047762</v>
      </c>
      <c r="P43" s="9"/>
    </row>
    <row r="44" spans="1:16">
      <c r="A44" s="12"/>
      <c r="B44" s="44">
        <v>602</v>
      </c>
      <c r="C44" s="20" t="s">
        <v>155</v>
      </c>
      <c r="D44" s="46">
        <v>0</v>
      </c>
      <c r="E44" s="46">
        <v>74222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74222</v>
      </c>
      <c r="O44" s="47">
        <f t="shared" si="12"/>
        <v>2.32605221097496</v>
      </c>
      <c r="P44" s="9"/>
    </row>
    <row r="45" spans="1:16">
      <c r="A45" s="12"/>
      <c r="B45" s="44">
        <v>603</v>
      </c>
      <c r="C45" s="20" t="s">
        <v>156</v>
      </c>
      <c r="D45" s="46">
        <v>0</v>
      </c>
      <c r="E45" s="46">
        <v>13452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13452</v>
      </c>
      <c r="O45" s="47">
        <f t="shared" si="12"/>
        <v>0.4215738506377511</v>
      </c>
      <c r="P45" s="9"/>
    </row>
    <row r="46" spans="1:16">
      <c r="A46" s="12"/>
      <c r="B46" s="44">
        <v>604</v>
      </c>
      <c r="C46" s="20" t="s">
        <v>127</v>
      </c>
      <c r="D46" s="46">
        <v>0</v>
      </c>
      <c r="E46" s="46">
        <v>705438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705438</v>
      </c>
      <c r="O46" s="47">
        <f t="shared" si="12"/>
        <v>22.107806574947507</v>
      </c>
      <c r="P46" s="9"/>
    </row>
    <row r="47" spans="1:16">
      <c r="A47" s="12"/>
      <c r="B47" s="44">
        <v>605</v>
      </c>
      <c r="C47" s="20" t="s">
        <v>150</v>
      </c>
      <c r="D47" s="46">
        <v>0</v>
      </c>
      <c r="E47" s="46">
        <v>2411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2411</v>
      </c>
      <c r="O47" s="47">
        <f t="shared" si="12"/>
        <v>7.555861982512771E-2</v>
      </c>
      <c r="P47" s="9"/>
    </row>
    <row r="48" spans="1:16">
      <c r="A48" s="12"/>
      <c r="B48" s="44">
        <v>616</v>
      </c>
      <c r="C48" s="20" t="s">
        <v>58</v>
      </c>
      <c r="D48" s="46">
        <v>55000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55000</v>
      </c>
      <c r="O48" s="47">
        <f t="shared" si="12"/>
        <v>1.7236516343351405</v>
      </c>
      <c r="P48" s="9"/>
    </row>
    <row r="49" spans="1:119">
      <c r="A49" s="12"/>
      <c r="B49" s="44">
        <v>682</v>
      </c>
      <c r="C49" s="20" t="s">
        <v>157</v>
      </c>
      <c r="D49" s="46">
        <v>0</v>
      </c>
      <c r="E49" s="46">
        <v>6783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6783</v>
      </c>
      <c r="O49" s="47">
        <f t="shared" si="12"/>
        <v>0.21257325519445924</v>
      </c>
      <c r="P49" s="9"/>
    </row>
    <row r="50" spans="1:119">
      <c r="A50" s="12"/>
      <c r="B50" s="44">
        <v>685</v>
      </c>
      <c r="C50" s="20" t="s">
        <v>90</v>
      </c>
      <c r="D50" s="46">
        <v>0</v>
      </c>
      <c r="E50" s="46">
        <v>10768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10768</v>
      </c>
      <c r="O50" s="47">
        <f t="shared" si="12"/>
        <v>0.33745965088219626</v>
      </c>
      <c r="P50" s="9"/>
    </row>
    <row r="51" spans="1:119">
      <c r="A51" s="12"/>
      <c r="B51" s="44">
        <v>711</v>
      </c>
      <c r="C51" s="20" t="s">
        <v>158</v>
      </c>
      <c r="D51" s="46">
        <v>0</v>
      </c>
      <c r="E51" s="46">
        <v>2679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2679</v>
      </c>
      <c r="O51" s="47">
        <f t="shared" si="12"/>
        <v>8.3957504152433485E-2</v>
      </c>
      <c r="P51" s="9"/>
    </row>
    <row r="52" spans="1:119" ht="15.75" thickBot="1">
      <c r="A52" s="12"/>
      <c r="B52" s="44">
        <v>712</v>
      </c>
      <c r="C52" s="20" t="s">
        <v>110</v>
      </c>
      <c r="D52" s="46">
        <v>0</v>
      </c>
      <c r="E52" s="46">
        <v>127229</v>
      </c>
      <c r="F52" s="46">
        <v>0</v>
      </c>
      <c r="G52" s="46">
        <v>242994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370223</v>
      </c>
      <c r="O52" s="47">
        <f t="shared" si="12"/>
        <v>11.602463254881068</v>
      </c>
      <c r="P52" s="9"/>
    </row>
    <row r="53" spans="1:119" ht="16.5" thickBot="1">
      <c r="A53" s="14" t="s">
        <v>10</v>
      </c>
      <c r="B53" s="23"/>
      <c r="C53" s="22"/>
      <c r="D53" s="15">
        <f t="shared" ref="D53:M53" si="16">SUM(D5,D12,D20,D25,D28,D32,D36,D40,D42)</f>
        <v>36648097</v>
      </c>
      <c r="E53" s="15">
        <f t="shared" si="16"/>
        <v>19352798</v>
      </c>
      <c r="F53" s="15">
        <f t="shared" si="16"/>
        <v>0</v>
      </c>
      <c r="G53" s="15">
        <f t="shared" si="16"/>
        <v>5049291</v>
      </c>
      <c r="H53" s="15">
        <f t="shared" si="16"/>
        <v>0</v>
      </c>
      <c r="I53" s="15">
        <f t="shared" si="16"/>
        <v>4889745</v>
      </c>
      <c r="J53" s="15">
        <f t="shared" si="16"/>
        <v>0</v>
      </c>
      <c r="K53" s="15">
        <f t="shared" si="16"/>
        <v>0</v>
      </c>
      <c r="L53" s="15">
        <f t="shared" si="16"/>
        <v>0</v>
      </c>
      <c r="M53" s="15">
        <f t="shared" si="16"/>
        <v>0</v>
      </c>
      <c r="N53" s="15">
        <f t="shared" si="14"/>
        <v>65939931</v>
      </c>
      <c r="O53" s="37">
        <f t="shared" si="12"/>
        <v>2066.4994515653889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38"/>
      <c r="B55" s="39"/>
      <c r="C55" s="39"/>
      <c r="D55" s="40"/>
      <c r="E55" s="40"/>
      <c r="F55" s="40"/>
      <c r="G55" s="40"/>
      <c r="H55" s="40"/>
      <c r="I55" s="40"/>
      <c r="J55" s="40"/>
      <c r="K55" s="40"/>
      <c r="L55" s="48" t="s">
        <v>161</v>
      </c>
      <c r="M55" s="48"/>
      <c r="N55" s="48"/>
      <c r="O55" s="41">
        <v>31909</v>
      </c>
    </row>
    <row r="56" spans="1:119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19" ht="15.75" customHeight="1" thickBot="1">
      <c r="A57" s="52" t="s">
        <v>84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5972977</v>
      </c>
      <c r="E5" s="26">
        <f t="shared" si="0"/>
        <v>64352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6037329</v>
      </c>
      <c r="O5" s="32">
        <f t="shared" ref="O5:O36" si="2">(N5/O$56)</f>
        <v>191.06076141650053</v>
      </c>
      <c r="P5" s="6"/>
    </row>
    <row r="6" spans="1:133">
      <c r="A6" s="12"/>
      <c r="B6" s="44">
        <v>511</v>
      </c>
      <c r="C6" s="20" t="s">
        <v>20</v>
      </c>
      <c r="D6" s="46">
        <v>311239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311239</v>
      </c>
      <c r="O6" s="47">
        <f t="shared" si="2"/>
        <v>9.8496471407323014</v>
      </c>
      <c r="P6" s="9"/>
    </row>
    <row r="7" spans="1:133">
      <c r="A7" s="12"/>
      <c r="B7" s="44">
        <v>512</v>
      </c>
      <c r="C7" s="20" t="s">
        <v>21</v>
      </c>
      <c r="D7" s="46">
        <v>492597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492597</v>
      </c>
      <c r="O7" s="47">
        <f t="shared" si="2"/>
        <v>15.589005981201936</v>
      </c>
      <c r="P7" s="9"/>
    </row>
    <row r="8" spans="1:133">
      <c r="A8" s="12"/>
      <c r="B8" s="44">
        <v>513</v>
      </c>
      <c r="C8" s="20" t="s">
        <v>22</v>
      </c>
      <c r="D8" s="46">
        <v>1983923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1983923</v>
      </c>
      <c r="O8" s="47">
        <f t="shared" si="2"/>
        <v>62.784360264565336</v>
      </c>
      <c r="P8" s="9"/>
    </row>
    <row r="9" spans="1:133">
      <c r="A9" s="12"/>
      <c r="B9" s="44">
        <v>514</v>
      </c>
      <c r="C9" s="20" t="s">
        <v>71</v>
      </c>
      <c r="D9" s="46">
        <v>238702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238702</v>
      </c>
      <c r="O9" s="47">
        <f t="shared" si="2"/>
        <v>7.5540998132852302</v>
      </c>
      <c r="P9" s="9"/>
    </row>
    <row r="10" spans="1:133">
      <c r="A10" s="12"/>
      <c r="B10" s="44">
        <v>515</v>
      </c>
      <c r="C10" s="20" t="s">
        <v>23</v>
      </c>
      <c r="D10" s="46">
        <v>268595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268595</v>
      </c>
      <c r="O10" s="47">
        <f t="shared" si="2"/>
        <v>8.5001107629988297</v>
      </c>
      <c r="P10" s="9"/>
    </row>
    <row r="11" spans="1:133">
      <c r="A11" s="12"/>
      <c r="B11" s="44">
        <v>519</v>
      </c>
      <c r="C11" s="20" t="s">
        <v>117</v>
      </c>
      <c r="D11" s="46">
        <v>2677921</v>
      </c>
      <c r="E11" s="46">
        <v>64352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2742273</v>
      </c>
      <c r="O11" s="47">
        <f t="shared" si="2"/>
        <v>86.783537453716889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SUM(D13:D19)</f>
        <v>12980603</v>
      </c>
      <c r="E12" s="31">
        <f t="shared" si="3"/>
        <v>2757791</v>
      </c>
      <c r="F12" s="31">
        <f t="shared" si="3"/>
        <v>0</v>
      </c>
      <c r="G12" s="31">
        <f t="shared" si="3"/>
        <v>242285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15980679</v>
      </c>
      <c r="O12" s="43">
        <f t="shared" si="2"/>
        <v>505.7336941042438</v>
      </c>
      <c r="P12" s="10"/>
    </row>
    <row r="13" spans="1:133">
      <c r="A13" s="12"/>
      <c r="B13" s="44">
        <v>521</v>
      </c>
      <c r="C13" s="20" t="s">
        <v>26</v>
      </c>
      <c r="D13" s="46">
        <v>10301835</v>
      </c>
      <c r="E13" s="46">
        <v>1188133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11489968</v>
      </c>
      <c r="O13" s="47">
        <f t="shared" si="2"/>
        <v>363.61808918003732</v>
      </c>
      <c r="P13" s="9"/>
    </row>
    <row r="14" spans="1:133">
      <c r="A14" s="12"/>
      <c r="B14" s="44">
        <v>522</v>
      </c>
      <c r="C14" s="20" t="s">
        <v>27</v>
      </c>
      <c r="D14" s="46">
        <v>0</v>
      </c>
      <c r="E14" s="46">
        <v>1321305</v>
      </c>
      <c r="F14" s="46">
        <v>0</v>
      </c>
      <c r="G14" s="46">
        <v>237135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1558440</v>
      </c>
      <c r="O14" s="47">
        <f t="shared" si="2"/>
        <v>49.31928225576759</v>
      </c>
      <c r="P14" s="9"/>
    </row>
    <row r="15" spans="1:133">
      <c r="A15" s="12"/>
      <c r="B15" s="44">
        <v>523</v>
      </c>
      <c r="C15" s="20" t="s">
        <v>118</v>
      </c>
      <c r="D15" s="46">
        <v>114031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114031</v>
      </c>
      <c r="O15" s="47">
        <f t="shared" si="2"/>
        <v>3.6086901484224185</v>
      </c>
      <c r="P15" s="9"/>
    </row>
    <row r="16" spans="1:133">
      <c r="A16" s="12"/>
      <c r="B16" s="44">
        <v>524</v>
      </c>
      <c r="C16" s="20" t="s">
        <v>29</v>
      </c>
      <c r="D16" s="46">
        <v>426016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426016</v>
      </c>
      <c r="O16" s="47">
        <f t="shared" si="2"/>
        <v>13.481945631190861</v>
      </c>
      <c r="P16" s="9"/>
    </row>
    <row r="17" spans="1:16">
      <c r="A17" s="12"/>
      <c r="B17" s="44">
        <v>525</v>
      </c>
      <c r="C17" s="20" t="s">
        <v>30</v>
      </c>
      <c r="D17" s="46">
        <v>0</v>
      </c>
      <c r="E17" s="46">
        <v>87143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87143</v>
      </c>
      <c r="O17" s="47">
        <f t="shared" si="2"/>
        <v>2.7577771448463557</v>
      </c>
      <c r="P17" s="9"/>
    </row>
    <row r="18" spans="1:16">
      <c r="A18" s="12"/>
      <c r="B18" s="44">
        <v>526</v>
      </c>
      <c r="C18" s="20" t="s">
        <v>31</v>
      </c>
      <c r="D18" s="46">
        <v>2041317</v>
      </c>
      <c r="E18" s="46">
        <v>161210</v>
      </c>
      <c r="F18" s="46">
        <v>0</v>
      </c>
      <c r="G18" s="46">
        <v>5150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2207677</v>
      </c>
      <c r="O18" s="47">
        <f t="shared" si="2"/>
        <v>69.865407133137126</v>
      </c>
      <c r="P18" s="9"/>
    </row>
    <row r="19" spans="1:16">
      <c r="A19" s="12"/>
      <c r="B19" s="44">
        <v>527</v>
      </c>
      <c r="C19" s="20" t="s">
        <v>32</v>
      </c>
      <c r="D19" s="46">
        <v>97404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97404</v>
      </c>
      <c r="O19" s="47">
        <f t="shared" si="2"/>
        <v>3.0825026108421154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SUM(D21:D24)</f>
        <v>162057</v>
      </c>
      <c r="E20" s="31">
        <f t="shared" si="5"/>
        <v>20000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4328149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4510206</v>
      </c>
      <c r="O20" s="43">
        <f t="shared" si="2"/>
        <v>142.73255482768442</v>
      </c>
      <c r="P20" s="10"/>
    </row>
    <row r="21" spans="1:16">
      <c r="A21" s="12"/>
      <c r="B21" s="44">
        <v>533</v>
      </c>
      <c r="C21" s="20" t="s">
        <v>153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79591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79591</v>
      </c>
      <c r="O21" s="47">
        <f t="shared" si="2"/>
        <v>2.5187822399443021</v>
      </c>
      <c r="P21" s="9"/>
    </row>
    <row r="22" spans="1:16">
      <c r="A22" s="12"/>
      <c r="B22" s="44">
        <v>534</v>
      </c>
      <c r="C22" s="20" t="s">
        <v>119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2262685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2262685</v>
      </c>
      <c r="O22" s="47">
        <f t="shared" si="2"/>
        <v>71.606221715877084</v>
      </c>
      <c r="P22" s="9"/>
    </row>
    <row r="23" spans="1:16">
      <c r="A23" s="12"/>
      <c r="B23" s="44">
        <v>535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1985873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1985873</v>
      </c>
      <c r="O23" s="47">
        <f t="shared" si="2"/>
        <v>62.846071078198676</v>
      </c>
      <c r="P23" s="9"/>
    </row>
    <row r="24" spans="1:16">
      <c r="A24" s="12"/>
      <c r="B24" s="44">
        <v>537</v>
      </c>
      <c r="C24" s="20" t="s">
        <v>147</v>
      </c>
      <c r="D24" s="46">
        <v>162057</v>
      </c>
      <c r="E24" s="46">
        <v>20000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182057</v>
      </c>
      <c r="O24" s="47">
        <f t="shared" si="2"/>
        <v>5.761479793664356</v>
      </c>
      <c r="P24" s="9"/>
    </row>
    <row r="25" spans="1:16" ht="15.75">
      <c r="A25" s="28" t="s">
        <v>37</v>
      </c>
      <c r="B25" s="29"/>
      <c r="C25" s="30"/>
      <c r="D25" s="31">
        <f t="shared" ref="D25:M25" si="6">SUM(D26:D27)</f>
        <v>3297</v>
      </c>
      <c r="E25" s="31">
        <f t="shared" si="6"/>
        <v>2460531</v>
      </c>
      <c r="F25" s="31">
        <f t="shared" si="6"/>
        <v>0</v>
      </c>
      <c r="G25" s="31">
        <f t="shared" si="6"/>
        <v>614984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2" si="7">SUM(D25:M25)</f>
        <v>3078812</v>
      </c>
      <c r="O25" s="43">
        <f t="shared" si="2"/>
        <v>97.433842843127948</v>
      </c>
      <c r="P25" s="10"/>
    </row>
    <row r="26" spans="1:16">
      <c r="A26" s="12"/>
      <c r="B26" s="44">
        <v>541</v>
      </c>
      <c r="C26" s="20" t="s">
        <v>120</v>
      </c>
      <c r="D26" s="46">
        <v>0</v>
      </c>
      <c r="E26" s="46">
        <v>2343824</v>
      </c>
      <c r="F26" s="46">
        <v>0</v>
      </c>
      <c r="G26" s="46">
        <v>614984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2958808</v>
      </c>
      <c r="O26" s="47">
        <f t="shared" si="2"/>
        <v>93.636127725560939</v>
      </c>
      <c r="P26" s="9"/>
    </row>
    <row r="27" spans="1:16">
      <c r="A27" s="12"/>
      <c r="B27" s="44">
        <v>542</v>
      </c>
      <c r="C27" s="20" t="s">
        <v>39</v>
      </c>
      <c r="D27" s="46">
        <v>3297</v>
      </c>
      <c r="E27" s="46">
        <v>116707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120004</v>
      </c>
      <c r="O27" s="47">
        <f t="shared" si="2"/>
        <v>3.7977151175670114</v>
      </c>
      <c r="P27" s="9"/>
    </row>
    <row r="28" spans="1:16" ht="15.75">
      <c r="A28" s="28" t="s">
        <v>40</v>
      </c>
      <c r="B28" s="29"/>
      <c r="C28" s="30"/>
      <c r="D28" s="31">
        <f t="shared" ref="D28:M28" si="8">SUM(D29:D31)</f>
        <v>45750</v>
      </c>
      <c r="E28" s="31">
        <f t="shared" si="8"/>
        <v>407373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453123</v>
      </c>
      <c r="O28" s="43">
        <f t="shared" si="2"/>
        <v>14.339789233836514</v>
      </c>
      <c r="P28" s="10"/>
    </row>
    <row r="29" spans="1:16">
      <c r="A29" s="13"/>
      <c r="B29" s="45">
        <v>552</v>
      </c>
      <c r="C29" s="21" t="s">
        <v>41</v>
      </c>
      <c r="D29" s="46">
        <v>0</v>
      </c>
      <c r="E29" s="46">
        <v>155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155</v>
      </c>
      <c r="O29" s="47">
        <f t="shared" si="2"/>
        <v>4.9052185195734045E-3</v>
      </c>
      <c r="P29" s="9"/>
    </row>
    <row r="30" spans="1:16">
      <c r="A30" s="13"/>
      <c r="B30" s="45">
        <v>553</v>
      </c>
      <c r="C30" s="21" t="s">
        <v>121</v>
      </c>
      <c r="D30" s="46">
        <v>45750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45750</v>
      </c>
      <c r="O30" s="47">
        <f t="shared" si="2"/>
        <v>1.4478306275515047</v>
      </c>
      <c r="P30" s="9"/>
    </row>
    <row r="31" spans="1:16">
      <c r="A31" s="13"/>
      <c r="B31" s="45">
        <v>554</v>
      </c>
      <c r="C31" s="21" t="s">
        <v>43</v>
      </c>
      <c r="D31" s="46">
        <v>0</v>
      </c>
      <c r="E31" s="46">
        <v>407218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407218</v>
      </c>
      <c r="O31" s="47">
        <f t="shared" si="2"/>
        <v>12.887053387765436</v>
      </c>
      <c r="P31" s="9"/>
    </row>
    <row r="32" spans="1:16" ht="15.75">
      <c r="A32" s="28" t="s">
        <v>44</v>
      </c>
      <c r="B32" s="29"/>
      <c r="C32" s="30"/>
      <c r="D32" s="31">
        <f t="shared" ref="D32:M32" si="9">SUM(D33:D35)</f>
        <v>811652</v>
      </c>
      <c r="E32" s="31">
        <f t="shared" si="9"/>
        <v>38446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850098</v>
      </c>
      <c r="O32" s="43">
        <f t="shared" si="2"/>
        <v>26.902686793885881</v>
      </c>
      <c r="P32" s="10"/>
    </row>
    <row r="33" spans="1:16">
      <c r="A33" s="12"/>
      <c r="B33" s="44">
        <v>562</v>
      </c>
      <c r="C33" s="20" t="s">
        <v>122</v>
      </c>
      <c r="D33" s="46">
        <v>739836</v>
      </c>
      <c r="E33" s="46">
        <v>38446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9" si="10">SUM(D33:M33)</f>
        <v>778282</v>
      </c>
      <c r="O33" s="47">
        <f t="shared" si="2"/>
        <v>24.629956644197602</v>
      </c>
      <c r="P33" s="9"/>
    </row>
    <row r="34" spans="1:16">
      <c r="A34" s="12"/>
      <c r="B34" s="44">
        <v>564</v>
      </c>
      <c r="C34" s="20" t="s">
        <v>148</v>
      </c>
      <c r="D34" s="46">
        <v>69101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69101</v>
      </c>
      <c r="O34" s="47">
        <f t="shared" si="2"/>
        <v>2.1868097091680117</v>
      </c>
      <c r="P34" s="9"/>
    </row>
    <row r="35" spans="1:16">
      <c r="A35" s="12"/>
      <c r="B35" s="44">
        <v>569</v>
      </c>
      <c r="C35" s="20" t="s">
        <v>47</v>
      </c>
      <c r="D35" s="46">
        <v>2715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2715</v>
      </c>
      <c r="O35" s="47">
        <f t="shared" si="2"/>
        <v>8.5920440520269634E-2</v>
      </c>
      <c r="P35" s="9"/>
    </row>
    <row r="36" spans="1:16" ht="15.75">
      <c r="A36" s="28" t="s">
        <v>48</v>
      </c>
      <c r="B36" s="29"/>
      <c r="C36" s="30"/>
      <c r="D36" s="31">
        <f t="shared" ref="D36:M36" si="11">SUM(D37:D39)</f>
        <v>938177</v>
      </c>
      <c r="E36" s="31">
        <f t="shared" si="11"/>
        <v>248960</v>
      </c>
      <c r="F36" s="31">
        <f t="shared" si="11"/>
        <v>0</v>
      </c>
      <c r="G36" s="31">
        <f t="shared" si="11"/>
        <v>792367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1979504</v>
      </c>
      <c r="O36" s="43">
        <f t="shared" si="2"/>
        <v>62.644514066900854</v>
      </c>
      <c r="P36" s="9"/>
    </row>
    <row r="37" spans="1:16">
      <c r="A37" s="12"/>
      <c r="B37" s="44">
        <v>571</v>
      </c>
      <c r="C37" s="20" t="s">
        <v>49</v>
      </c>
      <c r="D37" s="46">
        <v>358616</v>
      </c>
      <c r="E37" s="46">
        <v>0</v>
      </c>
      <c r="F37" s="46">
        <v>0</v>
      </c>
      <c r="G37" s="46">
        <v>21411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380027</v>
      </c>
      <c r="O37" s="47">
        <f t="shared" ref="O37:O54" si="12">(N37/O$56)</f>
        <v>12.026551473147885</v>
      </c>
      <c r="P37" s="9"/>
    </row>
    <row r="38" spans="1:16">
      <c r="A38" s="12"/>
      <c r="B38" s="44">
        <v>572</v>
      </c>
      <c r="C38" s="20" t="s">
        <v>124</v>
      </c>
      <c r="D38" s="46">
        <v>579561</v>
      </c>
      <c r="E38" s="46">
        <v>120789</v>
      </c>
      <c r="F38" s="46">
        <v>0</v>
      </c>
      <c r="G38" s="46">
        <v>770956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1471306</v>
      </c>
      <c r="O38" s="47">
        <f t="shared" si="12"/>
        <v>46.561789930061074</v>
      </c>
      <c r="P38" s="9"/>
    </row>
    <row r="39" spans="1:16">
      <c r="A39" s="12"/>
      <c r="B39" s="44">
        <v>573</v>
      </c>
      <c r="C39" s="20" t="s">
        <v>77</v>
      </c>
      <c r="D39" s="46">
        <v>0</v>
      </c>
      <c r="E39" s="46">
        <v>128171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128171</v>
      </c>
      <c r="O39" s="47">
        <f t="shared" si="12"/>
        <v>4.0561726636918891</v>
      </c>
      <c r="P39" s="9"/>
    </row>
    <row r="40" spans="1:16" ht="15.75">
      <c r="A40" s="28" t="s">
        <v>125</v>
      </c>
      <c r="B40" s="29"/>
      <c r="C40" s="30"/>
      <c r="D40" s="31">
        <f t="shared" ref="D40:M40" si="13">SUM(D41:D42)</f>
        <v>3848163</v>
      </c>
      <c r="E40" s="31">
        <f t="shared" si="13"/>
        <v>10786284</v>
      </c>
      <c r="F40" s="31">
        <f t="shared" si="13"/>
        <v>0</v>
      </c>
      <c r="G40" s="31">
        <f t="shared" si="13"/>
        <v>232789</v>
      </c>
      <c r="H40" s="31">
        <f t="shared" si="13"/>
        <v>0</v>
      </c>
      <c r="I40" s="31">
        <f t="shared" si="13"/>
        <v>2122915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16990151</v>
      </c>
      <c r="O40" s="43">
        <f t="shared" si="12"/>
        <v>537.68002151966834</v>
      </c>
      <c r="P40" s="9"/>
    </row>
    <row r="41" spans="1:16">
      <c r="A41" s="12"/>
      <c r="B41" s="44">
        <v>581</v>
      </c>
      <c r="C41" s="20" t="s">
        <v>126</v>
      </c>
      <c r="D41" s="46">
        <v>3848163</v>
      </c>
      <c r="E41" s="46">
        <v>10776528</v>
      </c>
      <c r="F41" s="46">
        <v>0</v>
      </c>
      <c r="G41" s="46">
        <v>232789</v>
      </c>
      <c r="H41" s="46">
        <v>0</v>
      </c>
      <c r="I41" s="46">
        <v>2122915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16980395</v>
      </c>
      <c r="O41" s="47">
        <f t="shared" si="12"/>
        <v>537.37127757207509</v>
      </c>
      <c r="P41" s="9"/>
    </row>
    <row r="42" spans="1:16">
      <c r="A42" s="12"/>
      <c r="B42" s="44">
        <v>587</v>
      </c>
      <c r="C42" s="20" t="s">
        <v>154</v>
      </c>
      <c r="D42" s="46">
        <v>0</v>
      </c>
      <c r="E42" s="46">
        <v>9756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48" si="14">SUM(D42:M42)</f>
        <v>9756</v>
      </c>
      <c r="O42" s="47">
        <f t="shared" si="12"/>
        <v>0.30874394759327828</v>
      </c>
      <c r="P42" s="9"/>
    </row>
    <row r="43" spans="1:16" ht="15.75">
      <c r="A43" s="28" t="s">
        <v>53</v>
      </c>
      <c r="B43" s="29"/>
      <c r="C43" s="30"/>
      <c r="D43" s="31">
        <f t="shared" ref="D43:M43" si="15">SUM(D44:D53)</f>
        <v>55000</v>
      </c>
      <c r="E43" s="31">
        <f t="shared" si="15"/>
        <v>936175</v>
      </c>
      <c r="F43" s="31">
        <f t="shared" si="15"/>
        <v>0</v>
      </c>
      <c r="G43" s="31">
        <f t="shared" si="15"/>
        <v>242994</v>
      </c>
      <c r="H43" s="31">
        <f t="shared" si="15"/>
        <v>0</v>
      </c>
      <c r="I43" s="31">
        <f t="shared" si="15"/>
        <v>0</v>
      </c>
      <c r="J43" s="31">
        <f t="shared" si="15"/>
        <v>0</v>
      </c>
      <c r="K43" s="31">
        <f t="shared" si="15"/>
        <v>0</v>
      </c>
      <c r="L43" s="31">
        <f t="shared" si="15"/>
        <v>0</v>
      </c>
      <c r="M43" s="31">
        <f t="shared" si="15"/>
        <v>0</v>
      </c>
      <c r="N43" s="31">
        <f>SUM(D43:M43)</f>
        <v>1234169</v>
      </c>
      <c r="O43" s="43">
        <f t="shared" si="12"/>
        <v>39.057217000537989</v>
      </c>
      <c r="P43" s="9"/>
    </row>
    <row r="44" spans="1:16">
      <c r="A44" s="12"/>
      <c r="B44" s="44">
        <v>601</v>
      </c>
      <c r="C44" s="20" t="s">
        <v>149</v>
      </c>
      <c r="D44" s="46">
        <v>0</v>
      </c>
      <c r="E44" s="46">
        <v>72083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72083</v>
      </c>
      <c r="O44" s="47">
        <f t="shared" si="12"/>
        <v>2.2811797841703854</v>
      </c>
      <c r="P44" s="9"/>
    </row>
    <row r="45" spans="1:16">
      <c r="A45" s="12"/>
      <c r="B45" s="44">
        <v>602</v>
      </c>
      <c r="C45" s="20" t="s">
        <v>155</v>
      </c>
      <c r="D45" s="46">
        <v>0</v>
      </c>
      <c r="E45" s="46">
        <v>12134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12134</v>
      </c>
      <c r="O45" s="47">
        <f t="shared" si="12"/>
        <v>0.38399949365486252</v>
      </c>
      <c r="P45" s="9"/>
    </row>
    <row r="46" spans="1:16">
      <c r="A46" s="12"/>
      <c r="B46" s="44">
        <v>603</v>
      </c>
      <c r="C46" s="20" t="s">
        <v>156</v>
      </c>
      <c r="D46" s="46">
        <v>0</v>
      </c>
      <c r="E46" s="46">
        <v>13151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13151</v>
      </c>
      <c r="O46" s="47">
        <f t="shared" si="12"/>
        <v>0.41618405645748285</v>
      </c>
      <c r="P46" s="9"/>
    </row>
    <row r="47" spans="1:16">
      <c r="A47" s="12"/>
      <c r="B47" s="44">
        <v>604</v>
      </c>
      <c r="C47" s="20" t="s">
        <v>127</v>
      </c>
      <c r="D47" s="46">
        <v>0</v>
      </c>
      <c r="E47" s="46">
        <v>677287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677287</v>
      </c>
      <c r="O47" s="47">
        <f t="shared" si="12"/>
        <v>21.433811196556853</v>
      </c>
      <c r="P47" s="9"/>
    </row>
    <row r="48" spans="1:16">
      <c r="A48" s="12"/>
      <c r="B48" s="44">
        <v>605</v>
      </c>
      <c r="C48" s="20" t="s">
        <v>150</v>
      </c>
      <c r="D48" s="46">
        <v>0</v>
      </c>
      <c r="E48" s="46">
        <v>2101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2101</v>
      </c>
      <c r="O48" s="47">
        <f t="shared" si="12"/>
        <v>6.6489445868540137E-2</v>
      </c>
      <c r="P48" s="9"/>
    </row>
    <row r="49" spans="1:119">
      <c r="A49" s="12"/>
      <c r="B49" s="44">
        <v>616</v>
      </c>
      <c r="C49" s="20" t="s">
        <v>58</v>
      </c>
      <c r="D49" s="46">
        <v>55000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4" si="16">SUM(D49:M49)</f>
        <v>55000</v>
      </c>
      <c r="O49" s="47">
        <f t="shared" si="12"/>
        <v>1.7405614101712079</v>
      </c>
      <c r="P49" s="9"/>
    </row>
    <row r="50" spans="1:119">
      <c r="A50" s="12"/>
      <c r="B50" s="44">
        <v>682</v>
      </c>
      <c r="C50" s="20" t="s">
        <v>157</v>
      </c>
      <c r="D50" s="46">
        <v>0</v>
      </c>
      <c r="E50" s="46">
        <v>5735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5735</v>
      </c>
      <c r="O50" s="47">
        <f t="shared" si="12"/>
        <v>0.18149308522421595</v>
      </c>
      <c r="P50" s="9"/>
    </row>
    <row r="51" spans="1:119">
      <c r="A51" s="12"/>
      <c r="B51" s="44">
        <v>685</v>
      </c>
      <c r="C51" s="20" t="s">
        <v>90</v>
      </c>
      <c r="D51" s="46">
        <v>0</v>
      </c>
      <c r="E51" s="46">
        <v>13415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13415</v>
      </c>
      <c r="O51" s="47">
        <f t="shared" si="12"/>
        <v>0.42453875122630463</v>
      </c>
      <c r="P51" s="9"/>
    </row>
    <row r="52" spans="1:119">
      <c r="A52" s="12"/>
      <c r="B52" s="44">
        <v>711</v>
      </c>
      <c r="C52" s="20" t="s">
        <v>158</v>
      </c>
      <c r="D52" s="46">
        <v>0</v>
      </c>
      <c r="E52" s="46">
        <v>1883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1883</v>
      </c>
      <c r="O52" s="47">
        <f t="shared" si="12"/>
        <v>5.9590493370043358E-2</v>
      </c>
      <c r="P52" s="9"/>
    </row>
    <row r="53" spans="1:119" ht="15.75" thickBot="1">
      <c r="A53" s="12"/>
      <c r="B53" s="44">
        <v>712</v>
      </c>
      <c r="C53" s="20" t="s">
        <v>110</v>
      </c>
      <c r="D53" s="46">
        <v>0</v>
      </c>
      <c r="E53" s="46">
        <v>138386</v>
      </c>
      <c r="F53" s="46">
        <v>0</v>
      </c>
      <c r="G53" s="46">
        <v>242994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381380</v>
      </c>
      <c r="O53" s="47">
        <f t="shared" si="12"/>
        <v>12.069369283838096</v>
      </c>
      <c r="P53" s="9"/>
    </row>
    <row r="54" spans="1:119" ht="16.5" thickBot="1">
      <c r="A54" s="14" t="s">
        <v>10</v>
      </c>
      <c r="B54" s="23"/>
      <c r="C54" s="22"/>
      <c r="D54" s="15">
        <f t="shared" ref="D54:M54" si="17">SUM(D5,D12,D20,D25,D28,D32,D36,D40,D43)</f>
        <v>24817676</v>
      </c>
      <c r="E54" s="15">
        <f t="shared" si="17"/>
        <v>17719912</v>
      </c>
      <c r="F54" s="15">
        <f t="shared" si="17"/>
        <v>0</v>
      </c>
      <c r="G54" s="15">
        <f t="shared" si="17"/>
        <v>2125419</v>
      </c>
      <c r="H54" s="15">
        <f t="shared" si="17"/>
        <v>0</v>
      </c>
      <c r="I54" s="15">
        <f t="shared" si="17"/>
        <v>6451064</v>
      </c>
      <c r="J54" s="15">
        <f t="shared" si="17"/>
        <v>0</v>
      </c>
      <c r="K54" s="15">
        <f t="shared" si="17"/>
        <v>0</v>
      </c>
      <c r="L54" s="15">
        <f t="shared" si="17"/>
        <v>0</v>
      </c>
      <c r="M54" s="15">
        <f t="shared" si="17"/>
        <v>0</v>
      </c>
      <c r="N54" s="15">
        <f t="shared" si="16"/>
        <v>51114071</v>
      </c>
      <c r="O54" s="37">
        <f t="shared" si="12"/>
        <v>1617.5850818063864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38"/>
      <c r="B56" s="39"/>
      <c r="C56" s="39"/>
      <c r="D56" s="40"/>
      <c r="E56" s="40"/>
      <c r="F56" s="40"/>
      <c r="G56" s="40"/>
      <c r="H56" s="40"/>
      <c r="I56" s="40"/>
      <c r="J56" s="40"/>
      <c r="K56" s="40"/>
      <c r="L56" s="48" t="s">
        <v>159</v>
      </c>
      <c r="M56" s="48"/>
      <c r="N56" s="48"/>
      <c r="O56" s="41">
        <v>31599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customHeight="1" thickBot="1">
      <c r="A58" s="52" t="s">
        <v>84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5771058</v>
      </c>
      <c r="E5" s="26">
        <f t="shared" si="0"/>
        <v>55221</v>
      </c>
      <c r="F5" s="26">
        <f t="shared" si="0"/>
        <v>0</v>
      </c>
      <c r="G5" s="26">
        <f t="shared" si="0"/>
        <v>389891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6216170</v>
      </c>
      <c r="O5" s="32">
        <f t="shared" ref="O5:O45" si="2">(N5/O$47)</f>
        <v>198.70760476936354</v>
      </c>
      <c r="P5" s="6"/>
    </row>
    <row r="6" spans="1:133">
      <c r="A6" s="12"/>
      <c r="B6" s="44">
        <v>511</v>
      </c>
      <c r="C6" s="20" t="s">
        <v>20</v>
      </c>
      <c r="D6" s="46">
        <v>303024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303024</v>
      </c>
      <c r="O6" s="47">
        <f t="shared" si="2"/>
        <v>9.6865390148003705</v>
      </c>
      <c r="P6" s="9"/>
    </row>
    <row r="7" spans="1:133">
      <c r="A7" s="12"/>
      <c r="B7" s="44">
        <v>512</v>
      </c>
      <c r="C7" s="20" t="s">
        <v>21</v>
      </c>
      <c r="D7" s="46">
        <v>481114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481114</v>
      </c>
      <c r="O7" s="47">
        <f t="shared" si="2"/>
        <v>15.37940734584279</v>
      </c>
      <c r="P7" s="9"/>
    </row>
    <row r="8" spans="1:133">
      <c r="A8" s="12"/>
      <c r="B8" s="44">
        <v>513</v>
      </c>
      <c r="C8" s="20" t="s">
        <v>22</v>
      </c>
      <c r="D8" s="46">
        <v>3599830</v>
      </c>
      <c r="E8" s="46">
        <v>38764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3638594</v>
      </c>
      <c r="O8" s="47">
        <f t="shared" si="2"/>
        <v>116.31218233545376</v>
      </c>
      <c r="P8" s="9"/>
    </row>
    <row r="9" spans="1:133">
      <c r="A9" s="12"/>
      <c r="B9" s="44">
        <v>514</v>
      </c>
      <c r="C9" s="20" t="s">
        <v>71</v>
      </c>
      <c r="D9" s="46">
        <v>230683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230683</v>
      </c>
      <c r="O9" s="47">
        <f t="shared" si="2"/>
        <v>7.3740689831537898</v>
      </c>
      <c r="P9" s="9"/>
    </row>
    <row r="10" spans="1:133">
      <c r="A10" s="12"/>
      <c r="B10" s="44">
        <v>515</v>
      </c>
      <c r="C10" s="20" t="s">
        <v>23</v>
      </c>
      <c r="D10" s="46">
        <v>272380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272380</v>
      </c>
      <c r="O10" s="47">
        <f t="shared" si="2"/>
        <v>8.706965444490617</v>
      </c>
      <c r="P10" s="9"/>
    </row>
    <row r="11" spans="1:133">
      <c r="A11" s="12"/>
      <c r="B11" s="44">
        <v>519</v>
      </c>
      <c r="C11" s="20" t="s">
        <v>117</v>
      </c>
      <c r="D11" s="46">
        <v>884027</v>
      </c>
      <c r="E11" s="46">
        <v>16457</v>
      </c>
      <c r="F11" s="46">
        <v>0</v>
      </c>
      <c r="G11" s="46">
        <v>389891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1290375</v>
      </c>
      <c r="O11" s="47">
        <f t="shared" si="2"/>
        <v>41.248441645622222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SUM(D13:D19)</f>
        <v>12383523</v>
      </c>
      <c r="E12" s="31">
        <f t="shared" si="3"/>
        <v>2691801</v>
      </c>
      <c r="F12" s="31">
        <f t="shared" si="3"/>
        <v>0</v>
      </c>
      <c r="G12" s="31">
        <f t="shared" si="3"/>
        <v>39860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15115184</v>
      </c>
      <c r="O12" s="43">
        <f t="shared" si="2"/>
        <v>483.17565450883865</v>
      </c>
      <c r="P12" s="10"/>
    </row>
    <row r="13" spans="1:133">
      <c r="A13" s="12"/>
      <c r="B13" s="44">
        <v>521</v>
      </c>
      <c r="C13" s="20" t="s">
        <v>26</v>
      </c>
      <c r="D13" s="46">
        <v>5436297</v>
      </c>
      <c r="E13" s="46">
        <v>1297337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6733634</v>
      </c>
      <c r="O13" s="47">
        <f t="shared" si="2"/>
        <v>215.24898507176422</v>
      </c>
      <c r="P13" s="9"/>
    </row>
    <row r="14" spans="1:133">
      <c r="A14" s="12"/>
      <c r="B14" s="44">
        <v>522</v>
      </c>
      <c r="C14" s="20" t="s">
        <v>27</v>
      </c>
      <c r="D14" s="46">
        <v>0</v>
      </c>
      <c r="E14" s="46">
        <v>1122743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1122743</v>
      </c>
      <c r="O14" s="47">
        <f t="shared" si="2"/>
        <v>35.889876290637091</v>
      </c>
      <c r="P14" s="9"/>
    </row>
    <row r="15" spans="1:133">
      <c r="A15" s="12"/>
      <c r="B15" s="44">
        <v>523</v>
      </c>
      <c r="C15" s="20" t="s">
        <v>118</v>
      </c>
      <c r="D15" s="46">
        <v>4666736</v>
      </c>
      <c r="E15" s="46">
        <v>258874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4925610</v>
      </c>
      <c r="O15" s="47">
        <f t="shared" si="2"/>
        <v>157.45324936866669</v>
      </c>
      <c r="P15" s="9"/>
    </row>
    <row r="16" spans="1:133">
      <c r="A16" s="12"/>
      <c r="B16" s="44">
        <v>524</v>
      </c>
      <c r="C16" s="20" t="s">
        <v>29</v>
      </c>
      <c r="D16" s="46">
        <v>356644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356644</v>
      </c>
      <c r="O16" s="47">
        <f t="shared" si="2"/>
        <v>11.400568999136912</v>
      </c>
      <c r="P16" s="9"/>
    </row>
    <row r="17" spans="1:16">
      <c r="A17" s="12"/>
      <c r="B17" s="44">
        <v>526</v>
      </c>
      <c r="C17" s="20" t="s">
        <v>31</v>
      </c>
      <c r="D17" s="46">
        <v>1863385</v>
      </c>
      <c r="E17" s="46">
        <v>10847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1874232</v>
      </c>
      <c r="O17" s="47">
        <f t="shared" si="2"/>
        <v>59.912156762458842</v>
      </c>
      <c r="P17" s="9"/>
    </row>
    <row r="18" spans="1:16">
      <c r="A18" s="12"/>
      <c r="B18" s="44">
        <v>527</v>
      </c>
      <c r="C18" s="20" t="s">
        <v>32</v>
      </c>
      <c r="D18" s="46">
        <v>60461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60461</v>
      </c>
      <c r="O18" s="47">
        <f t="shared" si="2"/>
        <v>1.9327110571236774</v>
      </c>
      <c r="P18" s="9"/>
    </row>
    <row r="19" spans="1:16">
      <c r="A19" s="12"/>
      <c r="B19" s="44">
        <v>529</v>
      </c>
      <c r="C19" s="20" t="s">
        <v>72</v>
      </c>
      <c r="D19" s="46">
        <v>0</v>
      </c>
      <c r="E19" s="46">
        <v>2000</v>
      </c>
      <c r="F19" s="46">
        <v>0</v>
      </c>
      <c r="G19" s="46">
        <v>39860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41860</v>
      </c>
      <c r="O19" s="47">
        <f t="shared" si="2"/>
        <v>1.338106959051242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SUM(D21:D24)</f>
        <v>145647</v>
      </c>
      <c r="E20" s="31">
        <f t="shared" si="5"/>
        <v>0</v>
      </c>
      <c r="F20" s="31">
        <f t="shared" si="5"/>
        <v>0</v>
      </c>
      <c r="G20" s="31">
        <f t="shared" si="5"/>
        <v>130720</v>
      </c>
      <c r="H20" s="31">
        <f t="shared" si="5"/>
        <v>0</v>
      </c>
      <c r="I20" s="31">
        <f t="shared" si="5"/>
        <v>5113671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5390038</v>
      </c>
      <c r="O20" s="43">
        <f t="shared" si="2"/>
        <v>172.29926797302048</v>
      </c>
      <c r="P20" s="10"/>
    </row>
    <row r="21" spans="1:16">
      <c r="A21" s="12"/>
      <c r="B21" s="44">
        <v>534</v>
      </c>
      <c r="C21" s="20" t="s">
        <v>119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3347773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3347773</v>
      </c>
      <c r="O21" s="47">
        <f t="shared" si="2"/>
        <v>107.01572739187418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1765898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1765898</v>
      </c>
      <c r="O22" s="47">
        <f t="shared" si="2"/>
        <v>56.449125723236264</v>
      </c>
      <c r="P22" s="9"/>
    </row>
    <row r="23" spans="1:16">
      <c r="A23" s="12"/>
      <c r="B23" s="44">
        <v>537</v>
      </c>
      <c r="C23" s="20" t="s">
        <v>147</v>
      </c>
      <c r="D23" s="46">
        <v>145647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145647</v>
      </c>
      <c r="O23" s="47">
        <f t="shared" si="2"/>
        <v>4.655787488412237</v>
      </c>
      <c r="P23" s="9"/>
    </row>
    <row r="24" spans="1:16">
      <c r="A24" s="12"/>
      <c r="B24" s="44">
        <v>539</v>
      </c>
      <c r="C24" s="20" t="s">
        <v>74</v>
      </c>
      <c r="D24" s="46">
        <v>0</v>
      </c>
      <c r="E24" s="46">
        <v>0</v>
      </c>
      <c r="F24" s="46">
        <v>0</v>
      </c>
      <c r="G24" s="46">
        <v>130720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130720</v>
      </c>
      <c r="O24" s="47">
        <f t="shared" si="2"/>
        <v>4.1786273694978107</v>
      </c>
      <c r="P24" s="9"/>
    </row>
    <row r="25" spans="1:16" ht="15.75">
      <c r="A25" s="28" t="s">
        <v>37</v>
      </c>
      <c r="B25" s="29"/>
      <c r="C25" s="30"/>
      <c r="D25" s="31">
        <f t="shared" ref="D25:M25" si="6">SUM(D26:D27)</f>
        <v>2952</v>
      </c>
      <c r="E25" s="31">
        <f t="shared" si="6"/>
        <v>1999545</v>
      </c>
      <c r="F25" s="31">
        <f t="shared" si="6"/>
        <v>0</v>
      </c>
      <c r="G25" s="31">
        <f t="shared" si="6"/>
        <v>2132091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2" si="7">SUM(D25:M25)</f>
        <v>4134588</v>
      </c>
      <c r="O25" s="43">
        <f t="shared" si="2"/>
        <v>132.16724738675958</v>
      </c>
      <c r="P25" s="10"/>
    </row>
    <row r="26" spans="1:16">
      <c r="A26" s="12"/>
      <c r="B26" s="44">
        <v>541</v>
      </c>
      <c r="C26" s="20" t="s">
        <v>120</v>
      </c>
      <c r="D26" s="46">
        <v>0</v>
      </c>
      <c r="E26" s="46">
        <v>1999545</v>
      </c>
      <c r="F26" s="46">
        <v>0</v>
      </c>
      <c r="G26" s="46">
        <v>2132091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4131636</v>
      </c>
      <c r="O26" s="47">
        <f t="shared" si="2"/>
        <v>132.07288303551451</v>
      </c>
      <c r="P26" s="9"/>
    </row>
    <row r="27" spans="1:16">
      <c r="A27" s="12"/>
      <c r="B27" s="44">
        <v>542</v>
      </c>
      <c r="C27" s="20" t="s">
        <v>39</v>
      </c>
      <c r="D27" s="46">
        <v>2952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2952</v>
      </c>
      <c r="O27" s="47">
        <f t="shared" si="2"/>
        <v>9.4364351245085187E-2</v>
      </c>
      <c r="P27" s="9"/>
    </row>
    <row r="28" spans="1:16" ht="15.75">
      <c r="A28" s="28" t="s">
        <v>40</v>
      </c>
      <c r="B28" s="29"/>
      <c r="C28" s="30"/>
      <c r="D28" s="31">
        <f t="shared" ref="D28:M28" si="8">SUM(D29:D31)</f>
        <v>15201</v>
      </c>
      <c r="E28" s="31">
        <f t="shared" si="8"/>
        <v>1345558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1360759</v>
      </c>
      <c r="O28" s="43">
        <f t="shared" si="2"/>
        <v>43.498353738452195</v>
      </c>
      <c r="P28" s="10"/>
    </row>
    <row r="29" spans="1:16">
      <c r="A29" s="13"/>
      <c r="B29" s="45">
        <v>553</v>
      </c>
      <c r="C29" s="21" t="s">
        <v>121</v>
      </c>
      <c r="D29" s="46">
        <v>15201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15201</v>
      </c>
      <c r="O29" s="47">
        <f t="shared" si="2"/>
        <v>0.48591886967362463</v>
      </c>
      <c r="P29" s="9"/>
    </row>
    <row r="30" spans="1:16">
      <c r="A30" s="13"/>
      <c r="B30" s="45">
        <v>554</v>
      </c>
      <c r="C30" s="21" t="s">
        <v>43</v>
      </c>
      <c r="D30" s="46">
        <v>0</v>
      </c>
      <c r="E30" s="46">
        <v>1345448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1345448</v>
      </c>
      <c r="O30" s="47">
        <f t="shared" si="2"/>
        <v>43.008918581977433</v>
      </c>
      <c r="P30" s="9"/>
    </row>
    <row r="31" spans="1:16">
      <c r="A31" s="13"/>
      <c r="B31" s="45">
        <v>559</v>
      </c>
      <c r="C31" s="21" t="s">
        <v>76</v>
      </c>
      <c r="D31" s="46">
        <v>0</v>
      </c>
      <c r="E31" s="46">
        <v>110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110</v>
      </c>
      <c r="O31" s="47">
        <f t="shared" si="2"/>
        <v>3.5162868011379984E-3</v>
      </c>
      <c r="P31" s="9"/>
    </row>
    <row r="32" spans="1:16" ht="15.75">
      <c r="A32" s="28" t="s">
        <v>44</v>
      </c>
      <c r="B32" s="29"/>
      <c r="C32" s="30"/>
      <c r="D32" s="31">
        <f t="shared" ref="D32:M32" si="9">SUM(D33:D34)</f>
        <v>724549</v>
      </c>
      <c r="E32" s="31">
        <f t="shared" si="9"/>
        <v>33111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757660</v>
      </c>
      <c r="O32" s="43">
        <f t="shared" si="2"/>
        <v>24.219544161365597</v>
      </c>
      <c r="P32" s="10"/>
    </row>
    <row r="33" spans="1:119">
      <c r="A33" s="12"/>
      <c r="B33" s="44">
        <v>562</v>
      </c>
      <c r="C33" s="20" t="s">
        <v>122</v>
      </c>
      <c r="D33" s="46">
        <v>655448</v>
      </c>
      <c r="E33" s="46">
        <v>33111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5" si="10">SUM(D33:M33)</f>
        <v>688559</v>
      </c>
      <c r="O33" s="47">
        <f t="shared" si="2"/>
        <v>22.010644759134355</v>
      </c>
      <c r="P33" s="9"/>
    </row>
    <row r="34" spans="1:119">
      <c r="A34" s="12"/>
      <c r="B34" s="44">
        <v>564</v>
      </c>
      <c r="C34" s="20" t="s">
        <v>148</v>
      </c>
      <c r="D34" s="46">
        <v>69101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69101</v>
      </c>
      <c r="O34" s="47">
        <f t="shared" si="2"/>
        <v>2.2088994022312436</v>
      </c>
      <c r="P34" s="9"/>
    </row>
    <row r="35" spans="1:119" ht="15.75">
      <c r="A35" s="28" t="s">
        <v>48</v>
      </c>
      <c r="B35" s="29"/>
      <c r="C35" s="30"/>
      <c r="D35" s="31">
        <f t="shared" ref="D35:M35" si="11">SUM(D36:D37)</f>
        <v>791190</v>
      </c>
      <c r="E35" s="31">
        <f t="shared" si="11"/>
        <v>707588</v>
      </c>
      <c r="F35" s="31">
        <f t="shared" si="11"/>
        <v>0</v>
      </c>
      <c r="G35" s="31">
        <f t="shared" si="11"/>
        <v>541470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10"/>
        <v>2040248</v>
      </c>
      <c r="O35" s="43">
        <f t="shared" si="2"/>
        <v>65.219064667710896</v>
      </c>
      <c r="P35" s="9"/>
    </row>
    <row r="36" spans="1:119">
      <c r="A36" s="12"/>
      <c r="B36" s="44">
        <v>571</v>
      </c>
      <c r="C36" s="20" t="s">
        <v>49</v>
      </c>
      <c r="D36" s="46">
        <v>351472</v>
      </c>
      <c r="E36" s="46">
        <v>0</v>
      </c>
      <c r="F36" s="46">
        <v>0</v>
      </c>
      <c r="G36" s="46">
        <v>59227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410699</v>
      </c>
      <c r="O36" s="47">
        <f t="shared" si="2"/>
        <v>13.12850429945977</v>
      </c>
      <c r="P36" s="9"/>
    </row>
    <row r="37" spans="1:119">
      <c r="A37" s="12"/>
      <c r="B37" s="44">
        <v>572</v>
      </c>
      <c r="C37" s="20" t="s">
        <v>124</v>
      </c>
      <c r="D37" s="46">
        <v>439718</v>
      </c>
      <c r="E37" s="46">
        <v>707588</v>
      </c>
      <c r="F37" s="46">
        <v>0</v>
      </c>
      <c r="G37" s="46">
        <v>482243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1629549</v>
      </c>
      <c r="O37" s="47">
        <f t="shared" si="2"/>
        <v>52.090560368251126</v>
      </c>
      <c r="P37" s="9"/>
    </row>
    <row r="38" spans="1:119" ht="15.75">
      <c r="A38" s="28" t="s">
        <v>125</v>
      </c>
      <c r="B38" s="29"/>
      <c r="C38" s="30"/>
      <c r="D38" s="31">
        <f t="shared" ref="D38:M38" si="12">SUM(D39:D39)</f>
        <v>3391312</v>
      </c>
      <c r="E38" s="31">
        <f t="shared" si="12"/>
        <v>10364219</v>
      </c>
      <c r="F38" s="31">
        <f t="shared" si="12"/>
        <v>0</v>
      </c>
      <c r="G38" s="31">
        <f t="shared" si="12"/>
        <v>473670</v>
      </c>
      <c r="H38" s="31">
        <f t="shared" si="12"/>
        <v>0</v>
      </c>
      <c r="I38" s="31">
        <f t="shared" si="12"/>
        <v>991682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 t="shared" si="10"/>
        <v>15220883</v>
      </c>
      <c r="O38" s="43">
        <f t="shared" si="2"/>
        <v>486.55445449605219</v>
      </c>
      <c r="P38" s="9"/>
    </row>
    <row r="39" spans="1:119">
      <c r="A39" s="12"/>
      <c r="B39" s="44">
        <v>581</v>
      </c>
      <c r="C39" s="20" t="s">
        <v>126</v>
      </c>
      <c r="D39" s="46">
        <v>3391312</v>
      </c>
      <c r="E39" s="46">
        <v>10364219</v>
      </c>
      <c r="F39" s="46">
        <v>0</v>
      </c>
      <c r="G39" s="46">
        <v>473670</v>
      </c>
      <c r="H39" s="46">
        <v>0</v>
      </c>
      <c r="I39" s="46">
        <v>991682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15220883</v>
      </c>
      <c r="O39" s="47">
        <f t="shared" si="2"/>
        <v>486.55445449605219</v>
      </c>
      <c r="P39" s="9"/>
    </row>
    <row r="40" spans="1:119" ht="15.75">
      <c r="A40" s="28" t="s">
        <v>53</v>
      </c>
      <c r="B40" s="29"/>
      <c r="C40" s="30"/>
      <c r="D40" s="31">
        <f t="shared" ref="D40:M40" si="13">SUM(D41:D44)</f>
        <v>55000</v>
      </c>
      <c r="E40" s="31">
        <f t="shared" si="13"/>
        <v>1094162</v>
      </c>
      <c r="F40" s="31">
        <f t="shared" si="13"/>
        <v>0</v>
      </c>
      <c r="G40" s="31">
        <f t="shared" si="13"/>
        <v>0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 t="shared" si="10"/>
        <v>1149162</v>
      </c>
      <c r="O40" s="43">
        <f t="shared" si="2"/>
        <v>36.734392481539494</v>
      </c>
      <c r="P40" s="9"/>
    </row>
    <row r="41" spans="1:119">
      <c r="A41" s="12"/>
      <c r="B41" s="44">
        <v>601</v>
      </c>
      <c r="C41" s="20" t="s">
        <v>149</v>
      </c>
      <c r="D41" s="46">
        <v>0</v>
      </c>
      <c r="E41" s="46">
        <v>1007249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1007249</v>
      </c>
      <c r="O41" s="47">
        <f t="shared" si="2"/>
        <v>32.197966946904067</v>
      </c>
      <c r="P41" s="9"/>
    </row>
    <row r="42" spans="1:119">
      <c r="A42" s="12"/>
      <c r="B42" s="44">
        <v>605</v>
      </c>
      <c r="C42" s="20" t="s">
        <v>150</v>
      </c>
      <c r="D42" s="46">
        <v>0</v>
      </c>
      <c r="E42" s="46">
        <v>34794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34794</v>
      </c>
      <c r="O42" s="47">
        <f t="shared" si="2"/>
        <v>1.1122334814435955</v>
      </c>
      <c r="P42" s="9"/>
    </row>
    <row r="43" spans="1:119">
      <c r="A43" s="12"/>
      <c r="B43" s="44">
        <v>616</v>
      </c>
      <c r="C43" s="20" t="s">
        <v>58</v>
      </c>
      <c r="D43" s="46">
        <v>55000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55000</v>
      </c>
      <c r="O43" s="47">
        <f t="shared" si="2"/>
        <v>1.7581434005689991</v>
      </c>
      <c r="P43" s="9"/>
    </row>
    <row r="44" spans="1:119" ht="15.75" thickBot="1">
      <c r="A44" s="12"/>
      <c r="B44" s="44">
        <v>713</v>
      </c>
      <c r="C44" s="20" t="s">
        <v>136</v>
      </c>
      <c r="D44" s="46">
        <v>0</v>
      </c>
      <c r="E44" s="46">
        <v>52119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52119</v>
      </c>
      <c r="O44" s="47">
        <f t="shared" si="2"/>
        <v>1.6660486526228302</v>
      </c>
      <c r="P44" s="9"/>
    </row>
    <row r="45" spans="1:119" ht="16.5" thickBot="1">
      <c r="A45" s="14" t="s">
        <v>10</v>
      </c>
      <c r="B45" s="23"/>
      <c r="C45" s="22"/>
      <c r="D45" s="15">
        <f t="shared" ref="D45:M45" si="14">SUM(D5,D12,D20,D25,D28,D32,D35,D38,D40)</f>
        <v>23280432</v>
      </c>
      <c r="E45" s="15">
        <f t="shared" si="14"/>
        <v>18291205</v>
      </c>
      <c r="F45" s="15">
        <f t="shared" si="14"/>
        <v>0</v>
      </c>
      <c r="G45" s="15">
        <f t="shared" si="14"/>
        <v>3707702</v>
      </c>
      <c r="H45" s="15">
        <f t="shared" si="14"/>
        <v>0</v>
      </c>
      <c r="I45" s="15">
        <f t="shared" si="14"/>
        <v>6105353</v>
      </c>
      <c r="J45" s="15">
        <f t="shared" si="14"/>
        <v>0</v>
      </c>
      <c r="K45" s="15">
        <f t="shared" si="14"/>
        <v>0</v>
      </c>
      <c r="L45" s="15">
        <f t="shared" si="14"/>
        <v>0</v>
      </c>
      <c r="M45" s="15">
        <f t="shared" si="14"/>
        <v>0</v>
      </c>
      <c r="N45" s="15">
        <f t="shared" si="10"/>
        <v>51384692</v>
      </c>
      <c r="O45" s="37">
        <f t="shared" si="2"/>
        <v>1642.5755841831026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38"/>
      <c r="B47" s="39"/>
      <c r="C47" s="39"/>
      <c r="D47" s="40"/>
      <c r="E47" s="40"/>
      <c r="F47" s="40"/>
      <c r="G47" s="40"/>
      <c r="H47" s="40"/>
      <c r="I47" s="40"/>
      <c r="J47" s="40"/>
      <c r="K47" s="40"/>
      <c r="L47" s="48" t="s">
        <v>151</v>
      </c>
      <c r="M47" s="48"/>
      <c r="N47" s="48"/>
      <c r="O47" s="41">
        <v>31283</v>
      </c>
    </row>
    <row r="48" spans="1:119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84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5653334</v>
      </c>
      <c r="E5" s="26">
        <f t="shared" si="0"/>
        <v>327125</v>
      </c>
      <c r="F5" s="26">
        <f t="shared" si="0"/>
        <v>0</v>
      </c>
      <c r="G5" s="26">
        <f t="shared" si="0"/>
        <v>35000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1" si="1">SUM(D5:M5)</f>
        <v>6015459</v>
      </c>
      <c r="O5" s="32">
        <f t="shared" ref="O5:O50" si="2">(N5/O$52)</f>
        <v>192.279335144638</v>
      </c>
      <c r="P5" s="6"/>
    </row>
    <row r="6" spans="1:133">
      <c r="A6" s="12"/>
      <c r="B6" s="44">
        <v>511</v>
      </c>
      <c r="C6" s="20" t="s">
        <v>20</v>
      </c>
      <c r="D6" s="46">
        <v>264020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264020</v>
      </c>
      <c r="O6" s="47">
        <f t="shared" si="2"/>
        <v>8.4391881093175645</v>
      </c>
      <c r="P6" s="9"/>
    </row>
    <row r="7" spans="1:133">
      <c r="A7" s="12"/>
      <c r="B7" s="44">
        <v>512</v>
      </c>
      <c r="C7" s="20" t="s">
        <v>21</v>
      </c>
      <c r="D7" s="46">
        <v>453822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453822</v>
      </c>
      <c r="O7" s="47">
        <f t="shared" si="2"/>
        <v>14.506057215918172</v>
      </c>
      <c r="P7" s="9"/>
    </row>
    <row r="8" spans="1:133">
      <c r="A8" s="12"/>
      <c r="B8" s="44">
        <v>513</v>
      </c>
      <c r="C8" s="20" t="s">
        <v>22</v>
      </c>
      <c r="D8" s="46">
        <v>3724980</v>
      </c>
      <c r="E8" s="46">
        <v>44107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3769087</v>
      </c>
      <c r="O8" s="47">
        <f t="shared" si="2"/>
        <v>120.47585104682756</v>
      </c>
      <c r="P8" s="9"/>
    </row>
    <row r="9" spans="1:133">
      <c r="A9" s="12"/>
      <c r="B9" s="44">
        <v>514</v>
      </c>
      <c r="C9" s="20" t="s">
        <v>71</v>
      </c>
      <c r="D9" s="46">
        <v>224906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224906</v>
      </c>
      <c r="O9" s="47">
        <f t="shared" si="2"/>
        <v>7.1889403867668209</v>
      </c>
      <c r="P9" s="9"/>
    </row>
    <row r="10" spans="1:133">
      <c r="A10" s="12"/>
      <c r="B10" s="44">
        <v>515</v>
      </c>
      <c r="C10" s="20" t="s">
        <v>23</v>
      </c>
      <c r="D10" s="46">
        <v>262433</v>
      </c>
      <c r="E10" s="46">
        <v>0</v>
      </c>
      <c r="F10" s="46">
        <v>0</v>
      </c>
      <c r="G10" s="46">
        <v>35000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297433</v>
      </c>
      <c r="O10" s="47">
        <f t="shared" si="2"/>
        <v>9.5072079271216232</v>
      </c>
      <c r="P10" s="9"/>
    </row>
    <row r="11" spans="1:133">
      <c r="A11" s="12"/>
      <c r="B11" s="44">
        <v>519</v>
      </c>
      <c r="C11" s="20" t="s">
        <v>117</v>
      </c>
      <c r="D11" s="46">
        <v>723173</v>
      </c>
      <c r="E11" s="46">
        <v>283018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1006191</v>
      </c>
      <c r="O11" s="47">
        <f t="shared" si="2"/>
        <v>32.162090458686272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SUM(D13:D17)</f>
        <v>12608602</v>
      </c>
      <c r="E12" s="31">
        <f t="shared" si="3"/>
        <v>2670076</v>
      </c>
      <c r="F12" s="31">
        <f t="shared" si="3"/>
        <v>0</v>
      </c>
      <c r="G12" s="31">
        <f t="shared" si="3"/>
        <v>664905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15943583</v>
      </c>
      <c r="O12" s="43">
        <f t="shared" si="2"/>
        <v>509.62387725747163</v>
      </c>
      <c r="P12" s="10"/>
    </row>
    <row r="13" spans="1:133">
      <c r="A13" s="12"/>
      <c r="B13" s="44">
        <v>521</v>
      </c>
      <c r="C13" s="20" t="s">
        <v>26</v>
      </c>
      <c r="D13" s="46">
        <v>5418156</v>
      </c>
      <c r="E13" s="46">
        <v>2665331</v>
      </c>
      <c r="F13" s="46">
        <v>0</v>
      </c>
      <c r="G13" s="46">
        <v>659144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8742631</v>
      </c>
      <c r="O13" s="47">
        <f t="shared" si="2"/>
        <v>279.45120664855364</v>
      </c>
      <c r="P13" s="9"/>
    </row>
    <row r="14" spans="1:133">
      <c r="A14" s="12"/>
      <c r="B14" s="44">
        <v>523</v>
      </c>
      <c r="C14" s="20" t="s">
        <v>118</v>
      </c>
      <c r="D14" s="46">
        <v>4986491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4986491</v>
      </c>
      <c r="O14" s="47">
        <f t="shared" si="2"/>
        <v>159.3891961003676</v>
      </c>
      <c r="P14" s="9"/>
    </row>
    <row r="15" spans="1:133">
      <c r="A15" s="12"/>
      <c r="B15" s="44">
        <v>524</v>
      </c>
      <c r="C15" s="20" t="s">
        <v>29</v>
      </c>
      <c r="D15" s="46">
        <v>399726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399726</v>
      </c>
      <c r="O15" s="47">
        <f t="shared" si="2"/>
        <v>12.776921847530765</v>
      </c>
      <c r="P15" s="9"/>
    </row>
    <row r="16" spans="1:133">
      <c r="A16" s="12"/>
      <c r="B16" s="44">
        <v>526</v>
      </c>
      <c r="C16" s="20" t="s">
        <v>31</v>
      </c>
      <c r="D16" s="46">
        <v>1747801</v>
      </c>
      <c r="E16" s="46">
        <v>4745</v>
      </c>
      <c r="F16" s="46">
        <v>0</v>
      </c>
      <c r="G16" s="46">
        <v>5761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1758307</v>
      </c>
      <c r="O16" s="47">
        <f t="shared" si="2"/>
        <v>56.20287677800863</v>
      </c>
      <c r="P16" s="9"/>
    </row>
    <row r="17" spans="1:16">
      <c r="A17" s="12"/>
      <c r="B17" s="44">
        <v>527</v>
      </c>
      <c r="C17" s="20" t="s">
        <v>32</v>
      </c>
      <c r="D17" s="46">
        <v>56428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56428</v>
      </c>
      <c r="O17" s="47">
        <f t="shared" si="2"/>
        <v>1.8036758830110275</v>
      </c>
      <c r="P17" s="9"/>
    </row>
    <row r="18" spans="1:16" ht="15.75">
      <c r="A18" s="28" t="s">
        <v>33</v>
      </c>
      <c r="B18" s="29"/>
      <c r="C18" s="30"/>
      <c r="D18" s="31">
        <f t="shared" ref="D18:M18" si="4">SUM(D19:D21)</f>
        <v>176146</v>
      </c>
      <c r="E18" s="31">
        <f t="shared" si="4"/>
        <v>20000</v>
      </c>
      <c r="F18" s="31">
        <f t="shared" si="4"/>
        <v>0</v>
      </c>
      <c r="G18" s="31">
        <f t="shared" si="4"/>
        <v>0</v>
      </c>
      <c r="H18" s="31">
        <f t="shared" si="4"/>
        <v>0</v>
      </c>
      <c r="I18" s="31">
        <f t="shared" si="4"/>
        <v>4055625</v>
      </c>
      <c r="J18" s="31">
        <f t="shared" si="4"/>
        <v>0</v>
      </c>
      <c r="K18" s="31">
        <f t="shared" si="4"/>
        <v>0</v>
      </c>
      <c r="L18" s="31">
        <f t="shared" si="4"/>
        <v>0</v>
      </c>
      <c r="M18" s="31">
        <f t="shared" si="4"/>
        <v>0</v>
      </c>
      <c r="N18" s="42">
        <f t="shared" si="1"/>
        <v>4251771</v>
      </c>
      <c r="O18" s="43">
        <f t="shared" si="2"/>
        <v>135.90445900591337</v>
      </c>
      <c r="P18" s="10"/>
    </row>
    <row r="19" spans="1:16">
      <c r="A19" s="12"/>
      <c r="B19" s="44">
        <v>534</v>
      </c>
      <c r="C19" s="20" t="s">
        <v>119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2340493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2340493</v>
      </c>
      <c r="O19" s="47">
        <f t="shared" si="2"/>
        <v>74.811986575035959</v>
      </c>
      <c r="P19" s="9"/>
    </row>
    <row r="20" spans="1:16">
      <c r="A20" s="12"/>
      <c r="B20" s="44">
        <v>535</v>
      </c>
      <c r="C20" s="20" t="s">
        <v>35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1715132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1715132</v>
      </c>
      <c r="O20" s="47">
        <f t="shared" si="2"/>
        <v>54.822822438868471</v>
      </c>
      <c r="P20" s="9"/>
    </row>
    <row r="21" spans="1:16">
      <c r="A21" s="12"/>
      <c r="B21" s="44">
        <v>539</v>
      </c>
      <c r="C21" s="20" t="s">
        <v>74</v>
      </c>
      <c r="D21" s="46">
        <v>176146</v>
      </c>
      <c r="E21" s="46">
        <v>20000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196146</v>
      </c>
      <c r="O21" s="47">
        <f t="shared" si="2"/>
        <v>6.2696499920089499</v>
      </c>
      <c r="P21" s="9"/>
    </row>
    <row r="22" spans="1:16" ht="15.75">
      <c r="A22" s="28" t="s">
        <v>37</v>
      </c>
      <c r="B22" s="29"/>
      <c r="C22" s="30"/>
      <c r="D22" s="31">
        <f t="shared" ref="D22:M22" si="5">SUM(D23:D24)</f>
        <v>3776</v>
      </c>
      <c r="E22" s="31">
        <f t="shared" si="5"/>
        <v>1860039</v>
      </c>
      <c r="F22" s="31">
        <f t="shared" si="5"/>
        <v>0</v>
      </c>
      <c r="G22" s="31">
        <f t="shared" si="5"/>
        <v>4069202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31">
        <f t="shared" ref="N22:N30" si="6">SUM(D22:M22)</f>
        <v>5933017</v>
      </c>
      <c r="O22" s="43">
        <f t="shared" si="2"/>
        <v>189.64414256033243</v>
      </c>
      <c r="P22" s="10"/>
    </row>
    <row r="23" spans="1:16">
      <c r="A23" s="12"/>
      <c r="B23" s="44">
        <v>541</v>
      </c>
      <c r="C23" s="20" t="s">
        <v>120</v>
      </c>
      <c r="D23" s="46">
        <v>0</v>
      </c>
      <c r="E23" s="46">
        <v>1846327</v>
      </c>
      <c r="F23" s="46">
        <v>0</v>
      </c>
      <c r="G23" s="46">
        <v>4069202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5915529</v>
      </c>
      <c r="O23" s="47">
        <f t="shared" si="2"/>
        <v>189.08515262905547</v>
      </c>
      <c r="P23" s="9"/>
    </row>
    <row r="24" spans="1:16">
      <c r="A24" s="12"/>
      <c r="B24" s="44">
        <v>542</v>
      </c>
      <c r="C24" s="20" t="s">
        <v>39</v>
      </c>
      <c r="D24" s="46">
        <v>3776</v>
      </c>
      <c r="E24" s="46">
        <v>13712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17488</v>
      </c>
      <c r="O24" s="47">
        <f t="shared" si="2"/>
        <v>0.55898993127696983</v>
      </c>
      <c r="P24" s="9"/>
    </row>
    <row r="25" spans="1:16" ht="15.75">
      <c r="A25" s="28" t="s">
        <v>40</v>
      </c>
      <c r="B25" s="29"/>
      <c r="C25" s="30"/>
      <c r="D25" s="31">
        <f t="shared" ref="D25:M25" si="7">SUM(D26:D29)</f>
        <v>23798</v>
      </c>
      <c r="E25" s="31">
        <f t="shared" si="7"/>
        <v>2658567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6"/>
        <v>2682365</v>
      </c>
      <c r="O25" s="43">
        <f t="shared" si="2"/>
        <v>85.739651590218955</v>
      </c>
      <c r="P25" s="10"/>
    </row>
    <row r="26" spans="1:16">
      <c r="A26" s="13"/>
      <c r="B26" s="45">
        <v>552</v>
      </c>
      <c r="C26" s="21" t="s">
        <v>41</v>
      </c>
      <c r="D26" s="46">
        <v>0</v>
      </c>
      <c r="E26" s="46">
        <v>90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90</v>
      </c>
      <c r="O26" s="47">
        <f t="shared" si="2"/>
        <v>2.8767780086303338E-3</v>
      </c>
      <c r="P26" s="9"/>
    </row>
    <row r="27" spans="1:16">
      <c r="A27" s="13"/>
      <c r="B27" s="45">
        <v>553</v>
      </c>
      <c r="C27" s="21" t="s">
        <v>121</v>
      </c>
      <c r="D27" s="46">
        <v>23798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23798</v>
      </c>
      <c r="O27" s="47">
        <f t="shared" si="2"/>
        <v>0.76068403388205208</v>
      </c>
      <c r="P27" s="9"/>
    </row>
    <row r="28" spans="1:16">
      <c r="A28" s="13"/>
      <c r="B28" s="45">
        <v>554</v>
      </c>
      <c r="C28" s="21" t="s">
        <v>43</v>
      </c>
      <c r="D28" s="46">
        <v>0</v>
      </c>
      <c r="E28" s="46">
        <v>2129692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2129692</v>
      </c>
      <c r="O28" s="47">
        <f t="shared" si="2"/>
        <v>68.073901230621701</v>
      </c>
      <c r="P28" s="9"/>
    </row>
    <row r="29" spans="1:16">
      <c r="A29" s="13"/>
      <c r="B29" s="45">
        <v>559</v>
      </c>
      <c r="C29" s="21" t="s">
        <v>76</v>
      </c>
      <c r="D29" s="46">
        <v>0</v>
      </c>
      <c r="E29" s="46">
        <v>528785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528785</v>
      </c>
      <c r="O29" s="47">
        <f t="shared" si="2"/>
        <v>16.90218954770657</v>
      </c>
      <c r="P29" s="9"/>
    </row>
    <row r="30" spans="1:16" ht="15.75">
      <c r="A30" s="28" t="s">
        <v>44</v>
      </c>
      <c r="B30" s="29"/>
      <c r="C30" s="30"/>
      <c r="D30" s="31">
        <f t="shared" ref="D30:M30" si="8">SUM(D31:D33)</f>
        <v>620826</v>
      </c>
      <c r="E30" s="31">
        <f t="shared" si="8"/>
        <v>34581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6"/>
        <v>655407</v>
      </c>
      <c r="O30" s="43">
        <f t="shared" si="2"/>
        <v>20.949560492248683</v>
      </c>
      <c r="P30" s="10"/>
    </row>
    <row r="31" spans="1:16">
      <c r="A31" s="12"/>
      <c r="B31" s="44">
        <v>562</v>
      </c>
      <c r="C31" s="20" t="s">
        <v>122</v>
      </c>
      <c r="D31" s="46">
        <v>376697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6" si="9">SUM(D31:M31)</f>
        <v>376697</v>
      </c>
      <c r="O31" s="47">
        <f t="shared" si="2"/>
        <v>12.040818283522455</v>
      </c>
      <c r="P31" s="9"/>
    </row>
    <row r="32" spans="1:16">
      <c r="A32" s="12"/>
      <c r="B32" s="44">
        <v>563</v>
      </c>
      <c r="C32" s="20" t="s">
        <v>123</v>
      </c>
      <c r="D32" s="46">
        <v>55000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55000</v>
      </c>
      <c r="O32" s="47">
        <f t="shared" si="2"/>
        <v>1.7580310052740931</v>
      </c>
      <c r="P32" s="9"/>
    </row>
    <row r="33" spans="1:16">
      <c r="A33" s="12"/>
      <c r="B33" s="44">
        <v>569</v>
      </c>
      <c r="C33" s="20" t="s">
        <v>47</v>
      </c>
      <c r="D33" s="46">
        <v>189129</v>
      </c>
      <c r="E33" s="46">
        <v>34581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223710</v>
      </c>
      <c r="O33" s="47">
        <f t="shared" si="2"/>
        <v>7.1507112034521336</v>
      </c>
      <c r="P33" s="9"/>
    </row>
    <row r="34" spans="1:16" ht="15.75">
      <c r="A34" s="28" t="s">
        <v>48</v>
      </c>
      <c r="B34" s="29"/>
      <c r="C34" s="30"/>
      <c r="D34" s="31">
        <f t="shared" ref="D34:M34" si="10">SUM(D35:D36)</f>
        <v>683538</v>
      </c>
      <c r="E34" s="31">
        <f t="shared" si="10"/>
        <v>592100</v>
      </c>
      <c r="F34" s="31">
        <f t="shared" si="10"/>
        <v>0</v>
      </c>
      <c r="G34" s="31">
        <f t="shared" si="10"/>
        <v>540048</v>
      </c>
      <c r="H34" s="31">
        <f t="shared" si="10"/>
        <v>0</v>
      </c>
      <c r="I34" s="31">
        <f t="shared" si="10"/>
        <v>0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>SUM(D34:M34)</f>
        <v>1815686</v>
      </c>
      <c r="O34" s="43">
        <f t="shared" si="2"/>
        <v>58.03695061531085</v>
      </c>
      <c r="P34" s="9"/>
    </row>
    <row r="35" spans="1:16">
      <c r="A35" s="12"/>
      <c r="B35" s="44">
        <v>571</v>
      </c>
      <c r="C35" s="20" t="s">
        <v>49</v>
      </c>
      <c r="D35" s="46">
        <v>211137</v>
      </c>
      <c r="E35" s="46">
        <v>0</v>
      </c>
      <c r="F35" s="46">
        <v>0</v>
      </c>
      <c r="G35" s="46">
        <v>10651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221788</v>
      </c>
      <c r="O35" s="47">
        <f t="shared" si="2"/>
        <v>7.0892760108678283</v>
      </c>
      <c r="P35" s="9"/>
    </row>
    <row r="36" spans="1:16">
      <c r="A36" s="12"/>
      <c r="B36" s="44">
        <v>572</v>
      </c>
      <c r="C36" s="20" t="s">
        <v>124</v>
      </c>
      <c r="D36" s="46">
        <v>472401</v>
      </c>
      <c r="E36" s="46">
        <v>592100</v>
      </c>
      <c r="F36" s="46">
        <v>0</v>
      </c>
      <c r="G36" s="46">
        <v>529397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1593898</v>
      </c>
      <c r="O36" s="47">
        <f t="shared" si="2"/>
        <v>50.947674604443023</v>
      </c>
      <c r="P36" s="9"/>
    </row>
    <row r="37" spans="1:16" ht="15.75">
      <c r="A37" s="28" t="s">
        <v>125</v>
      </c>
      <c r="B37" s="29"/>
      <c r="C37" s="30"/>
      <c r="D37" s="31">
        <f t="shared" ref="D37:M37" si="11">SUM(D38:D38)</f>
        <v>5640704</v>
      </c>
      <c r="E37" s="31">
        <f t="shared" si="11"/>
        <v>10926943</v>
      </c>
      <c r="F37" s="31">
        <f t="shared" si="11"/>
        <v>0</v>
      </c>
      <c r="G37" s="31">
        <f t="shared" si="11"/>
        <v>666818</v>
      </c>
      <c r="H37" s="31">
        <f t="shared" si="11"/>
        <v>0</v>
      </c>
      <c r="I37" s="31">
        <f t="shared" si="11"/>
        <v>575102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17809567</v>
      </c>
      <c r="O37" s="43">
        <f t="shared" si="2"/>
        <v>569.26856320920569</v>
      </c>
      <c r="P37" s="9"/>
    </row>
    <row r="38" spans="1:16">
      <c r="A38" s="12"/>
      <c r="B38" s="44">
        <v>581</v>
      </c>
      <c r="C38" s="20" t="s">
        <v>126</v>
      </c>
      <c r="D38" s="46">
        <v>5640704</v>
      </c>
      <c r="E38" s="46">
        <v>10926943</v>
      </c>
      <c r="F38" s="46">
        <v>0</v>
      </c>
      <c r="G38" s="46">
        <v>666818</v>
      </c>
      <c r="H38" s="46">
        <v>0</v>
      </c>
      <c r="I38" s="46">
        <v>575102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17809567</v>
      </c>
      <c r="O38" s="47">
        <f t="shared" si="2"/>
        <v>569.26856320920569</v>
      </c>
      <c r="P38" s="9"/>
    </row>
    <row r="39" spans="1:16" ht="15.75">
      <c r="A39" s="28" t="s">
        <v>53</v>
      </c>
      <c r="B39" s="29"/>
      <c r="C39" s="30"/>
      <c r="D39" s="31">
        <f t="shared" ref="D39:M39" si="12">SUM(D40:D49)</f>
        <v>55000</v>
      </c>
      <c r="E39" s="31">
        <f t="shared" si="12"/>
        <v>1024950</v>
      </c>
      <c r="F39" s="31">
        <f t="shared" si="12"/>
        <v>0</v>
      </c>
      <c r="G39" s="31">
        <f t="shared" si="12"/>
        <v>0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1079950</v>
      </c>
      <c r="O39" s="43">
        <f t="shared" si="2"/>
        <v>34.519737893559217</v>
      </c>
      <c r="P39" s="9"/>
    </row>
    <row r="40" spans="1:16">
      <c r="A40" s="12"/>
      <c r="B40" s="44">
        <v>604</v>
      </c>
      <c r="C40" s="20" t="s">
        <v>127</v>
      </c>
      <c r="D40" s="46">
        <v>0</v>
      </c>
      <c r="E40" s="46">
        <v>513838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513838</v>
      </c>
      <c r="O40" s="47">
        <f t="shared" si="2"/>
        <v>16.424420648873262</v>
      </c>
      <c r="P40" s="9"/>
    </row>
    <row r="41" spans="1:16">
      <c r="A41" s="12"/>
      <c r="B41" s="44">
        <v>608</v>
      </c>
      <c r="C41" s="20" t="s">
        <v>128</v>
      </c>
      <c r="D41" s="46">
        <v>0</v>
      </c>
      <c r="E41" s="46">
        <v>37564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37564</v>
      </c>
      <c r="O41" s="47">
        <f t="shared" si="2"/>
        <v>1.2007032124021095</v>
      </c>
      <c r="P41" s="9"/>
    </row>
    <row r="42" spans="1:16">
      <c r="A42" s="12"/>
      <c r="B42" s="44">
        <v>614</v>
      </c>
      <c r="C42" s="20" t="s">
        <v>129</v>
      </c>
      <c r="D42" s="46">
        <v>0</v>
      </c>
      <c r="E42" s="46">
        <v>63916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47" si="13">SUM(D42:M42)</f>
        <v>63916</v>
      </c>
      <c r="O42" s="47">
        <f t="shared" si="2"/>
        <v>2.0430238133290715</v>
      </c>
      <c r="P42" s="9"/>
    </row>
    <row r="43" spans="1:16">
      <c r="A43" s="12"/>
      <c r="B43" s="44">
        <v>634</v>
      </c>
      <c r="C43" s="20" t="s">
        <v>131</v>
      </c>
      <c r="D43" s="46">
        <v>0</v>
      </c>
      <c r="E43" s="46">
        <v>49066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3"/>
        <v>49066</v>
      </c>
      <c r="O43" s="47">
        <f t="shared" si="2"/>
        <v>1.5683554419050663</v>
      </c>
      <c r="P43" s="9"/>
    </row>
    <row r="44" spans="1:16">
      <c r="A44" s="12"/>
      <c r="B44" s="44">
        <v>654</v>
      </c>
      <c r="C44" s="20" t="s">
        <v>133</v>
      </c>
      <c r="D44" s="46">
        <v>55000</v>
      </c>
      <c r="E44" s="46">
        <v>12007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3"/>
        <v>67007</v>
      </c>
      <c r="O44" s="47">
        <f t="shared" si="2"/>
        <v>2.1418251558254755</v>
      </c>
      <c r="P44" s="9"/>
    </row>
    <row r="45" spans="1:16">
      <c r="A45" s="12"/>
      <c r="B45" s="44">
        <v>674</v>
      </c>
      <c r="C45" s="20" t="s">
        <v>134</v>
      </c>
      <c r="D45" s="46">
        <v>0</v>
      </c>
      <c r="E45" s="46">
        <v>20167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3"/>
        <v>20167</v>
      </c>
      <c r="O45" s="47">
        <f t="shared" si="2"/>
        <v>0.64462202333386609</v>
      </c>
      <c r="P45" s="9"/>
    </row>
    <row r="46" spans="1:16">
      <c r="A46" s="12"/>
      <c r="B46" s="44">
        <v>694</v>
      </c>
      <c r="C46" s="20" t="s">
        <v>135</v>
      </c>
      <c r="D46" s="46">
        <v>0</v>
      </c>
      <c r="E46" s="46">
        <v>15323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15323</v>
      </c>
      <c r="O46" s="47">
        <f t="shared" si="2"/>
        <v>0.48978743806936231</v>
      </c>
      <c r="P46" s="9"/>
    </row>
    <row r="47" spans="1:16">
      <c r="A47" s="12"/>
      <c r="B47" s="44">
        <v>713</v>
      </c>
      <c r="C47" s="20" t="s">
        <v>136</v>
      </c>
      <c r="D47" s="46">
        <v>0</v>
      </c>
      <c r="E47" s="46">
        <v>27030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27030</v>
      </c>
      <c r="O47" s="47">
        <f t="shared" si="2"/>
        <v>0.86399232859197694</v>
      </c>
      <c r="P47" s="9"/>
    </row>
    <row r="48" spans="1:16">
      <c r="A48" s="12"/>
      <c r="B48" s="44">
        <v>724</v>
      </c>
      <c r="C48" s="20" t="s">
        <v>137</v>
      </c>
      <c r="D48" s="46">
        <v>0</v>
      </c>
      <c r="E48" s="46">
        <v>126000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126000</v>
      </c>
      <c r="O48" s="47">
        <f t="shared" si="2"/>
        <v>4.0274892120824672</v>
      </c>
      <c r="P48" s="9"/>
    </row>
    <row r="49" spans="1:119" ht="15.75" thickBot="1">
      <c r="A49" s="12"/>
      <c r="B49" s="44">
        <v>764</v>
      </c>
      <c r="C49" s="20" t="s">
        <v>138</v>
      </c>
      <c r="D49" s="46">
        <v>0</v>
      </c>
      <c r="E49" s="46">
        <v>160039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160039</v>
      </c>
      <c r="O49" s="47">
        <f t="shared" si="2"/>
        <v>5.115518619146556</v>
      </c>
      <c r="P49" s="9"/>
    </row>
    <row r="50" spans="1:119" ht="16.5" thickBot="1">
      <c r="A50" s="14" t="s">
        <v>10</v>
      </c>
      <c r="B50" s="23"/>
      <c r="C50" s="22"/>
      <c r="D50" s="15">
        <f t="shared" ref="D50:M50" si="14">SUM(D5,D12,D18,D22,D25,D30,D34,D37,D39)</f>
        <v>25465724</v>
      </c>
      <c r="E50" s="15">
        <f t="shared" si="14"/>
        <v>20114381</v>
      </c>
      <c r="F50" s="15">
        <f t="shared" si="14"/>
        <v>0</v>
      </c>
      <c r="G50" s="15">
        <f t="shared" si="14"/>
        <v>5975973</v>
      </c>
      <c r="H50" s="15">
        <f t="shared" si="14"/>
        <v>0</v>
      </c>
      <c r="I50" s="15">
        <f t="shared" si="14"/>
        <v>4630727</v>
      </c>
      <c r="J50" s="15">
        <f t="shared" si="14"/>
        <v>0</v>
      </c>
      <c r="K50" s="15">
        <f t="shared" si="14"/>
        <v>0</v>
      </c>
      <c r="L50" s="15">
        <f t="shared" si="14"/>
        <v>0</v>
      </c>
      <c r="M50" s="15">
        <f t="shared" si="14"/>
        <v>0</v>
      </c>
      <c r="N50" s="15">
        <f>SUM(D50:M50)</f>
        <v>56186805</v>
      </c>
      <c r="O50" s="37">
        <f t="shared" si="2"/>
        <v>1795.9662777688989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38"/>
      <c r="B52" s="39"/>
      <c r="C52" s="39"/>
      <c r="D52" s="40"/>
      <c r="E52" s="40"/>
      <c r="F52" s="40"/>
      <c r="G52" s="40"/>
      <c r="H52" s="40"/>
      <c r="I52" s="40"/>
      <c r="J52" s="40"/>
      <c r="K52" s="40"/>
      <c r="L52" s="48" t="s">
        <v>139</v>
      </c>
      <c r="M52" s="48"/>
      <c r="N52" s="48"/>
      <c r="O52" s="41">
        <v>31285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84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36</vt:i4>
      </vt:variant>
    </vt:vector>
  </HeadingPairs>
  <TitlesOfParts>
    <vt:vector size="5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2023-06-23T18:43:33Z</cp:lastPrinted>
  <dcterms:created xsi:type="dcterms:W3CDTF">2000-08-31T21:26:31Z</dcterms:created>
  <dcterms:modified xsi:type="dcterms:W3CDTF">2023-06-23T18:43:37Z</dcterms:modified>
</cp:coreProperties>
</file>