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15" windowWidth="15480" windowHeight="6090" tabRatio="786"/>
  </bookViews>
  <sheets>
    <sheet name="2023" sheetId="52" r:id="rId1"/>
    <sheet name="2022" sheetId="51" r:id="rId2"/>
    <sheet name="2021" sheetId="50" r:id="rId3"/>
    <sheet name="2020" sheetId="48" r:id="rId4"/>
    <sheet name="2019" sheetId="47" r:id="rId5"/>
    <sheet name="2018" sheetId="46" r:id="rId6"/>
    <sheet name="2017" sheetId="45" r:id="rId7"/>
    <sheet name="2016" sheetId="44" r:id="rId8"/>
    <sheet name="2015" sheetId="43" r:id="rId9"/>
    <sheet name="2014" sheetId="41" r:id="rId10"/>
    <sheet name="2013" sheetId="39" r:id="rId11"/>
    <sheet name="2012" sheetId="38" r:id="rId12"/>
    <sheet name="2011" sheetId="35" r:id="rId13"/>
    <sheet name="2010" sheetId="34" r:id="rId14"/>
    <sheet name="2009" sheetId="33" r:id="rId15"/>
    <sheet name="2008" sheetId="36" r:id="rId16"/>
    <sheet name="2007" sheetId="37" r:id="rId17"/>
    <sheet name="2006" sheetId="40" r:id="rId18"/>
    <sheet name="2005" sheetId="42" r:id="rId19"/>
  </sheets>
  <definedNames>
    <definedName name="_xlnm.Print_Area" localSheetId="18">'2005'!$A$1:$O$52</definedName>
    <definedName name="_xlnm.Print_Area" localSheetId="17">'2006'!$A$1:$O$52</definedName>
    <definedName name="_xlnm.Print_Area" localSheetId="16">'2007'!$A$1:$O$53</definedName>
    <definedName name="_xlnm.Print_Area" localSheetId="15">'2008'!$A$1:$O$52</definedName>
    <definedName name="_xlnm.Print_Area" localSheetId="14">'2009'!$A$1:$O$53</definedName>
    <definedName name="_xlnm.Print_Area" localSheetId="13">'2010'!$A$1:$O$53</definedName>
    <definedName name="_xlnm.Print_Area" localSheetId="12">'2011'!$A$1:$O$52</definedName>
    <definedName name="_xlnm.Print_Area" localSheetId="11">'2012'!$A$1:$O$51</definedName>
    <definedName name="_xlnm.Print_Area" localSheetId="10">'2013'!$A$1:$O$53</definedName>
    <definedName name="_xlnm.Print_Area" localSheetId="9">'2014'!$A$1:$O$53</definedName>
    <definedName name="_xlnm.Print_Area" localSheetId="8">'2015'!$A$1:$O$52</definedName>
    <definedName name="_xlnm.Print_Area" localSheetId="7">'2016'!$A$1:$O$52</definedName>
    <definedName name="_xlnm.Print_Area" localSheetId="6">'2017'!$A$1:$O$50</definedName>
    <definedName name="_xlnm.Print_Area" localSheetId="5">'2018'!$A$1:$O$52</definedName>
    <definedName name="_xlnm.Print_Area" localSheetId="4">'2019'!$A$1:$O$51</definedName>
    <definedName name="_xlnm.Print_Area" localSheetId="3">'2020'!$A$1:$O$51</definedName>
    <definedName name="_xlnm.Print_Area" localSheetId="2">'2021'!$A$1:$P$52</definedName>
    <definedName name="_xlnm.Print_Area" localSheetId="1">'2022'!$A$1:$P$53</definedName>
    <definedName name="_xlnm.Print_Area" localSheetId="0">'2023'!$A$1:$P$53</definedName>
    <definedName name="_xlnm.Print_Titles" localSheetId="18">'2005'!$1:$4</definedName>
    <definedName name="_xlnm.Print_Titles" localSheetId="17">'2006'!$1:$4</definedName>
    <definedName name="_xlnm.Print_Titles" localSheetId="16">'2007'!$1:$4</definedName>
    <definedName name="_xlnm.Print_Titles" localSheetId="15">'2008'!$1:$4</definedName>
    <definedName name="_xlnm.Print_Titles" localSheetId="14">'2009'!$1:$4</definedName>
    <definedName name="_xlnm.Print_Titles" localSheetId="13">'2010'!$1:$4</definedName>
    <definedName name="_xlnm.Print_Titles" localSheetId="12">'2011'!$1:$4</definedName>
    <definedName name="_xlnm.Print_Titles" localSheetId="11">'2012'!$1:$4</definedName>
    <definedName name="_xlnm.Print_Titles" localSheetId="10">'2013'!$1:$4</definedName>
    <definedName name="_xlnm.Print_Titles" localSheetId="9">'2014'!$1:$4</definedName>
    <definedName name="_xlnm.Print_Titles" localSheetId="8">'2015'!$1:$4</definedName>
    <definedName name="_xlnm.Print_Titles" localSheetId="7">'2016'!$1:$4</definedName>
    <definedName name="_xlnm.Print_Titles" localSheetId="6">'2017'!$1:$4</definedName>
    <definedName name="_xlnm.Print_Titles" localSheetId="5">'2018'!$1:$4</definedName>
    <definedName name="_xlnm.Print_Titles" localSheetId="4">'2019'!$1:$4</definedName>
    <definedName name="_xlnm.Print_Titles" localSheetId="3">'2020'!$1:$4</definedName>
    <definedName name="_xlnm.Print_Titles" localSheetId="2">'2021'!$1:$4</definedName>
    <definedName name="_xlnm.Print_Titles" localSheetId="1">'2022'!$1:$4</definedName>
    <definedName name="_xlnm.Print_Titles" localSheetId="0">'2023'!$1:$4</definedName>
  </definedNames>
  <calcPr calcId="162913"/>
</workbook>
</file>

<file path=xl/calcChain.xml><?xml version="1.0" encoding="utf-8"?>
<calcChain xmlns="http://schemas.openxmlformats.org/spreadsheetml/2006/main">
  <c r="O48" i="52" l="1"/>
  <c r="P48" i="52" s="1"/>
  <c r="O47" i="52"/>
  <c r="P47" i="52" s="1"/>
  <c r="O46" i="52"/>
  <c r="P46" i="52" s="1"/>
  <c r="O45" i="52"/>
  <c r="P45" i="52" s="1"/>
  <c r="O44" i="52"/>
  <c r="P44" i="52" s="1"/>
  <c r="N43" i="52"/>
  <c r="M43" i="52"/>
  <c r="L43" i="52"/>
  <c r="K43" i="52"/>
  <c r="J43" i="52"/>
  <c r="I43" i="52"/>
  <c r="H43" i="52"/>
  <c r="G43" i="52"/>
  <c r="F43" i="52"/>
  <c r="E43" i="52"/>
  <c r="D43" i="52"/>
  <c r="O42" i="52"/>
  <c r="P42" i="52" s="1"/>
  <c r="N41" i="52"/>
  <c r="M41" i="52"/>
  <c r="L41" i="52"/>
  <c r="K41" i="52"/>
  <c r="J41" i="52"/>
  <c r="I41" i="52"/>
  <c r="H41" i="52"/>
  <c r="G41" i="52"/>
  <c r="F41" i="52"/>
  <c r="E41" i="52"/>
  <c r="D41" i="52"/>
  <c r="O40" i="52"/>
  <c r="P40" i="52" s="1"/>
  <c r="O39" i="52"/>
  <c r="P39" i="52" s="1"/>
  <c r="O38" i="52"/>
  <c r="P38" i="52" s="1"/>
  <c r="N37" i="52"/>
  <c r="M37" i="52"/>
  <c r="L37" i="52"/>
  <c r="K37" i="52"/>
  <c r="J37" i="52"/>
  <c r="I37" i="52"/>
  <c r="H37" i="52"/>
  <c r="G37" i="52"/>
  <c r="F37" i="52"/>
  <c r="E37" i="52"/>
  <c r="D37" i="52"/>
  <c r="O36" i="52"/>
  <c r="P36" i="52" s="1"/>
  <c r="O35" i="52"/>
  <c r="P35" i="52" s="1"/>
  <c r="O34" i="52"/>
  <c r="P34" i="52" s="1"/>
  <c r="O33" i="52"/>
  <c r="P33" i="52" s="1"/>
  <c r="N32" i="52"/>
  <c r="M32" i="52"/>
  <c r="L32" i="52"/>
  <c r="K32" i="52"/>
  <c r="J32" i="52"/>
  <c r="I32" i="52"/>
  <c r="H32" i="52"/>
  <c r="G32" i="52"/>
  <c r="F32" i="52"/>
  <c r="E32" i="52"/>
  <c r="D32" i="52"/>
  <c r="O31" i="52"/>
  <c r="P31" i="52" s="1"/>
  <c r="O30" i="52"/>
  <c r="P30" i="52" s="1"/>
  <c r="O29" i="52"/>
  <c r="P29" i="52" s="1"/>
  <c r="N28" i="52"/>
  <c r="M28" i="52"/>
  <c r="L28" i="52"/>
  <c r="K28" i="52"/>
  <c r="J28" i="52"/>
  <c r="I28" i="52"/>
  <c r="H28" i="52"/>
  <c r="G28" i="52"/>
  <c r="F28" i="52"/>
  <c r="E28" i="52"/>
  <c r="D28" i="52"/>
  <c r="O27" i="52"/>
  <c r="P27" i="52" s="1"/>
  <c r="N26" i="52"/>
  <c r="M26" i="52"/>
  <c r="L26" i="52"/>
  <c r="K26" i="52"/>
  <c r="J26" i="52"/>
  <c r="I26" i="52"/>
  <c r="H26" i="52"/>
  <c r="G26" i="52"/>
  <c r="F26" i="52"/>
  <c r="E26" i="52"/>
  <c r="D26" i="52"/>
  <c r="O25" i="52"/>
  <c r="P25" i="52" s="1"/>
  <c r="O24" i="52"/>
  <c r="P24" i="52" s="1"/>
  <c r="O23" i="52"/>
  <c r="P23" i="52" s="1"/>
  <c r="N22" i="52"/>
  <c r="M22" i="52"/>
  <c r="L22" i="52"/>
  <c r="K22" i="52"/>
  <c r="J22" i="52"/>
  <c r="I22" i="52"/>
  <c r="H22" i="52"/>
  <c r="G22" i="52"/>
  <c r="F22" i="52"/>
  <c r="E22" i="52"/>
  <c r="D22" i="52"/>
  <c r="O21" i="52"/>
  <c r="P21" i="52" s="1"/>
  <c r="O20" i="52"/>
  <c r="P20" i="52" s="1"/>
  <c r="O19" i="52"/>
  <c r="P19" i="52" s="1"/>
  <c r="O18" i="52"/>
  <c r="P18" i="52" s="1"/>
  <c r="O17" i="52"/>
  <c r="P17" i="52" s="1"/>
  <c r="O16" i="52"/>
  <c r="P16" i="52" s="1"/>
  <c r="O15" i="52"/>
  <c r="P15" i="52" s="1"/>
  <c r="O14" i="52"/>
  <c r="P14" i="52" s="1"/>
  <c r="N13" i="52"/>
  <c r="M13" i="52"/>
  <c r="L13" i="52"/>
  <c r="K13" i="52"/>
  <c r="J13" i="52"/>
  <c r="I13" i="52"/>
  <c r="H13" i="52"/>
  <c r="G13" i="52"/>
  <c r="F13" i="52"/>
  <c r="E13" i="52"/>
  <c r="D13" i="52"/>
  <c r="O12" i="52"/>
  <c r="P12" i="52" s="1"/>
  <c r="O11" i="52"/>
  <c r="P11" i="52" s="1"/>
  <c r="O10" i="52"/>
  <c r="P10" i="52" s="1"/>
  <c r="O9" i="52"/>
  <c r="P9" i="52" s="1"/>
  <c r="O8" i="52"/>
  <c r="P8" i="52" s="1"/>
  <c r="O7" i="52"/>
  <c r="P7" i="52" s="1"/>
  <c r="O6" i="52"/>
  <c r="P6" i="52" s="1"/>
  <c r="N5" i="52"/>
  <c r="M5" i="52"/>
  <c r="L5" i="52"/>
  <c r="K5" i="52"/>
  <c r="J5" i="52"/>
  <c r="I5" i="52"/>
  <c r="H5" i="52"/>
  <c r="G5" i="52"/>
  <c r="F5" i="52"/>
  <c r="E5" i="52"/>
  <c r="D5" i="52"/>
  <c r="O41" i="52" l="1"/>
  <c r="P41" i="52" s="1"/>
  <c r="O43" i="52"/>
  <c r="P43" i="52" s="1"/>
  <c r="E49" i="52"/>
  <c r="O37" i="52"/>
  <c r="P37" i="52" s="1"/>
  <c r="O32" i="52"/>
  <c r="P32" i="52" s="1"/>
  <c r="O28" i="52"/>
  <c r="P28" i="52" s="1"/>
  <c r="O26" i="52"/>
  <c r="P26" i="52" s="1"/>
  <c r="F49" i="52"/>
  <c r="H49" i="52"/>
  <c r="J49" i="52"/>
  <c r="L49" i="52"/>
  <c r="M49" i="52"/>
  <c r="K49" i="52"/>
  <c r="D49" i="52"/>
  <c r="O13" i="52"/>
  <c r="P13" i="52" s="1"/>
  <c r="G49" i="52"/>
  <c r="N49" i="52"/>
  <c r="I49" i="52"/>
  <c r="O22" i="52"/>
  <c r="P22" i="52" s="1"/>
  <c r="O5" i="52"/>
  <c r="P5" i="52" s="1"/>
  <c r="O48" i="51"/>
  <c r="P48" i="51"/>
  <c r="O47" i="51"/>
  <c r="P47" i="51" s="1"/>
  <c r="O46" i="51"/>
  <c r="P46" i="51"/>
  <c r="O45" i="51"/>
  <c r="P45" i="51"/>
  <c r="O44" i="51"/>
  <c r="P44" i="51"/>
  <c r="N43" i="51"/>
  <c r="M43" i="51"/>
  <c r="M49" i="51" s="1"/>
  <c r="L43" i="51"/>
  <c r="K43" i="51"/>
  <c r="J43" i="51"/>
  <c r="I43" i="51"/>
  <c r="H43" i="51"/>
  <c r="G43" i="51"/>
  <c r="F43" i="51"/>
  <c r="E43" i="51"/>
  <c r="D43" i="51"/>
  <c r="O42" i="51"/>
  <c r="P42" i="51"/>
  <c r="N41" i="51"/>
  <c r="N49" i="51" s="1"/>
  <c r="M41" i="51"/>
  <c r="L41" i="51"/>
  <c r="K41" i="51"/>
  <c r="J41" i="51"/>
  <c r="I41" i="51"/>
  <c r="H41" i="51"/>
  <c r="G41" i="51"/>
  <c r="F41" i="51"/>
  <c r="E41" i="51"/>
  <c r="D41" i="51"/>
  <c r="O40" i="51"/>
  <c r="P40" i="51"/>
  <c r="O39" i="51"/>
  <c r="P39" i="51"/>
  <c r="O38" i="51"/>
  <c r="P38" i="51" s="1"/>
  <c r="N37" i="51"/>
  <c r="M37" i="51"/>
  <c r="L37" i="51"/>
  <c r="K37" i="51"/>
  <c r="J37" i="51"/>
  <c r="I37" i="51"/>
  <c r="H37" i="51"/>
  <c r="G37" i="51"/>
  <c r="O37" i="51" s="1"/>
  <c r="P37" i="51" s="1"/>
  <c r="F37" i="51"/>
  <c r="E37" i="51"/>
  <c r="D37" i="51"/>
  <c r="O36" i="51"/>
  <c r="P36" i="51" s="1"/>
  <c r="O35" i="51"/>
  <c r="P35" i="51" s="1"/>
  <c r="O34" i="51"/>
  <c r="P34" i="51" s="1"/>
  <c r="O33" i="51"/>
  <c r="P33" i="51"/>
  <c r="N32" i="51"/>
  <c r="M32" i="51"/>
  <c r="L32" i="51"/>
  <c r="K32" i="51"/>
  <c r="J32" i="51"/>
  <c r="I32" i="51"/>
  <c r="H32" i="51"/>
  <c r="G32" i="51"/>
  <c r="F32" i="51"/>
  <c r="E32" i="51"/>
  <c r="D32" i="51"/>
  <c r="O31" i="51"/>
  <c r="P31" i="51"/>
  <c r="O30" i="51"/>
  <c r="P30" i="51"/>
  <c r="O29" i="51"/>
  <c r="P29" i="51" s="1"/>
  <c r="N28" i="51"/>
  <c r="M28" i="51"/>
  <c r="L28" i="51"/>
  <c r="K28" i="51"/>
  <c r="J28" i="51"/>
  <c r="I28" i="51"/>
  <c r="H28" i="51"/>
  <c r="G28" i="51"/>
  <c r="F28" i="51"/>
  <c r="E28" i="51"/>
  <c r="D28" i="51"/>
  <c r="O27" i="51"/>
  <c r="P27" i="51" s="1"/>
  <c r="N26" i="51"/>
  <c r="M26" i="51"/>
  <c r="L26" i="51"/>
  <c r="K26" i="51"/>
  <c r="J26" i="51"/>
  <c r="I26" i="51"/>
  <c r="H26" i="51"/>
  <c r="G26" i="51"/>
  <c r="F26" i="51"/>
  <c r="E26" i="51"/>
  <c r="D26" i="51"/>
  <c r="O25" i="51"/>
  <c r="P25" i="51"/>
  <c r="O24" i="51"/>
  <c r="P24" i="51"/>
  <c r="O23" i="51"/>
  <c r="P23" i="51"/>
  <c r="N22" i="51"/>
  <c r="M22" i="51"/>
  <c r="L22" i="51"/>
  <c r="K22" i="51"/>
  <c r="J22" i="51"/>
  <c r="I22" i="51"/>
  <c r="H22" i="51"/>
  <c r="G22" i="51"/>
  <c r="F22" i="51"/>
  <c r="E22" i="51"/>
  <c r="D22" i="51"/>
  <c r="O21" i="51"/>
  <c r="P21" i="51"/>
  <c r="O20" i="51"/>
  <c r="P20" i="51" s="1"/>
  <c r="O19" i="51"/>
  <c r="P19" i="51"/>
  <c r="O18" i="51"/>
  <c r="P18" i="51" s="1"/>
  <c r="O17" i="51"/>
  <c r="P17" i="51" s="1"/>
  <c r="O16" i="51"/>
  <c r="P16" i="51" s="1"/>
  <c r="O15" i="51"/>
  <c r="P15" i="51"/>
  <c r="O14" i="51"/>
  <c r="P14" i="51" s="1"/>
  <c r="N13" i="51"/>
  <c r="M13" i="51"/>
  <c r="L13" i="51"/>
  <c r="K13" i="51"/>
  <c r="J13" i="51"/>
  <c r="I13" i="51"/>
  <c r="H13" i="51"/>
  <c r="G13" i="51"/>
  <c r="F13" i="51"/>
  <c r="E13" i="51"/>
  <c r="D13" i="51"/>
  <c r="O13" i="51" s="1"/>
  <c r="P13" i="51" s="1"/>
  <c r="O12" i="51"/>
  <c r="P12" i="51"/>
  <c r="O11" i="51"/>
  <c r="P11" i="51" s="1"/>
  <c r="O10" i="51"/>
  <c r="P10" i="51"/>
  <c r="O9" i="51"/>
  <c r="P9" i="51"/>
  <c r="O8" i="51"/>
  <c r="P8" i="51"/>
  <c r="O7" i="51"/>
  <c r="P7" i="51"/>
  <c r="O6" i="51"/>
  <c r="P6" i="51"/>
  <c r="N5" i="51"/>
  <c r="M5" i="51"/>
  <c r="L5" i="51"/>
  <c r="K5" i="51"/>
  <c r="J5" i="51"/>
  <c r="I5" i="51"/>
  <c r="H5" i="51"/>
  <c r="G5" i="51"/>
  <c r="F5" i="51"/>
  <c r="F49" i="51" s="1"/>
  <c r="E5" i="51"/>
  <c r="E49" i="51" s="1"/>
  <c r="D5" i="51"/>
  <c r="O47" i="50"/>
  <c r="P47" i="50"/>
  <c r="O46" i="50"/>
  <c r="P46" i="50" s="1"/>
  <c r="O45" i="50"/>
  <c r="P45" i="50" s="1"/>
  <c r="O44" i="50"/>
  <c r="P44" i="50" s="1"/>
  <c r="N43" i="50"/>
  <c r="M43" i="50"/>
  <c r="L43" i="50"/>
  <c r="K43" i="50"/>
  <c r="J43" i="50"/>
  <c r="I43" i="50"/>
  <c r="H43" i="50"/>
  <c r="G43" i="50"/>
  <c r="F43" i="50"/>
  <c r="E43" i="50"/>
  <c r="D43" i="50"/>
  <c r="O42" i="50"/>
  <c r="P42" i="50"/>
  <c r="N41" i="50"/>
  <c r="M41" i="50"/>
  <c r="L41" i="50"/>
  <c r="K41" i="50"/>
  <c r="J41" i="50"/>
  <c r="I41" i="50"/>
  <c r="H41" i="50"/>
  <c r="G41" i="50"/>
  <c r="F41" i="50"/>
  <c r="E41" i="50"/>
  <c r="D41" i="50"/>
  <c r="O40" i="50"/>
  <c r="P40" i="50"/>
  <c r="O39" i="50"/>
  <c r="P39" i="50" s="1"/>
  <c r="O38" i="50"/>
  <c r="P38" i="50"/>
  <c r="N37" i="50"/>
  <c r="M37" i="50"/>
  <c r="L37" i="50"/>
  <c r="K37" i="50"/>
  <c r="J37" i="50"/>
  <c r="I37" i="50"/>
  <c r="H37" i="50"/>
  <c r="G37" i="50"/>
  <c r="F37" i="50"/>
  <c r="E37" i="50"/>
  <c r="D37" i="50"/>
  <c r="O36" i="50"/>
  <c r="P36" i="50" s="1"/>
  <c r="O35" i="50"/>
  <c r="P35" i="50"/>
  <c r="O34" i="50"/>
  <c r="P34" i="50"/>
  <c r="O33" i="50"/>
  <c r="P33" i="50"/>
  <c r="N32" i="50"/>
  <c r="M32" i="50"/>
  <c r="L32" i="50"/>
  <c r="K32" i="50"/>
  <c r="J32" i="50"/>
  <c r="I32" i="50"/>
  <c r="H32" i="50"/>
  <c r="G32" i="50"/>
  <c r="F32" i="50"/>
  <c r="E32" i="50"/>
  <c r="D32" i="50"/>
  <c r="O31" i="50"/>
  <c r="P31" i="50"/>
  <c r="O30" i="50"/>
  <c r="P30" i="50" s="1"/>
  <c r="O29" i="50"/>
  <c r="P29" i="50"/>
  <c r="N28" i="50"/>
  <c r="M28" i="50"/>
  <c r="L28" i="50"/>
  <c r="K28" i="50"/>
  <c r="J28" i="50"/>
  <c r="I28" i="50"/>
  <c r="H28" i="50"/>
  <c r="G28" i="50"/>
  <c r="F28" i="50"/>
  <c r="E28" i="50"/>
  <c r="D28" i="50"/>
  <c r="O27" i="50"/>
  <c r="P27" i="50" s="1"/>
  <c r="N26" i="50"/>
  <c r="M26" i="50"/>
  <c r="L26" i="50"/>
  <c r="K26" i="50"/>
  <c r="J26" i="50"/>
  <c r="I26" i="50"/>
  <c r="H26" i="50"/>
  <c r="G26" i="50"/>
  <c r="F26" i="50"/>
  <c r="E26" i="50"/>
  <c r="D26" i="50"/>
  <c r="O25" i="50"/>
  <c r="P25" i="50" s="1"/>
  <c r="O24" i="50"/>
  <c r="P24" i="50" s="1"/>
  <c r="O23" i="50"/>
  <c r="P23" i="50" s="1"/>
  <c r="N22" i="50"/>
  <c r="M22" i="50"/>
  <c r="O22" i="50" s="1"/>
  <c r="P22" i="50" s="1"/>
  <c r="L22" i="50"/>
  <c r="K22" i="50"/>
  <c r="J22" i="50"/>
  <c r="I22" i="50"/>
  <c r="H22" i="50"/>
  <c r="G22" i="50"/>
  <c r="F22" i="50"/>
  <c r="E22" i="50"/>
  <c r="D22" i="50"/>
  <c r="O21" i="50"/>
  <c r="P21" i="50"/>
  <c r="O20" i="50"/>
  <c r="P20" i="50" s="1"/>
  <c r="O19" i="50"/>
  <c r="P19" i="50"/>
  <c r="O18" i="50"/>
  <c r="P18" i="50" s="1"/>
  <c r="O17" i="50"/>
  <c r="P17" i="50"/>
  <c r="O16" i="50"/>
  <c r="P16" i="50"/>
  <c r="O15" i="50"/>
  <c r="P15" i="50"/>
  <c r="O14" i="50"/>
  <c r="P14" i="50"/>
  <c r="N13" i="50"/>
  <c r="M13" i="50"/>
  <c r="L13" i="50"/>
  <c r="K13" i="50"/>
  <c r="J13" i="50"/>
  <c r="I13" i="50"/>
  <c r="H13" i="50"/>
  <c r="G13" i="50"/>
  <c r="F13" i="50"/>
  <c r="E13" i="50"/>
  <c r="D13" i="50"/>
  <c r="D48" i="50" s="1"/>
  <c r="O12" i="50"/>
  <c r="P12" i="50" s="1"/>
  <c r="O11" i="50"/>
  <c r="P11" i="50"/>
  <c r="O10" i="50"/>
  <c r="P10" i="50" s="1"/>
  <c r="O9" i="50"/>
  <c r="P9" i="50" s="1"/>
  <c r="O8" i="50"/>
  <c r="P8" i="50" s="1"/>
  <c r="O7" i="50"/>
  <c r="P7" i="50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N46" i="48"/>
  <c r="O46" i="48"/>
  <c r="N45" i="48"/>
  <c r="O45" i="48" s="1"/>
  <c r="N44" i="48"/>
  <c r="O44" i="48"/>
  <c r="M43" i="48"/>
  <c r="L43" i="48"/>
  <c r="K43" i="48"/>
  <c r="J43" i="48"/>
  <c r="I43" i="48"/>
  <c r="H43" i="48"/>
  <c r="G43" i="48"/>
  <c r="F43" i="48"/>
  <c r="E43" i="48"/>
  <c r="D43" i="48"/>
  <c r="N42" i="48"/>
  <c r="O42" i="48"/>
  <c r="M41" i="48"/>
  <c r="L41" i="48"/>
  <c r="K41" i="48"/>
  <c r="J41" i="48"/>
  <c r="I41" i="48"/>
  <c r="H41" i="48"/>
  <c r="G41" i="48"/>
  <c r="F41" i="48"/>
  <c r="E41" i="48"/>
  <c r="D41" i="48"/>
  <c r="N40" i="48"/>
  <c r="O40" i="48"/>
  <c r="N39" i="48"/>
  <c r="O39" i="48"/>
  <c r="N38" i="48"/>
  <c r="O38" i="48"/>
  <c r="M37" i="48"/>
  <c r="L37" i="48"/>
  <c r="K37" i="48"/>
  <c r="J37" i="48"/>
  <c r="I37" i="48"/>
  <c r="H37" i="48"/>
  <c r="G37" i="48"/>
  <c r="F37" i="48"/>
  <c r="E37" i="48"/>
  <c r="D37" i="48"/>
  <c r="N36" i="48"/>
  <c r="O36" i="48"/>
  <c r="N35" i="48"/>
  <c r="O35" i="48"/>
  <c r="N34" i="48"/>
  <c r="O34" i="48"/>
  <c r="N33" i="48"/>
  <c r="O33" i="48" s="1"/>
  <c r="M32" i="48"/>
  <c r="L32" i="48"/>
  <c r="K32" i="48"/>
  <c r="J32" i="48"/>
  <c r="I32" i="48"/>
  <c r="H32" i="48"/>
  <c r="G32" i="48"/>
  <c r="F32" i="48"/>
  <c r="E32" i="48"/>
  <c r="D32" i="48"/>
  <c r="N31" i="48"/>
  <c r="O31" i="48" s="1"/>
  <c r="N30" i="48"/>
  <c r="O30" i="48"/>
  <c r="N29" i="48"/>
  <c r="O29" i="48"/>
  <c r="M28" i="48"/>
  <c r="L28" i="48"/>
  <c r="K28" i="48"/>
  <c r="J28" i="48"/>
  <c r="I28" i="48"/>
  <c r="H28" i="48"/>
  <c r="G28" i="48"/>
  <c r="F28" i="48"/>
  <c r="E28" i="48"/>
  <c r="D28" i="48"/>
  <c r="N27" i="48"/>
  <c r="O27" i="48"/>
  <c r="M26" i="48"/>
  <c r="L26" i="48"/>
  <c r="K26" i="48"/>
  <c r="J26" i="48"/>
  <c r="I26" i="48"/>
  <c r="H26" i="48"/>
  <c r="G26" i="48"/>
  <c r="F26" i="48"/>
  <c r="E26" i="48"/>
  <c r="D26" i="48"/>
  <c r="N25" i="48"/>
  <c r="O25" i="48"/>
  <c r="N24" i="48"/>
  <c r="O24" i="48"/>
  <c r="N23" i="48"/>
  <c r="O23" i="48"/>
  <c r="M22" i="48"/>
  <c r="L22" i="48"/>
  <c r="K22" i="48"/>
  <c r="J22" i="48"/>
  <c r="I22" i="48"/>
  <c r="H22" i="48"/>
  <c r="G22" i="48"/>
  <c r="F22" i="48"/>
  <c r="E22" i="48"/>
  <c r="D22" i="48"/>
  <c r="N21" i="48"/>
  <c r="O21" i="48"/>
  <c r="N20" i="48"/>
  <c r="O20" i="48"/>
  <c r="N19" i="48"/>
  <c r="O19" i="48" s="1"/>
  <c r="N18" i="48"/>
  <c r="O18" i="48"/>
  <c r="N17" i="48"/>
  <c r="O17" i="48"/>
  <c r="N16" i="48"/>
  <c r="O16" i="48"/>
  <c r="N15" i="48"/>
  <c r="O15" i="48"/>
  <c r="N14" i="48"/>
  <c r="O14" i="48"/>
  <c r="M13" i="48"/>
  <c r="L13" i="48"/>
  <c r="K13" i="48"/>
  <c r="J13" i="48"/>
  <c r="I13" i="48"/>
  <c r="H13" i="48"/>
  <c r="G13" i="48"/>
  <c r="F13" i="48"/>
  <c r="E13" i="48"/>
  <c r="D13" i="48"/>
  <c r="N12" i="48"/>
  <c r="O12" i="48"/>
  <c r="N11" i="48"/>
  <c r="O11" i="48" s="1"/>
  <c r="N10" i="48"/>
  <c r="O10" i="48"/>
  <c r="N9" i="48"/>
  <c r="O9" i="48"/>
  <c r="N8" i="48"/>
  <c r="O8" i="48"/>
  <c r="N7" i="48"/>
  <c r="O7" i="48" s="1"/>
  <c r="N6" i="48"/>
  <c r="O6" i="48"/>
  <c r="M5" i="48"/>
  <c r="L5" i="48"/>
  <c r="K5" i="48"/>
  <c r="J5" i="48"/>
  <c r="I5" i="48"/>
  <c r="H5" i="48"/>
  <c r="G5" i="48"/>
  <c r="F5" i="48"/>
  <c r="E5" i="48"/>
  <c r="D5" i="48"/>
  <c r="N46" i="47"/>
  <c r="O46" i="47"/>
  <c r="N45" i="47"/>
  <c r="O45" i="47" s="1"/>
  <c r="N44" i="47"/>
  <c r="O44" i="47"/>
  <c r="M43" i="47"/>
  <c r="L43" i="47"/>
  <c r="K43" i="47"/>
  <c r="J43" i="47"/>
  <c r="I43" i="47"/>
  <c r="N43" i="47" s="1"/>
  <c r="O43" i="47" s="1"/>
  <c r="H43" i="47"/>
  <c r="G43" i="47"/>
  <c r="F43" i="47"/>
  <c r="E43" i="47"/>
  <c r="D43" i="47"/>
  <c r="N42" i="47"/>
  <c r="O42" i="47"/>
  <c r="M41" i="47"/>
  <c r="L41" i="47"/>
  <c r="K41" i="47"/>
  <c r="J41" i="47"/>
  <c r="I41" i="47"/>
  <c r="I47" i="47" s="1"/>
  <c r="H41" i="47"/>
  <c r="G41" i="47"/>
  <c r="F41" i="47"/>
  <c r="E41" i="47"/>
  <c r="D41" i="47"/>
  <c r="N40" i="47"/>
  <c r="O40" i="47"/>
  <c r="N39" i="47"/>
  <c r="O39" i="47"/>
  <c r="N38" i="47"/>
  <c r="O38" i="47"/>
  <c r="M37" i="47"/>
  <c r="N37" i="47" s="1"/>
  <c r="O37" i="47" s="1"/>
  <c r="L37" i="47"/>
  <c r="K37" i="47"/>
  <c r="J37" i="47"/>
  <c r="I37" i="47"/>
  <c r="H37" i="47"/>
  <c r="G37" i="47"/>
  <c r="F37" i="47"/>
  <c r="E37" i="47"/>
  <c r="D37" i="47"/>
  <c r="N36" i="47"/>
  <c r="O36" i="47"/>
  <c r="N35" i="47"/>
  <c r="O35" i="47" s="1"/>
  <c r="N34" i="47"/>
  <c r="O34" i="47"/>
  <c r="N33" i="47"/>
  <c r="O33" i="47" s="1"/>
  <c r="M32" i="47"/>
  <c r="L32" i="47"/>
  <c r="K32" i="47"/>
  <c r="J32" i="47"/>
  <c r="I32" i="47"/>
  <c r="H32" i="47"/>
  <c r="G32" i="47"/>
  <c r="G47" i="47" s="1"/>
  <c r="F32" i="47"/>
  <c r="F47" i="47" s="1"/>
  <c r="E32" i="47"/>
  <c r="D32" i="47"/>
  <c r="N31" i="47"/>
  <c r="O31" i="47" s="1"/>
  <c r="N30" i="47"/>
  <c r="O30" i="47"/>
  <c r="N29" i="47"/>
  <c r="O29" i="47"/>
  <c r="M28" i="47"/>
  <c r="L28" i="47"/>
  <c r="K28" i="47"/>
  <c r="J28" i="47"/>
  <c r="N28" i="47" s="1"/>
  <c r="O28" i="47" s="1"/>
  <c r="I28" i="47"/>
  <c r="H28" i="47"/>
  <c r="G28" i="47"/>
  <c r="F28" i="47"/>
  <c r="E28" i="47"/>
  <c r="D28" i="47"/>
  <c r="N27" i="47"/>
  <c r="O27" i="47"/>
  <c r="M26" i="47"/>
  <c r="L26" i="47"/>
  <c r="K26" i="47"/>
  <c r="K47" i="47" s="1"/>
  <c r="J26" i="47"/>
  <c r="N26" i="47" s="1"/>
  <c r="O26" i="47" s="1"/>
  <c r="I26" i="47"/>
  <c r="H26" i="47"/>
  <c r="G26" i="47"/>
  <c r="F26" i="47"/>
  <c r="E26" i="47"/>
  <c r="D26" i="47"/>
  <c r="N25" i="47"/>
  <c r="O25" i="47"/>
  <c r="N24" i="47"/>
  <c r="O24" i="47" s="1"/>
  <c r="N23" i="47"/>
  <c r="O23" i="47"/>
  <c r="M22" i="47"/>
  <c r="L22" i="47"/>
  <c r="K22" i="47"/>
  <c r="J22" i="47"/>
  <c r="I22" i="47"/>
  <c r="H22" i="47"/>
  <c r="G22" i="47"/>
  <c r="F22" i="47"/>
  <c r="E22" i="47"/>
  <c r="D22" i="47"/>
  <c r="N21" i="47"/>
  <c r="O21" i="47"/>
  <c r="N20" i="47"/>
  <c r="O20" i="47"/>
  <c r="N19" i="47"/>
  <c r="O19" i="47" s="1"/>
  <c r="N18" i="47"/>
  <c r="O18" i="47"/>
  <c r="N17" i="47"/>
  <c r="O17" i="47"/>
  <c r="N16" i="47"/>
  <c r="O16" i="47" s="1"/>
  <c r="N15" i="47"/>
  <c r="O15" i="47" s="1"/>
  <c r="N14" i="47"/>
  <c r="O14" i="47"/>
  <c r="M13" i="47"/>
  <c r="L13" i="47"/>
  <c r="K13" i="47"/>
  <c r="J13" i="47"/>
  <c r="I13" i="47"/>
  <c r="H13" i="47"/>
  <c r="G13" i="47"/>
  <c r="F13" i="47"/>
  <c r="E13" i="47"/>
  <c r="D13" i="47"/>
  <c r="N12" i="47"/>
  <c r="O12" i="47"/>
  <c r="N11" i="47"/>
  <c r="O11" i="47" s="1"/>
  <c r="N10" i="47"/>
  <c r="O10" i="47"/>
  <c r="N9" i="47"/>
  <c r="O9" i="47"/>
  <c r="N8" i="47"/>
  <c r="O8" i="47" s="1"/>
  <c r="N7" i="47"/>
  <c r="O7" i="47"/>
  <c r="N6" i="47"/>
  <c r="O6" i="47"/>
  <c r="M5" i="47"/>
  <c r="L5" i="47"/>
  <c r="K5" i="47"/>
  <c r="J5" i="47"/>
  <c r="I5" i="47"/>
  <c r="H5" i="47"/>
  <c r="G5" i="47"/>
  <c r="F5" i="47"/>
  <c r="E5" i="47"/>
  <c r="D5" i="47"/>
  <c r="N47" i="46"/>
  <c r="O47" i="46"/>
  <c r="N46" i="46"/>
  <c r="O46" i="46" s="1"/>
  <c r="N45" i="46"/>
  <c r="O45" i="46"/>
  <c r="M44" i="46"/>
  <c r="L44" i="46"/>
  <c r="K44" i="46"/>
  <c r="J44" i="46"/>
  <c r="I44" i="46"/>
  <c r="H44" i="46"/>
  <c r="G44" i="46"/>
  <c r="F44" i="46"/>
  <c r="E44" i="46"/>
  <c r="D44" i="46"/>
  <c r="N43" i="46"/>
  <c r="O43" i="46"/>
  <c r="M42" i="46"/>
  <c r="L42" i="46"/>
  <c r="K42" i="46"/>
  <c r="J42" i="46"/>
  <c r="I42" i="46"/>
  <c r="H42" i="46"/>
  <c r="G42" i="46"/>
  <c r="F42" i="46"/>
  <c r="E42" i="46"/>
  <c r="D42" i="46"/>
  <c r="N41" i="46"/>
  <c r="O41" i="46"/>
  <c r="N40" i="46"/>
  <c r="O40" i="46"/>
  <c r="N39" i="46"/>
  <c r="O39" i="46" s="1"/>
  <c r="M38" i="46"/>
  <c r="L38" i="46"/>
  <c r="K38" i="46"/>
  <c r="J38" i="46"/>
  <c r="I38" i="46"/>
  <c r="H38" i="46"/>
  <c r="G38" i="46"/>
  <c r="F38" i="46"/>
  <c r="E38" i="46"/>
  <c r="D38" i="46"/>
  <c r="N37" i="46"/>
  <c r="O37" i="46" s="1"/>
  <c r="N36" i="46"/>
  <c r="O36" i="46"/>
  <c r="N35" i="46"/>
  <c r="O35" i="46"/>
  <c r="N34" i="46"/>
  <c r="O34" i="46" s="1"/>
  <c r="N33" i="46"/>
  <c r="O33" i="46"/>
  <c r="M32" i="46"/>
  <c r="L32" i="46"/>
  <c r="K32" i="46"/>
  <c r="J32" i="46"/>
  <c r="I32" i="46"/>
  <c r="H32" i="46"/>
  <c r="G32" i="46"/>
  <c r="F32" i="46"/>
  <c r="E32" i="46"/>
  <c r="D32" i="46"/>
  <c r="N31" i="46"/>
  <c r="O31" i="46"/>
  <c r="N30" i="46"/>
  <c r="O30" i="46"/>
  <c r="N29" i="46"/>
  <c r="O29" i="46" s="1"/>
  <c r="M28" i="46"/>
  <c r="N28" i="46" s="1"/>
  <c r="O28" i="46" s="1"/>
  <c r="L28" i="46"/>
  <c r="K28" i="46"/>
  <c r="J28" i="46"/>
  <c r="I28" i="46"/>
  <c r="H28" i="46"/>
  <c r="G28" i="46"/>
  <c r="F28" i="46"/>
  <c r="E28" i="46"/>
  <c r="D28" i="46"/>
  <c r="N27" i="46"/>
  <c r="O27" i="46" s="1"/>
  <c r="M26" i="46"/>
  <c r="M48" i="46" s="1"/>
  <c r="L26" i="46"/>
  <c r="L48" i="46" s="1"/>
  <c r="K26" i="46"/>
  <c r="J26" i="46"/>
  <c r="I26" i="46"/>
  <c r="H26" i="46"/>
  <c r="G26" i="46"/>
  <c r="F26" i="46"/>
  <c r="E26" i="46"/>
  <c r="D26" i="46"/>
  <c r="N25" i="46"/>
  <c r="O25" i="46" s="1"/>
  <c r="N24" i="46"/>
  <c r="O24" i="46"/>
  <c r="N23" i="46"/>
  <c r="O23" i="46"/>
  <c r="M22" i="46"/>
  <c r="L22" i="46"/>
  <c r="K22" i="46"/>
  <c r="J22" i="46"/>
  <c r="I22" i="46"/>
  <c r="H22" i="46"/>
  <c r="G22" i="46"/>
  <c r="F22" i="46"/>
  <c r="E22" i="46"/>
  <c r="D22" i="46"/>
  <c r="D48" i="46" s="1"/>
  <c r="N21" i="46"/>
  <c r="O21" i="46"/>
  <c r="N20" i="46"/>
  <c r="O20" i="46" s="1"/>
  <c r="N19" i="46"/>
  <c r="O19" i="46"/>
  <c r="N18" i="46"/>
  <c r="O18" i="46"/>
  <c r="N17" i="46"/>
  <c r="O17" i="46" s="1"/>
  <c r="N16" i="46"/>
  <c r="O16" i="46" s="1"/>
  <c r="N15" i="46"/>
  <c r="O15" i="46"/>
  <c r="N14" i="46"/>
  <c r="O14" i="46" s="1"/>
  <c r="M13" i="46"/>
  <c r="L13" i="46"/>
  <c r="K13" i="46"/>
  <c r="J13" i="46"/>
  <c r="I13" i="46"/>
  <c r="H13" i="46"/>
  <c r="G13" i="46"/>
  <c r="F13" i="46"/>
  <c r="E13" i="46"/>
  <c r="D13" i="46"/>
  <c r="N12" i="46"/>
  <c r="O12" i="46" s="1"/>
  <c r="N11" i="46"/>
  <c r="O11" i="46"/>
  <c r="N10" i="46"/>
  <c r="O10" i="46"/>
  <c r="N9" i="46"/>
  <c r="O9" i="46" s="1"/>
  <c r="N8" i="46"/>
  <c r="O8" i="46"/>
  <c r="N7" i="46"/>
  <c r="O7" i="46"/>
  <c r="N6" i="46"/>
  <c r="O6" i="46" s="1"/>
  <c r="M5" i="46"/>
  <c r="L5" i="46"/>
  <c r="K5" i="46"/>
  <c r="J5" i="46"/>
  <c r="I5" i="46"/>
  <c r="H5" i="46"/>
  <c r="G5" i="46"/>
  <c r="F5" i="46"/>
  <c r="E5" i="46"/>
  <c r="D5" i="46"/>
  <c r="N45" i="45"/>
  <c r="O45" i="45" s="1"/>
  <c r="N44" i="45"/>
  <c r="O44" i="45"/>
  <c r="N43" i="45"/>
  <c r="O43" i="45" s="1"/>
  <c r="M42" i="45"/>
  <c r="L42" i="45"/>
  <c r="K42" i="45"/>
  <c r="J42" i="45"/>
  <c r="I42" i="45"/>
  <c r="H42" i="45"/>
  <c r="G42" i="45"/>
  <c r="F42" i="45"/>
  <c r="E42" i="45"/>
  <c r="D42" i="45"/>
  <c r="N41" i="45"/>
  <c r="O41" i="45" s="1"/>
  <c r="M40" i="45"/>
  <c r="L40" i="45"/>
  <c r="K40" i="45"/>
  <c r="J40" i="45"/>
  <c r="I40" i="45"/>
  <c r="H40" i="45"/>
  <c r="G40" i="45"/>
  <c r="F40" i="45"/>
  <c r="E40" i="45"/>
  <c r="D40" i="45"/>
  <c r="N39" i="45"/>
  <c r="O39" i="45" s="1"/>
  <c r="N38" i="45"/>
  <c r="O38" i="45" s="1"/>
  <c r="N37" i="45"/>
  <c r="O37" i="45"/>
  <c r="M36" i="45"/>
  <c r="L36" i="45"/>
  <c r="K36" i="45"/>
  <c r="J36" i="45"/>
  <c r="I36" i="45"/>
  <c r="H36" i="45"/>
  <c r="G36" i="45"/>
  <c r="F36" i="45"/>
  <c r="E36" i="45"/>
  <c r="D36" i="45"/>
  <c r="N35" i="45"/>
  <c r="O35" i="45"/>
  <c r="N34" i="45"/>
  <c r="O34" i="45"/>
  <c r="N33" i="45"/>
  <c r="O33" i="45" s="1"/>
  <c r="N32" i="45"/>
  <c r="O32" i="45"/>
  <c r="M31" i="45"/>
  <c r="L31" i="45"/>
  <c r="K31" i="45"/>
  <c r="J31" i="45"/>
  <c r="I31" i="45"/>
  <c r="I46" i="45" s="1"/>
  <c r="H31" i="45"/>
  <c r="G31" i="45"/>
  <c r="F31" i="45"/>
  <c r="E31" i="45"/>
  <c r="D31" i="45"/>
  <c r="N30" i="45"/>
  <c r="O30" i="45"/>
  <c r="N29" i="45"/>
  <c r="O29" i="45" s="1"/>
  <c r="N28" i="45"/>
  <c r="O28" i="45" s="1"/>
  <c r="M27" i="45"/>
  <c r="L27" i="45"/>
  <c r="K27" i="45"/>
  <c r="J27" i="45"/>
  <c r="I27" i="45"/>
  <c r="H27" i="45"/>
  <c r="G27" i="45"/>
  <c r="F27" i="45"/>
  <c r="E27" i="45"/>
  <c r="D27" i="45"/>
  <c r="N26" i="45"/>
  <c r="O26" i="45" s="1"/>
  <c r="M25" i="45"/>
  <c r="L25" i="45"/>
  <c r="K25" i="45"/>
  <c r="J25" i="45"/>
  <c r="I25" i="45"/>
  <c r="H25" i="45"/>
  <c r="G25" i="45"/>
  <c r="F25" i="45"/>
  <c r="E25" i="45"/>
  <c r="D25" i="45"/>
  <c r="N24" i="45"/>
  <c r="O24" i="45" s="1"/>
  <c r="N23" i="45"/>
  <c r="O23" i="45"/>
  <c r="N22" i="45"/>
  <c r="O22" i="45"/>
  <c r="M21" i="45"/>
  <c r="L21" i="45"/>
  <c r="K21" i="45"/>
  <c r="J21" i="45"/>
  <c r="I21" i="45"/>
  <c r="H21" i="45"/>
  <c r="G21" i="45"/>
  <c r="F21" i="45"/>
  <c r="E21" i="45"/>
  <c r="D21" i="45"/>
  <c r="N20" i="45"/>
  <c r="O20" i="45"/>
  <c r="N19" i="45"/>
  <c r="O19" i="45" s="1"/>
  <c r="N18" i="45"/>
  <c r="O18" i="45"/>
  <c r="N17" i="45"/>
  <c r="O17" i="45" s="1"/>
  <c r="N16" i="45"/>
  <c r="O16" i="45" s="1"/>
  <c r="N15" i="45"/>
  <c r="O15" i="45"/>
  <c r="N14" i="45"/>
  <c r="O14" i="45"/>
  <c r="M13" i="45"/>
  <c r="L13" i="45"/>
  <c r="K13" i="45"/>
  <c r="J13" i="45"/>
  <c r="I13" i="45"/>
  <c r="H13" i="45"/>
  <c r="G13" i="45"/>
  <c r="F13" i="45"/>
  <c r="E13" i="45"/>
  <c r="D13" i="45"/>
  <c r="N12" i="45"/>
  <c r="O12" i="45"/>
  <c r="N11" i="45"/>
  <c r="O11" i="45" s="1"/>
  <c r="N10" i="45"/>
  <c r="O10" i="45"/>
  <c r="N9" i="45"/>
  <c r="O9" i="45" s="1"/>
  <c r="N8" i="45"/>
  <c r="O8" i="45" s="1"/>
  <c r="N7" i="45"/>
  <c r="O7" i="45" s="1"/>
  <c r="N6" i="45"/>
  <c r="O6" i="45"/>
  <c r="M5" i="45"/>
  <c r="L5" i="45"/>
  <c r="K5" i="45"/>
  <c r="J5" i="45"/>
  <c r="I5" i="45"/>
  <c r="H5" i="45"/>
  <c r="G5" i="45"/>
  <c r="F5" i="45"/>
  <c r="E5" i="45"/>
  <c r="E46" i="45" s="1"/>
  <c r="D5" i="45"/>
  <c r="N47" i="44"/>
  <c r="O47" i="44"/>
  <c r="N46" i="44"/>
  <c r="O46" i="44" s="1"/>
  <c r="N45" i="44"/>
  <c r="O45" i="44"/>
  <c r="M44" i="44"/>
  <c r="L44" i="44"/>
  <c r="K44" i="44"/>
  <c r="J44" i="44"/>
  <c r="I44" i="44"/>
  <c r="H44" i="44"/>
  <c r="N44" i="44" s="1"/>
  <c r="O44" i="44" s="1"/>
  <c r="G44" i="44"/>
  <c r="F44" i="44"/>
  <c r="E44" i="44"/>
  <c r="D44" i="44"/>
  <c r="N43" i="44"/>
  <c r="O43" i="44"/>
  <c r="M42" i="44"/>
  <c r="L42" i="44"/>
  <c r="K42" i="44"/>
  <c r="J42" i="44"/>
  <c r="I42" i="44"/>
  <c r="I48" i="44" s="1"/>
  <c r="H42" i="44"/>
  <c r="H48" i="44" s="1"/>
  <c r="G42" i="44"/>
  <c r="F42" i="44"/>
  <c r="E42" i="44"/>
  <c r="D42" i="44"/>
  <c r="N41" i="44"/>
  <c r="O41" i="44"/>
  <c r="N40" i="44"/>
  <c r="O40" i="44" s="1"/>
  <c r="N39" i="44"/>
  <c r="O39" i="44" s="1"/>
  <c r="M38" i="44"/>
  <c r="L38" i="44"/>
  <c r="L48" i="44" s="1"/>
  <c r="K38" i="44"/>
  <c r="J38" i="44"/>
  <c r="I38" i="44"/>
  <c r="H38" i="44"/>
  <c r="G38" i="44"/>
  <c r="F38" i="44"/>
  <c r="E38" i="44"/>
  <c r="D38" i="44"/>
  <c r="N37" i="44"/>
  <c r="O37" i="44" s="1"/>
  <c r="N36" i="44"/>
  <c r="O36" i="44" s="1"/>
  <c r="N35" i="44"/>
  <c r="O35" i="44"/>
  <c r="N34" i="44"/>
  <c r="O34" i="44" s="1"/>
  <c r="N33" i="44"/>
  <c r="O33" i="44"/>
  <c r="M32" i="44"/>
  <c r="L32" i="44"/>
  <c r="K32" i="44"/>
  <c r="J32" i="44"/>
  <c r="I32" i="44"/>
  <c r="H32" i="44"/>
  <c r="G32" i="44"/>
  <c r="F32" i="44"/>
  <c r="E32" i="44"/>
  <c r="D32" i="44"/>
  <c r="N31" i="44"/>
  <c r="O31" i="44"/>
  <c r="N30" i="44"/>
  <c r="O30" i="44" s="1"/>
  <c r="N29" i="44"/>
  <c r="O29" i="44" s="1"/>
  <c r="M28" i="44"/>
  <c r="L28" i="44"/>
  <c r="K28" i="44"/>
  <c r="J28" i="44"/>
  <c r="I28" i="44"/>
  <c r="H28" i="44"/>
  <c r="G28" i="44"/>
  <c r="F28" i="44"/>
  <c r="E28" i="44"/>
  <c r="D28" i="44"/>
  <c r="N27" i="44"/>
  <c r="O27" i="44" s="1"/>
  <c r="M26" i="44"/>
  <c r="L26" i="44"/>
  <c r="K26" i="44"/>
  <c r="J26" i="44"/>
  <c r="I26" i="44"/>
  <c r="H26" i="44"/>
  <c r="G26" i="44"/>
  <c r="F26" i="44"/>
  <c r="E26" i="44"/>
  <c r="D26" i="44"/>
  <c r="N25" i="44"/>
  <c r="O25" i="44" s="1"/>
  <c r="N24" i="44"/>
  <c r="O24" i="44"/>
  <c r="N23" i="44"/>
  <c r="O23" i="44"/>
  <c r="M22" i="44"/>
  <c r="L22" i="44"/>
  <c r="K22" i="44"/>
  <c r="J22" i="44"/>
  <c r="I22" i="44"/>
  <c r="H22" i="44"/>
  <c r="G22" i="44"/>
  <c r="F22" i="44"/>
  <c r="E22" i="44"/>
  <c r="D22" i="44"/>
  <c r="N21" i="44"/>
  <c r="O21" i="44"/>
  <c r="N20" i="44"/>
  <c r="O20" i="44" s="1"/>
  <c r="N19" i="44"/>
  <c r="O19" i="44"/>
  <c r="N18" i="44"/>
  <c r="O18" i="44" s="1"/>
  <c r="N17" i="44"/>
  <c r="O17" i="44" s="1"/>
  <c r="N16" i="44"/>
  <c r="O16" i="44" s="1"/>
  <c r="N15" i="44"/>
  <c r="O15" i="44"/>
  <c r="N14" i="44"/>
  <c r="O14" i="44" s="1"/>
  <c r="M13" i="44"/>
  <c r="L13" i="44"/>
  <c r="K13" i="44"/>
  <c r="J13" i="44"/>
  <c r="I13" i="44"/>
  <c r="H13" i="44"/>
  <c r="G13" i="44"/>
  <c r="G48" i="44" s="1"/>
  <c r="F13" i="44"/>
  <c r="F48" i="44" s="1"/>
  <c r="E13" i="44"/>
  <c r="D13" i="44"/>
  <c r="N12" i="44"/>
  <c r="O12" i="44" s="1"/>
  <c r="N11" i="44"/>
  <c r="O11" i="44"/>
  <c r="N10" i="44"/>
  <c r="O10" i="44" s="1"/>
  <c r="N9" i="44"/>
  <c r="O9" i="44" s="1"/>
  <c r="N8" i="44"/>
  <c r="O8" i="44" s="1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47" i="43"/>
  <c r="O47" i="43" s="1"/>
  <c r="N46" i="43"/>
  <c r="O46" i="43"/>
  <c r="N45" i="43"/>
  <c r="O45" i="43" s="1"/>
  <c r="M44" i="43"/>
  <c r="L44" i="43"/>
  <c r="K44" i="43"/>
  <c r="J44" i="43"/>
  <c r="I44" i="43"/>
  <c r="H44" i="43"/>
  <c r="G44" i="43"/>
  <c r="F44" i="43"/>
  <c r="E44" i="43"/>
  <c r="D44" i="43"/>
  <c r="N44" i="43" s="1"/>
  <c r="O44" i="43" s="1"/>
  <c r="N43" i="43"/>
  <c r="O43" i="43" s="1"/>
  <c r="M42" i="43"/>
  <c r="L42" i="43"/>
  <c r="K42" i="43"/>
  <c r="J42" i="43"/>
  <c r="I42" i="43"/>
  <c r="H42" i="43"/>
  <c r="G42" i="43"/>
  <c r="F42" i="43"/>
  <c r="E42" i="43"/>
  <c r="D42" i="43"/>
  <c r="N42" i="43" s="1"/>
  <c r="O42" i="43" s="1"/>
  <c r="N41" i="43"/>
  <c r="O41" i="43" s="1"/>
  <c r="N40" i="43"/>
  <c r="O40" i="43"/>
  <c r="N39" i="43"/>
  <c r="O39" i="43" s="1"/>
  <c r="M38" i="43"/>
  <c r="L38" i="43"/>
  <c r="K38" i="43"/>
  <c r="J38" i="43"/>
  <c r="I38" i="43"/>
  <c r="H38" i="43"/>
  <c r="G38" i="43"/>
  <c r="F38" i="43"/>
  <c r="N38" i="43" s="1"/>
  <c r="O38" i="43" s="1"/>
  <c r="E38" i="43"/>
  <c r="D38" i="43"/>
  <c r="N37" i="43"/>
  <c r="O37" i="43"/>
  <c r="N36" i="43"/>
  <c r="O36" i="43" s="1"/>
  <c r="N35" i="43"/>
  <c r="O35" i="43" s="1"/>
  <c r="N34" i="43"/>
  <c r="O34" i="43" s="1"/>
  <c r="N33" i="43"/>
  <c r="O33" i="43"/>
  <c r="M32" i="43"/>
  <c r="L32" i="43"/>
  <c r="K32" i="43"/>
  <c r="J32" i="43"/>
  <c r="I32" i="43"/>
  <c r="H32" i="43"/>
  <c r="G32" i="43"/>
  <c r="F32" i="43"/>
  <c r="E32" i="43"/>
  <c r="D32" i="43"/>
  <c r="N31" i="43"/>
  <c r="O31" i="43" s="1"/>
  <c r="N30" i="43"/>
  <c r="O30" i="43"/>
  <c r="N29" i="43"/>
  <c r="O29" i="43" s="1"/>
  <c r="M28" i="43"/>
  <c r="L28" i="43"/>
  <c r="K28" i="43"/>
  <c r="J28" i="43"/>
  <c r="I28" i="43"/>
  <c r="H28" i="43"/>
  <c r="G28" i="43"/>
  <c r="F28" i="43"/>
  <c r="E28" i="43"/>
  <c r="D28" i="43"/>
  <c r="N28" i="43" s="1"/>
  <c r="O28" i="43" s="1"/>
  <c r="N27" i="43"/>
  <c r="O27" i="43" s="1"/>
  <c r="M26" i="43"/>
  <c r="L26" i="43"/>
  <c r="K26" i="43"/>
  <c r="J26" i="43"/>
  <c r="I26" i="43"/>
  <c r="H26" i="43"/>
  <c r="G26" i="43"/>
  <c r="F26" i="43"/>
  <c r="E26" i="43"/>
  <c r="D26" i="43"/>
  <c r="N25" i="43"/>
  <c r="O25" i="43"/>
  <c r="N24" i="43"/>
  <c r="O24" i="43"/>
  <c r="N23" i="43"/>
  <c r="O23" i="43" s="1"/>
  <c r="M22" i="43"/>
  <c r="L22" i="43"/>
  <c r="K22" i="43"/>
  <c r="J22" i="43"/>
  <c r="I22" i="43"/>
  <c r="H22" i="43"/>
  <c r="H48" i="43"/>
  <c r="G22" i="43"/>
  <c r="N22" i="43" s="1"/>
  <c r="O22" i="43" s="1"/>
  <c r="F22" i="43"/>
  <c r="E22" i="43"/>
  <c r="D22" i="43"/>
  <c r="N21" i="43"/>
  <c r="O21" i="43"/>
  <c r="N20" i="43"/>
  <c r="O20" i="43" s="1"/>
  <c r="N19" i="43"/>
  <c r="O19" i="43" s="1"/>
  <c r="N18" i="43"/>
  <c r="O18" i="43"/>
  <c r="N17" i="43"/>
  <c r="O17" i="43"/>
  <c r="N16" i="43"/>
  <c r="O16" i="43" s="1"/>
  <c r="N15" i="43"/>
  <c r="O15" i="43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3" i="43" s="1"/>
  <c r="O13" i="43" s="1"/>
  <c r="N12" i="43"/>
  <c r="O12" i="43" s="1"/>
  <c r="N11" i="43"/>
  <c r="O11" i="43" s="1"/>
  <c r="N10" i="43"/>
  <c r="O10" i="43"/>
  <c r="N9" i="43"/>
  <c r="O9" i="43" s="1"/>
  <c r="N8" i="43"/>
  <c r="O8" i="43"/>
  <c r="N7" i="43"/>
  <c r="O7" i="43" s="1"/>
  <c r="N6" i="43"/>
  <c r="O6" i="43" s="1"/>
  <c r="M5" i="43"/>
  <c r="M48" i="43" s="1"/>
  <c r="L5" i="43"/>
  <c r="L48" i="43" s="1"/>
  <c r="K5" i="43"/>
  <c r="J5" i="43"/>
  <c r="I5" i="43"/>
  <c r="H5" i="43"/>
  <c r="G5" i="43"/>
  <c r="F5" i="43"/>
  <c r="E5" i="43"/>
  <c r="D5" i="43"/>
  <c r="N47" i="42"/>
  <c r="O47" i="42" s="1"/>
  <c r="N46" i="42"/>
  <c r="O46" i="42"/>
  <c r="N45" i="42"/>
  <c r="O45" i="42" s="1"/>
  <c r="M44" i="42"/>
  <c r="L44" i="42"/>
  <c r="K44" i="42"/>
  <c r="J44" i="42"/>
  <c r="I44" i="42"/>
  <c r="H44" i="42"/>
  <c r="G44" i="42"/>
  <c r="F44" i="42"/>
  <c r="E44" i="42"/>
  <c r="D44" i="42"/>
  <c r="N43" i="42"/>
  <c r="O43" i="42" s="1"/>
  <c r="M42" i="42"/>
  <c r="L42" i="42"/>
  <c r="K42" i="42"/>
  <c r="J42" i="42"/>
  <c r="I42" i="42"/>
  <c r="H42" i="42"/>
  <c r="G42" i="42"/>
  <c r="F42" i="42"/>
  <c r="E42" i="42"/>
  <c r="N42" i="42" s="1"/>
  <c r="O42" i="42" s="1"/>
  <c r="D42" i="42"/>
  <c r="N41" i="42"/>
  <c r="O41" i="42" s="1"/>
  <c r="N40" i="42"/>
  <c r="O40" i="42"/>
  <c r="N39" i="42"/>
  <c r="O39" i="42" s="1"/>
  <c r="M38" i="42"/>
  <c r="L38" i="42"/>
  <c r="K38" i="42"/>
  <c r="J38" i="42"/>
  <c r="I38" i="42"/>
  <c r="H38" i="42"/>
  <c r="G38" i="42"/>
  <c r="F38" i="42"/>
  <c r="E38" i="42"/>
  <c r="N38" i="42" s="1"/>
  <c r="O38" i="42" s="1"/>
  <c r="D38" i="42"/>
  <c r="N37" i="42"/>
  <c r="O37" i="42"/>
  <c r="N36" i="42"/>
  <c r="O36" i="42" s="1"/>
  <c r="N35" i="42"/>
  <c r="O35" i="42" s="1"/>
  <c r="N34" i="42"/>
  <c r="O34" i="42" s="1"/>
  <c r="N33" i="42"/>
  <c r="O33" i="42"/>
  <c r="N32" i="42"/>
  <c r="O32" i="42" s="1"/>
  <c r="M31" i="42"/>
  <c r="L31" i="42"/>
  <c r="K31" i="42"/>
  <c r="J31" i="42"/>
  <c r="I31" i="42"/>
  <c r="H31" i="42"/>
  <c r="G31" i="42"/>
  <c r="F31" i="42"/>
  <c r="E31" i="42"/>
  <c r="D31" i="42"/>
  <c r="N31" i="42"/>
  <c r="O31" i="42" s="1"/>
  <c r="N30" i="42"/>
  <c r="O30" i="42"/>
  <c r="N29" i="42"/>
  <c r="O29" i="42" s="1"/>
  <c r="N28" i="42"/>
  <c r="O28" i="42" s="1"/>
  <c r="M27" i="42"/>
  <c r="L27" i="42"/>
  <c r="K27" i="42"/>
  <c r="J27" i="42"/>
  <c r="I27" i="42"/>
  <c r="H27" i="42"/>
  <c r="G27" i="42"/>
  <c r="F27" i="42"/>
  <c r="N27" i="42" s="1"/>
  <c r="O27" i="42" s="1"/>
  <c r="E27" i="42"/>
  <c r="D27" i="42"/>
  <c r="N26" i="42"/>
  <c r="O26" i="42" s="1"/>
  <c r="M25" i="42"/>
  <c r="L25" i="42"/>
  <c r="L48" i="42" s="1"/>
  <c r="K25" i="42"/>
  <c r="K48" i="42" s="1"/>
  <c r="J25" i="42"/>
  <c r="I25" i="42"/>
  <c r="H25" i="42"/>
  <c r="G25" i="42"/>
  <c r="F25" i="42"/>
  <c r="E25" i="42"/>
  <c r="D25" i="42"/>
  <c r="N24" i="42"/>
  <c r="O24" i="42"/>
  <c r="N23" i="42"/>
  <c r="O23" i="42" s="1"/>
  <c r="N22" i="42"/>
  <c r="O22" i="42"/>
  <c r="M21" i="42"/>
  <c r="L21" i="42"/>
  <c r="K21" i="42"/>
  <c r="J21" i="42"/>
  <c r="I21" i="42"/>
  <c r="H21" i="42"/>
  <c r="G21" i="42"/>
  <c r="F21" i="42"/>
  <c r="E21" i="42"/>
  <c r="D21" i="42"/>
  <c r="N20" i="42"/>
  <c r="O20" i="42" s="1"/>
  <c r="N19" i="42"/>
  <c r="O19" i="42" s="1"/>
  <c r="N18" i="42"/>
  <c r="O18" i="42" s="1"/>
  <c r="N17" i="42"/>
  <c r="O17" i="42"/>
  <c r="N16" i="42"/>
  <c r="O16" i="42" s="1"/>
  <c r="N15" i="42"/>
  <c r="O15" i="42"/>
  <c r="N14" i="42"/>
  <c r="O14" i="42" s="1"/>
  <c r="N13" i="42"/>
  <c r="O13" i="42" s="1"/>
  <c r="M12" i="42"/>
  <c r="L12" i="42"/>
  <c r="K12" i="42"/>
  <c r="J12" i="42"/>
  <c r="N12" i="42" s="1"/>
  <c r="O12" i="42" s="1"/>
  <c r="I12" i="42"/>
  <c r="H12" i="42"/>
  <c r="G12" i="42"/>
  <c r="F12" i="42"/>
  <c r="E12" i="42"/>
  <c r="D12" i="42"/>
  <c r="N11" i="42"/>
  <c r="O11" i="42"/>
  <c r="N10" i="42"/>
  <c r="O10" i="42" s="1"/>
  <c r="N9" i="42"/>
  <c r="O9" i="42"/>
  <c r="N8" i="42"/>
  <c r="O8" i="42"/>
  <c r="N7" i="42"/>
  <c r="O7" i="42" s="1"/>
  <c r="N6" i="42"/>
  <c r="O6" i="42"/>
  <c r="M5" i="42"/>
  <c r="L5" i="42"/>
  <c r="K5" i="42"/>
  <c r="J5" i="42"/>
  <c r="I5" i="42"/>
  <c r="H5" i="42"/>
  <c r="G5" i="42"/>
  <c r="F5" i="42"/>
  <c r="F48" i="42" s="1"/>
  <c r="E5" i="42"/>
  <c r="D5" i="42"/>
  <c r="N48" i="41"/>
  <c r="O48" i="41"/>
  <c r="N47" i="41"/>
  <c r="O47" i="41" s="1"/>
  <c r="N46" i="41"/>
  <c r="O46" i="41"/>
  <c r="M45" i="41"/>
  <c r="L45" i="41"/>
  <c r="K45" i="41"/>
  <c r="J45" i="41"/>
  <c r="I45" i="41"/>
  <c r="H45" i="41"/>
  <c r="G45" i="41"/>
  <c r="F45" i="41"/>
  <c r="E45" i="41"/>
  <c r="N45" i="41" s="1"/>
  <c r="O45" i="41" s="1"/>
  <c r="D45" i="41"/>
  <c r="N44" i="41"/>
  <c r="O44" i="41" s="1"/>
  <c r="M43" i="41"/>
  <c r="L43" i="41"/>
  <c r="K43" i="41"/>
  <c r="J43" i="41"/>
  <c r="I43" i="41"/>
  <c r="H43" i="41"/>
  <c r="H49" i="41" s="1"/>
  <c r="G43" i="41"/>
  <c r="F43" i="41"/>
  <c r="E43" i="41"/>
  <c r="D43" i="41"/>
  <c r="N42" i="41"/>
  <c r="O42" i="41" s="1"/>
  <c r="N41" i="41"/>
  <c r="O41" i="41" s="1"/>
  <c r="N40" i="41"/>
  <c r="O40" i="41"/>
  <c r="M39" i="41"/>
  <c r="L39" i="41"/>
  <c r="K39" i="41"/>
  <c r="J39" i="41"/>
  <c r="I39" i="41"/>
  <c r="H39" i="41"/>
  <c r="G39" i="41"/>
  <c r="F39" i="41"/>
  <c r="E39" i="41"/>
  <c r="D39" i="41"/>
  <c r="N38" i="41"/>
  <c r="O38" i="41" s="1"/>
  <c r="N37" i="41"/>
  <c r="O37" i="41"/>
  <c r="N36" i="41"/>
  <c r="O36" i="41" s="1"/>
  <c r="N35" i="41"/>
  <c r="O35" i="41" s="1"/>
  <c r="N34" i="41"/>
  <c r="O34" i="41" s="1"/>
  <c r="M33" i="41"/>
  <c r="L33" i="41"/>
  <c r="K33" i="41"/>
  <c r="J33" i="41"/>
  <c r="I33" i="41"/>
  <c r="H33" i="41"/>
  <c r="G33" i="41"/>
  <c r="F33" i="41"/>
  <c r="E33" i="41"/>
  <c r="N33" i="41" s="1"/>
  <c r="O33" i="41" s="1"/>
  <c r="D33" i="41"/>
  <c r="N32" i="41"/>
  <c r="O32" i="41"/>
  <c r="N31" i="41"/>
  <c r="O31" i="41" s="1"/>
  <c r="N30" i="41"/>
  <c r="O30" i="41"/>
  <c r="M29" i="41"/>
  <c r="L29" i="41"/>
  <c r="K29" i="41"/>
  <c r="J29" i="41"/>
  <c r="I29" i="41"/>
  <c r="H29" i="41"/>
  <c r="G29" i="41"/>
  <c r="F29" i="41"/>
  <c r="E29" i="41"/>
  <c r="D29" i="41"/>
  <c r="N28" i="41"/>
  <c r="O28" i="41" s="1"/>
  <c r="M27" i="41"/>
  <c r="L27" i="41"/>
  <c r="K27" i="41"/>
  <c r="J27" i="41"/>
  <c r="I27" i="41"/>
  <c r="H27" i="41"/>
  <c r="G27" i="41"/>
  <c r="N27" i="41" s="1"/>
  <c r="O27" i="41" s="1"/>
  <c r="F27" i="41"/>
  <c r="E27" i="41"/>
  <c r="D27" i="41"/>
  <c r="N26" i="41"/>
  <c r="O26" i="41" s="1"/>
  <c r="N25" i="41"/>
  <c r="O25" i="41" s="1"/>
  <c r="N24" i="41"/>
  <c r="O24" i="41" s="1"/>
  <c r="N23" i="41"/>
  <c r="O23" i="41"/>
  <c r="M22" i="41"/>
  <c r="L22" i="41"/>
  <c r="K22" i="41"/>
  <c r="J22" i="41"/>
  <c r="I22" i="41"/>
  <c r="H22" i="41"/>
  <c r="G22" i="41"/>
  <c r="F22" i="41"/>
  <c r="E22" i="41"/>
  <c r="D22" i="41"/>
  <c r="N21" i="41"/>
  <c r="O21" i="41" s="1"/>
  <c r="N20" i="41"/>
  <c r="O20" i="41"/>
  <c r="N19" i="41"/>
  <c r="O19" i="41" s="1"/>
  <c r="N18" i="41"/>
  <c r="O18" i="41" s="1"/>
  <c r="N17" i="41"/>
  <c r="O17" i="41" s="1"/>
  <c r="N16" i="41"/>
  <c r="O16" i="41"/>
  <c r="N15" i="41"/>
  <c r="O15" i="41" s="1"/>
  <c r="N14" i="41"/>
  <c r="O14" i="41"/>
  <c r="M13" i="41"/>
  <c r="L13" i="41"/>
  <c r="K13" i="41"/>
  <c r="J13" i="41"/>
  <c r="I13" i="41"/>
  <c r="H13" i="41"/>
  <c r="G13" i="41"/>
  <c r="F13" i="41"/>
  <c r="E13" i="41"/>
  <c r="N13" i="41" s="1"/>
  <c r="O13" i="41" s="1"/>
  <c r="D13" i="41"/>
  <c r="N12" i="41"/>
  <c r="O12" i="41" s="1"/>
  <c r="N11" i="41"/>
  <c r="O11" i="41" s="1"/>
  <c r="N10" i="41"/>
  <c r="O10" i="41" s="1"/>
  <c r="N9" i="41"/>
  <c r="O9" i="41"/>
  <c r="N8" i="41"/>
  <c r="O8" i="41" s="1"/>
  <c r="N7" i="41"/>
  <c r="O7" i="41"/>
  <c r="N6" i="41"/>
  <c r="O6" i="41" s="1"/>
  <c r="M5" i="41"/>
  <c r="L5" i="41"/>
  <c r="K5" i="41"/>
  <c r="J5" i="41"/>
  <c r="J49" i="41" s="1"/>
  <c r="I5" i="41"/>
  <c r="H5" i="41"/>
  <c r="G5" i="41"/>
  <c r="F5" i="41"/>
  <c r="E5" i="41"/>
  <c r="D5" i="41"/>
  <c r="N5" i="41" s="1"/>
  <c r="O5" i="41" s="1"/>
  <c r="N6" i="39"/>
  <c r="O6" i="39" s="1"/>
  <c r="N7" i="39"/>
  <c r="O7" i="39" s="1"/>
  <c r="N8" i="39"/>
  <c r="O8" i="39"/>
  <c r="N9" i="39"/>
  <c r="O9" i="39" s="1"/>
  <c r="N10" i="39"/>
  <c r="O10" i="39"/>
  <c r="N11" i="39"/>
  <c r="O11" i="39" s="1"/>
  <c r="N12" i="39"/>
  <c r="O12" i="39" s="1"/>
  <c r="N14" i="39"/>
  <c r="O14" i="39"/>
  <c r="N15" i="39"/>
  <c r="O15" i="39" s="1"/>
  <c r="N16" i="39"/>
  <c r="O16" i="39"/>
  <c r="N17" i="39"/>
  <c r="O17" i="39"/>
  <c r="N18" i="39"/>
  <c r="O18" i="39" s="1"/>
  <c r="N19" i="39"/>
  <c r="O19" i="39"/>
  <c r="N20" i="39"/>
  <c r="O20" i="39"/>
  <c r="N21" i="39"/>
  <c r="O21" i="39" s="1"/>
  <c r="N47" i="40"/>
  <c r="O47" i="40" s="1"/>
  <c r="N46" i="40"/>
  <c r="O46" i="40" s="1"/>
  <c r="N45" i="40"/>
  <c r="O45" i="40" s="1"/>
  <c r="M44" i="40"/>
  <c r="L44" i="40"/>
  <c r="K44" i="40"/>
  <c r="J44" i="40"/>
  <c r="I44" i="40"/>
  <c r="H44" i="40"/>
  <c r="G44" i="40"/>
  <c r="F44" i="40"/>
  <c r="E44" i="40"/>
  <c r="D44" i="40"/>
  <c r="N43" i="40"/>
  <c r="O43" i="40" s="1"/>
  <c r="M42" i="40"/>
  <c r="L42" i="40"/>
  <c r="K42" i="40"/>
  <c r="J42" i="40"/>
  <c r="I42" i="40"/>
  <c r="H42" i="40"/>
  <c r="G42" i="40"/>
  <c r="N42" i="40" s="1"/>
  <c r="O42" i="40" s="1"/>
  <c r="F42" i="40"/>
  <c r="E42" i="40"/>
  <c r="D42" i="40"/>
  <c r="N41" i="40"/>
  <c r="O41" i="40" s="1"/>
  <c r="N40" i="40"/>
  <c r="O40" i="40" s="1"/>
  <c r="N39" i="40"/>
  <c r="O39" i="40"/>
  <c r="M38" i="40"/>
  <c r="L38" i="40"/>
  <c r="K38" i="40"/>
  <c r="J38" i="40"/>
  <c r="I38" i="40"/>
  <c r="H38" i="40"/>
  <c r="G38" i="40"/>
  <c r="F38" i="40"/>
  <c r="E38" i="40"/>
  <c r="D38" i="40"/>
  <c r="N37" i="40"/>
  <c r="O37" i="40" s="1"/>
  <c r="N36" i="40"/>
  <c r="O36" i="40"/>
  <c r="N35" i="40"/>
  <c r="O35" i="40" s="1"/>
  <c r="N34" i="40"/>
  <c r="O34" i="40" s="1"/>
  <c r="N33" i="40"/>
  <c r="O33" i="40" s="1"/>
  <c r="N32" i="40"/>
  <c r="O32" i="40"/>
  <c r="M31" i="40"/>
  <c r="L31" i="40"/>
  <c r="K31" i="40"/>
  <c r="J31" i="40"/>
  <c r="I31" i="40"/>
  <c r="H31" i="40"/>
  <c r="G31" i="40"/>
  <c r="F31" i="40"/>
  <c r="E31" i="40"/>
  <c r="D31" i="40"/>
  <c r="N30" i="40"/>
  <c r="O30" i="40" s="1"/>
  <c r="N29" i="40"/>
  <c r="O29" i="40"/>
  <c r="N28" i="40"/>
  <c r="O28" i="40" s="1"/>
  <c r="M27" i="40"/>
  <c r="L27" i="40"/>
  <c r="K27" i="40"/>
  <c r="J27" i="40"/>
  <c r="I27" i="40"/>
  <c r="I48" i="40"/>
  <c r="H27" i="40"/>
  <c r="G27" i="40"/>
  <c r="F27" i="40"/>
  <c r="E27" i="40"/>
  <c r="D27" i="40"/>
  <c r="N27" i="40" s="1"/>
  <c r="O27" i="40" s="1"/>
  <c r="N26" i="40"/>
  <c r="O26" i="40"/>
  <c r="M25" i="40"/>
  <c r="L25" i="40"/>
  <c r="L48" i="40" s="1"/>
  <c r="K25" i="40"/>
  <c r="K48" i="40" s="1"/>
  <c r="J25" i="40"/>
  <c r="I25" i="40"/>
  <c r="H25" i="40"/>
  <c r="G25" i="40"/>
  <c r="F25" i="40"/>
  <c r="E25" i="40"/>
  <c r="D25" i="40"/>
  <c r="N24" i="40"/>
  <c r="O24" i="40" s="1"/>
  <c r="N23" i="40"/>
  <c r="O23" i="40"/>
  <c r="N22" i="40"/>
  <c r="O22" i="40" s="1"/>
  <c r="M21" i="40"/>
  <c r="L21" i="40"/>
  <c r="K21" i="40"/>
  <c r="J21" i="40"/>
  <c r="I21" i="40"/>
  <c r="H21" i="40"/>
  <c r="G21" i="40"/>
  <c r="F21" i="40"/>
  <c r="E21" i="40"/>
  <c r="D21" i="40"/>
  <c r="N20" i="40"/>
  <c r="O20" i="40" s="1"/>
  <c r="N19" i="40"/>
  <c r="O19" i="40"/>
  <c r="N18" i="40"/>
  <c r="O18" i="40" s="1"/>
  <c r="N17" i="40"/>
  <c r="O17" i="40" s="1"/>
  <c r="N16" i="40"/>
  <c r="O16" i="40" s="1"/>
  <c r="N15" i="40"/>
  <c r="O15" i="40"/>
  <c r="N14" i="40"/>
  <c r="O14" i="40" s="1"/>
  <c r="N13" i="40"/>
  <c r="O13" i="40"/>
  <c r="M12" i="40"/>
  <c r="L12" i="40"/>
  <c r="K12" i="40"/>
  <c r="J12" i="40"/>
  <c r="I12" i="40"/>
  <c r="H12" i="40"/>
  <c r="G12" i="40"/>
  <c r="F12" i="40"/>
  <c r="E12" i="40"/>
  <c r="D12" i="40"/>
  <c r="N11" i="40"/>
  <c r="O11" i="40"/>
  <c r="N10" i="40"/>
  <c r="O10" i="40" s="1"/>
  <c r="N9" i="40"/>
  <c r="O9" i="40" s="1"/>
  <c r="N8" i="40"/>
  <c r="O8" i="40" s="1"/>
  <c r="N7" i="40"/>
  <c r="O7" i="40"/>
  <c r="N6" i="40"/>
  <c r="O6" i="40" s="1"/>
  <c r="M5" i="40"/>
  <c r="L5" i="40"/>
  <c r="K5" i="40"/>
  <c r="J5" i="40"/>
  <c r="J48" i="40" s="1"/>
  <c r="I5" i="40"/>
  <c r="H5" i="40"/>
  <c r="G5" i="40"/>
  <c r="F5" i="40"/>
  <c r="E5" i="40"/>
  <c r="D5" i="40"/>
  <c r="D48" i="40" s="1"/>
  <c r="N48" i="39"/>
  <c r="O48" i="39"/>
  <c r="N47" i="39"/>
  <c r="O47" i="39" s="1"/>
  <c r="N46" i="39"/>
  <c r="O46" i="39"/>
  <c r="N45" i="39"/>
  <c r="O45" i="39"/>
  <c r="M44" i="39"/>
  <c r="L44" i="39"/>
  <c r="K44" i="39"/>
  <c r="J44" i="39"/>
  <c r="I44" i="39"/>
  <c r="H44" i="39"/>
  <c r="G44" i="39"/>
  <c r="F44" i="39"/>
  <c r="E44" i="39"/>
  <c r="D44" i="39"/>
  <c r="N43" i="39"/>
  <c r="O43" i="39" s="1"/>
  <c r="M42" i="39"/>
  <c r="L42" i="39"/>
  <c r="K42" i="39"/>
  <c r="K49" i="39" s="1"/>
  <c r="J42" i="39"/>
  <c r="I42" i="39"/>
  <c r="H42" i="39"/>
  <c r="G42" i="39"/>
  <c r="F42" i="39"/>
  <c r="E42" i="39"/>
  <c r="D42" i="39"/>
  <c r="N41" i="39"/>
  <c r="O41" i="39"/>
  <c r="N40" i="39"/>
  <c r="O40" i="39" s="1"/>
  <c r="N39" i="39"/>
  <c r="O39" i="39"/>
  <c r="M38" i="39"/>
  <c r="L38" i="39"/>
  <c r="K38" i="39"/>
  <c r="J38" i="39"/>
  <c r="I38" i="39"/>
  <c r="H38" i="39"/>
  <c r="G38" i="39"/>
  <c r="F38" i="39"/>
  <c r="N38" i="39"/>
  <c r="O38" i="39" s="1"/>
  <c r="E38" i="39"/>
  <c r="D38" i="39"/>
  <c r="N37" i="39"/>
  <c r="O37" i="39" s="1"/>
  <c r="N36" i="39"/>
  <c r="O36" i="39"/>
  <c r="N35" i="39"/>
  <c r="O35" i="39"/>
  <c r="N34" i="39"/>
  <c r="O34" i="39" s="1"/>
  <c r="N33" i="39"/>
  <c r="O33" i="39"/>
  <c r="M32" i="39"/>
  <c r="L32" i="39"/>
  <c r="K32" i="39"/>
  <c r="J32" i="39"/>
  <c r="I32" i="39"/>
  <c r="H32" i="39"/>
  <c r="G32" i="39"/>
  <c r="F32" i="39"/>
  <c r="E32" i="39"/>
  <c r="D32" i="39"/>
  <c r="N31" i="39"/>
  <c r="O31" i="39"/>
  <c r="N30" i="39"/>
  <c r="O30" i="39"/>
  <c r="N29" i="39"/>
  <c r="O29" i="39" s="1"/>
  <c r="M28" i="39"/>
  <c r="L28" i="39"/>
  <c r="K28" i="39"/>
  <c r="J28" i="39"/>
  <c r="I28" i="39"/>
  <c r="H28" i="39"/>
  <c r="G28" i="39"/>
  <c r="F28" i="39"/>
  <c r="E28" i="39"/>
  <c r="D28" i="39"/>
  <c r="N27" i="39"/>
  <c r="O27" i="39" s="1"/>
  <c r="M26" i="39"/>
  <c r="L26" i="39"/>
  <c r="K26" i="39"/>
  <c r="J26" i="39"/>
  <c r="I26" i="39"/>
  <c r="H26" i="39"/>
  <c r="G26" i="39"/>
  <c r="F26" i="39"/>
  <c r="E26" i="39"/>
  <c r="D26" i="39"/>
  <c r="N25" i="39"/>
  <c r="O25" i="39" s="1"/>
  <c r="N24" i="39"/>
  <c r="O24" i="39"/>
  <c r="N23" i="39"/>
  <c r="O23" i="39"/>
  <c r="M22" i="39"/>
  <c r="L22" i="39"/>
  <c r="K22" i="39"/>
  <c r="J22" i="39"/>
  <c r="I22" i="39"/>
  <c r="H22" i="39"/>
  <c r="G22" i="39"/>
  <c r="F22" i="39"/>
  <c r="E22" i="39"/>
  <c r="D22" i="39"/>
  <c r="M13" i="39"/>
  <c r="L13" i="39"/>
  <c r="K13" i="39"/>
  <c r="J13" i="39"/>
  <c r="I13" i="39"/>
  <c r="H13" i="39"/>
  <c r="G13" i="39"/>
  <c r="F13" i="39"/>
  <c r="E13" i="39"/>
  <c r="D13" i="39"/>
  <c r="M5" i="39"/>
  <c r="L5" i="39"/>
  <c r="K5" i="39"/>
  <c r="J5" i="39"/>
  <c r="I5" i="39"/>
  <c r="H5" i="39"/>
  <c r="G5" i="39"/>
  <c r="F5" i="39"/>
  <c r="E5" i="39"/>
  <c r="D5" i="39"/>
  <c r="N46" i="38"/>
  <c r="O46" i="38" s="1"/>
  <c r="N45" i="38"/>
  <c r="O45" i="38" s="1"/>
  <c r="N44" i="38"/>
  <c r="O44" i="38" s="1"/>
  <c r="M43" i="38"/>
  <c r="L43" i="38"/>
  <c r="K43" i="38"/>
  <c r="N43" i="38" s="1"/>
  <c r="O43" i="38" s="1"/>
  <c r="J43" i="38"/>
  <c r="I43" i="38"/>
  <c r="H43" i="38"/>
  <c r="G43" i="38"/>
  <c r="F43" i="38"/>
  <c r="E43" i="38"/>
  <c r="D43" i="38"/>
  <c r="N42" i="38"/>
  <c r="O42" i="38" s="1"/>
  <c r="M41" i="38"/>
  <c r="L41" i="38"/>
  <c r="K41" i="38"/>
  <c r="J41" i="38"/>
  <c r="I41" i="38"/>
  <c r="H41" i="38"/>
  <c r="G41" i="38"/>
  <c r="F41" i="38"/>
  <c r="E41" i="38"/>
  <c r="D41" i="38"/>
  <c r="N40" i="38"/>
  <c r="O40" i="38" s="1"/>
  <c r="N39" i="38"/>
  <c r="O39" i="38"/>
  <c r="N38" i="38"/>
  <c r="O38" i="38" s="1"/>
  <c r="M37" i="38"/>
  <c r="L37" i="38"/>
  <c r="K37" i="38"/>
  <c r="J37" i="38"/>
  <c r="I37" i="38"/>
  <c r="H37" i="38"/>
  <c r="G37" i="38"/>
  <c r="F37" i="38"/>
  <c r="E37" i="38"/>
  <c r="E47" i="38" s="1"/>
  <c r="D37" i="38"/>
  <c r="N36" i="38"/>
  <c r="O36" i="38"/>
  <c r="N35" i="38"/>
  <c r="O35" i="38" s="1"/>
  <c r="N34" i="38"/>
  <c r="O34" i="38" s="1"/>
  <c r="N33" i="38"/>
  <c r="O33" i="38" s="1"/>
  <c r="N32" i="38"/>
  <c r="O32" i="38"/>
  <c r="M31" i="38"/>
  <c r="L31" i="38"/>
  <c r="K31" i="38"/>
  <c r="J31" i="38"/>
  <c r="I31" i="38"/>
  <c r="H31" i="38"/>
  <c r="G31" i="38"/>
  <c r="F31" i="38"/>
  <c r="E31" i="38"/>
  <c r="D31" i="38"/>
  <c r="N30" i="38"/>
  <c r="O30" i="38"/>
  <c r="N29" i="38"/>
  <c r="O29" i="38" s="1"/>
  <c r="N28" i="38"/>
  <c r="O28" i="38"/>
  <c r="M27" i="38"/>
  <c r="L27" i="38"/>
  <c r="K27" i="38"/>
  <c r="J27" i="38"/>
  <c r="I27" i="38"/>
  <c r="H27" i="38"/>
  <c r="G27" i="38"/>
  <c r="F27" i="38"/>
  <c r="E27" i="38"/>
  <c r="D27" i="38"/>
  <c r="N26" i="38"/>
  <c r="O26" i="38"/>
  <c r="M25" i="38"/>
  <c r="L25" i="38"/>
  <c r="K25" i="38"/>
  <c r="J25" i="38"/>
  <c r="I25" i="38"/>
  <c r="H25" i="38"/>
  <c r="G25" i="38"/>
  <c r="F25" i="38"/>
  <c r="E25" i="38"/>
  <c r="D25" i="38"/>
  <c r="N24" i="38"/>
  <c r="O24" i="38"/>
  <c r="N23" i="38"/>
  <c r="O23" i="38" s="1"/>
  <c r="N22" i="38"/>
  <c r="O22" i="38" s="1"/>
  <c r="M21" i="38"/>
  <c r="L21" i="38"/>
  <c r="K21" i="38"/>
  <c r="J21" i="38"/>
  <c r="I21" i="38"/>
  <c r="H21" i="38"/>
  <c r="G21" i="38"/>
  <c r="F21" i="38"/>
  <c r="E21" i="38"/>
  <c r="D21" i="38"/>
  <c r="N20" i="38"/>
  <c r="O20" i="38"/>
  <c r="N19" i="38"/>
  <c r="O19" i="38" s="1"/>
  <c r="N18" i="38"/>
  <c r="O18" i="38"/>
  <c r="N17" i="38"/>
  <c r="O17" i="38"/>
  <c r="N16" i="38"/>
  <c r="O16" i="38" s="1"/>
  <c r="N15" i="38"/>
  <c r="O15" i="38"/>
  <c r="N14" i="38"/>
  <c r="O14" i="38"/>
  <c r="M13" i="38"/>
  <c r="L13" i="38"/>
  <c r="K13" i="38"/>
  <c r="J13" i="38"/>
  <c r="N13" i="38" s="1"/>
  <c r="O13" i="38" s="1"/>
  <c r="I13" i="38"/>
  <c r="H13" i="38"/>
  <c r="G13" i="38"/>
  <c r="F13" i="38"/>
  <c r="E13" i="38"/>
  <c r="D13" i="38"/>
  <c r="N12" i="38"/>
  <c r="O12" i="38"/>
  <c r="N11" i="38"/>
  <c r="O11" i="38" s="1"/>
  <c r="N10" i="38"/>
  <c r="O10" i="38"/>
  <c r="N9" i="38"/>
  <c r="O9" i="38"/>
  <c r="N8" i="38"/>
  <c r="O8" i="38" s="1"/>
  <c r="N7" i="38"/>
  <c r="O7" i="38"/>
  <c r="N6" i="38"/>
  <c r="O6" i="38"/>
  <c r="M5" i="38"/>
  <c r="L5" i="38"/>
  <c r="K5" i="38"/>
  <c r="J5" i="38"/>
  <c r="I5" i="38"/>
  <c r="H5" i="38"/>
  <c r="G5" i="38"/>
  <c r="F5" i="38"/>
  <c r="E5" i="38"/>
  <c r="D5" i="38"/>
  <c r="N48" i="37"/>
  <c r="O48" i="37" s="1"/>
  <c r="N47" i="37"/>
  <c r="O47" i="37" s="1"/>
  <c r="N46" i="37"/>
  <c r="O46" i="37"/>
  <c r="N45" i="37"/>
  <c r="O45" i="37" s="1"/>
  <c r="M44" i="37"/>
  <c r="L44" i="37"/>
  <c r="K44" i="37"/>
  <c r="J44" i="37"/>
  <c r="I44" i="37"/>
  <c r="H44" i="37"/>
  <c r="G44" i="37"/>
  <c r="F44" i="37"/>
  <c r="E44" i="37"/>
  <c r="D44" i="37"/>
  <c r="N43" i="37"/>
  <c r="O43" i="37" s="1"/>
  <c r="M42" i="37"/>
  <c r="L42" i="37"/>
  <c r="K42" i="37"/>
  <c r="J42" i="37"/>
  <c r="I42" i="37"/>
  <c r="H42" i="37"/>
  <c r="G42" i="37"/>
  <c r="F42" i="37"/>
  <c r="E42" i="37"/>
  <c r="D42" i="37"/>
  <c r="N41" i="37"/>
  <c r="O41" i="37" s="1"/>
  <c r="N40" i="37"/>
  <c r="O40" i="37" s="1"/>
  <c r="N39" i="37"/>
  <c r="O39" i="37"/>
  <c r="M38" i="37"/>
  <c r="L38" i="37"/>
  <c r="K38" i="37"/>
  <c r="J38" i="37"/>
  <c r="I38" i="37"/>
  <c r="H38" i="37"/>
  <c r="G38" i="37"/>
  <c r="F38" i="37"/>
  <c r="E38" i="37"/>
  <c r="D38" i="37"/>
  <c r="N37" i="37"/>
  <c r="O37" i="37"/>
  <c r="N36" i="37"/>
  <c r="O36" i="37" s="1"/>
  <c r="N35" i="37"/>
  <c r="O35" i="37" s="1"/>
  <c r="N34" i="37"/>
  <c r="O34" i="37" s="1"/>
  <c r="N33" i="37"/>
  <c r="O33" i="37" s="1"/>
  <c r="N32" i="37"/>
  <c r="O32" i="37" s="1"/>
  <c r="M31" i="37"/>
  <c r="L31" i="37"/>
  <c r="K31" i="37"/>
  <c r="J31" i="37"/>
  <c r="I31" i="37"/>
  <c r="H31" i="37"/>
  <c r="G31" i="37"/>
  <c r="G49" i="37" s="1"/>
  <c r="F31" i="37"/>
  <c r="N31" i="37" s="1"/>
  <c r="O31" i="37" s="1"/>
  <c r="E31" i="37"/>
  <c r="D31" i="37"/>
  <c r="N30" i="37"/>
  <c r="O30" i="37" s="1"/>
  <c r="N29" i="37"/>
  <c r="O29" i="37" s="1"/>
  <c r="N28" i="37"/>
  <c r="O28" i="37" s="1"/>
  <c r="M27" i="37"/>
  <c r="L27" i="37"/>
  <c r="K27" i="37"/>
  <c r="K49" i="37" s="1"/>
  <c r="J27" i="37"/>
  <c r="I27" i="37"/>
  <c r="H27" i="37"/>
  <c r="G27" i="37"/>
  <c r="F27" i="37"/>
  <c r="E27" i="37"/>
  <c r="D27" i="37"/>
  <c r="N26" i="37"/>
  <c r="O26" i="37" s="1"/>
  <c r="M25" i="37"/>
  <c r="M49" i="37" s="1"/>
  <c r="L25" i="37"/>
  <c r="K25" i="37"/>
  <c r="J25" i="37"/>
  <c r="I25" i="37"/>
  <c r="H25" i="37"/>
  <c r="G25" i="37"/>
  <c r="F25" i="37"/>
  <c r="E25" i="37"/>
  <c r="D25" i="37"/>
  <c r="N24" i="37"/>
  <c r="O24" i="37" s="1"/>
  <c r="N23" i="37"/>
  <c r="O23" i="37"/>
  <c r="N22" i="37"/>
  <c r="O22" i="37" s="1"/>
  <c r="M21" i="37"/>
  <c r="L21" i="37"/>
  <c r="K21" i="37"/>
  <c r="J21" i="37"/>
  <c r="I21" i="37"/>
  <c r="H21" i="37"/>
  <c r="G21" i="37"/>
  <c r="F21" i="37"/>
  <c r="E21" i="37"/>
  <c r="D21" i="37"/>
  <c r="N20" i="37"/>
  <c r="O20" i="37" s="1"/>
  <c r="N19" i="37"/>
  <c r="O19" i="37" s="1"/>
  <c r="N18" i="37"/>
  <c r="O18" i="37"/>
  <c r="N17" i="37"/>
  <c r="O17" i="37"/>
  <c r="N16" i="37"/>
  <c r="O16" i="37" s="1"/>
  <c r="N15" i="37"/>
  <c r="O15" i="37"/>
  <c r="N14" i="37"/>
  <c r="O14" i="37" s="1"/>
  <c r="N13" i="37"/>
  <c r="O13" i="37" s="1"/>
  <c r="M12" i="37"/>
  <c r="L12" i="37"/>
  <c r="K12" i="37"/>
  <c r="J12" i="37"/>
  <c r="I12" i="37"/>
  <c r="H12" i="37"/>
  <c r="G12" i="37"/>
  <c r="F12" i="37"/>
  <c r="F49" i="37" s="1"/>
  <c r="E12" i="37"/>
  <c r="D12" i="37"/>
  <c r="N12" i="37" s="1"/>
  <c r="O12" i="37" s="1"/>
  <c r="N11" i="37"/>
  <c r="O11" i="37"/>
  <c r="N10" i="37"/>
  <c r="O10" i="37"/>
  <c r="N9" i="37"/>
  <c r="O9" i="37" s="1"/>
  <c r="N8" i="37"/>
  <c r="O8" i="37"/>
  <c r="N7" i="37"/>
  <c r="O7" i="37" s="1"/>
  <c r="N6" i="37"/>
  <c r="O6" i="37" s="1"/>
  <c r="M5" i="37"/>
  <c r="L5" i="37"/>
  <c r="K5" i="37"/>
  <c r="J5" i="37"/>
  <c r="I5" i="37"/>
  <c r="I49" i="37"/>
  <c r="H5" i="37"/>
  <c r="G5" i="37"/>
  <c r="F5" i="37"/>
  <c r="E5" i="37"/>
  <c r="D5" i="37"/>
  <c r="N47" i="36"/>
  <c r="O47" i="36"/>
  <c r="N46" i="36"/>
  <c r="O46" i="36"/>
  <c r="N45" i="36"/>
  <c r="O45" i="36" s="1"/>
  <c r="M44" i="36"/>
  <c r="L44" i="36"/>
  <c r="K44" i="36"/>
  <c r="J44" i="36"/>
  <c r="I44" i="36"/>
  <c r="H44" i="36"/>
  <c r="G44" i="36"/>
  <c r="F44" i="36"/>
  <c r="E44" i="36"/>
  <c r="D44" i="36"/>
  <c r="N43" i="36"/>
  <c r="O43" i="36" s="1"/>
  <c r="M42" i="36"/>
  <c r="L42" i="36"/>
  <c r="K42" i="36"/>
  <c r="J42" i="36"/>
  <c r="I42" i="36"/>
  <c r="H42" i="36"/>
  <c r="G42" i="36"/>
  <c r="F42" i="36"/>
  <c r="E42" i="36"/>
  <c r="D42" i="36"/>
  <c r="N41" i="36"/>
  <c r="O41" i="36" s="1"/>
  <c r="N40" i="36"/>
  <c r="O40" i="36" s="1"/>
  <c r="N39" i="36"/>
  <c r="O39" i="36" s="1"/>
  <c r="M38" i="36"/>
  <c r="L38" i="36"/>
  <c r="K38" i="36"/>
  <c r="J38" i="36"/>
  <c r="I38" i="36"/>
  <c r="H38" i="36"/>
  <c r="G38" i="36"/>
  <c r="G48" i="36" s="1"/>
  <c r="F38" i="36"/>
  <c r="N38" i="36" s="1"/>
  <c r="O38" i="36" s="1"/>
  <c r="E38" i="36"/>
  <c r="D38" i="36"/>
  <c r="N37" i="36"/>
  <c r="O37" i="36"/>
  <c r="N36" i="36"/>
  <c r="O36" i="36"/>
  <c r="N35" i="36"/>
  <c r="O35" i="36" s="1"/>
  <c r="N34" i="36"/>
  <c r="O34" i="36" s="1"/>
  <c r="N33" i="36"/>
  <c r="O33" i="36" s="1"/>
  <c r="N32" i="36"/>
  <c r="O32" i="36" s="1"/>
  <c r="M31" i="36"/>
  <c r="L31" i="36"/>
  <c r="K31" i="36"/>
  <c r="J31" i="36"/>
  <c r="I31" i="36"/>
  <c r="H31" i="36"/>
  <c r="G31" i="36"/>
  <c r="F31" i="36"/>
  <c r="E31" i="36"/>
  <c r="D31" i="36"/>
  <c r="N30" i="36"/>
  <c r="O30" i="36"/>
  <c r="N29" i="36"/>
  <c r="O29" i="36"/>
  <c r="N28" i="36"/>
  <c r="O28" i="36" s="1"/>
  <c r="M27" i="36"/>
  <c r="L27" i="36"/>
  <c r="K27" i="36"/>
  <c r="J27" i="36"/>
  <c r="I27" i="36"/>
  <c r="H27" i="36"/>
  <c r="G27" i="36"/>
  <c r="F27" i="36"/>
  <c r="N27" i="36" s="1"/>
  <c r="O27" i="36" s="1"/>
  <c r="E27" i="36"/>
  <c r="D27" i="36"/>
  <c r="N26" i="36"/>
  <c r="O26" i="36" s="1"/>
  <c r="M25" i="36"/>
  <c r="L25" i="36"/>
  <c r="K25" i="36"/>
  <c r="J25" i="36"/>
  <c r="I25" i="36"/>
  <c r="H25" i="36"/>
  <c r="G25" i="36"/>
  <c r="F25" i="36"/>
  <c r="E25" i="36"/>
  <c r="O25" i="36"/>
  <c r="D25" i="36"/>
  <c r="N25" i="36" s="1"/>
  <c r="N24" i="36"/>
  <c r="O24" i="36"/>
  <c r="N23" i="36"/>
  <c r="O23" i="36" s="1"/>
  <c r="N22" i="36"/>
  <c r="O22" i="36"/>
  <c r="M21" i="36"/>
  <c r="L21" i="36"/>
  <c r="K21" i="36"/>
  <c r="J21" i="36"/>
  <c r="N21" i="36"/>
  <c r="O21" i="36"/>
  <c r="I21" i="36"/>
  <c r="H21" i="36"/>
  <c r="G21" i="36"/>
  <c r="F21" i="36"/>
  <c r="E21" i="36"/>
  <c r="D21" i="36"/>
  <c r="N20" i="36"/>
  <c r="O20" i="36"/>
  <c r="N19" i="36"/>
  <c r="O19" i="36" s="1"/>
  <c r="N18" i="36"/>
  <c r="O18" i="36"/>
  <c r="N17" i="36"/>
  <c r="O17" i="36"/>
  <c r="N16" i="36"/>
  <c r="O16" i="36" s="1"/>
  <c r="N15" i="36"/>
  <c r="O15" i="36"/>
  <c r="N14" i="36"/>
  <c r="O14" i="36"/>
  <c r="N13" i="36"/>
  <c r="O13" i="36" s="1"/>
  <c r="M12" i="36"/>
  <c r="L12" i="36"/>
  <c r="K12" i="36"/>
  <c r="J12" i="36"/>
  <c r="I12" i="36"/>
  <c r="N12" i="36" s="1"/>
  <c r="O12" i="36" s="1"/>
  <c r="H12" i="36"/>
  <c r="G12" i="36"/>
  <c r="F12" i="36"/>
  <c r="E12" i="36"/>
  <c r="D12" i="36"/>
  <c r="N11" i="36"/>
  <c r="O11" i="36"/>
  <c r="N10" i="36"/>
  <c r="O10" i="36" s="1"/>
  <c r="N9" i="36"/>
  <c r="O9" i="36"/>
  <c r="N8" i="36"/>
  <c r="O8" i="36" s="1"/>
  <c r="N7" i="36"/>
  <c r="O7" i="36" s="1"/>
  <c r="N6" i="36"/>
  <c r="O6" i="36" s="1"/>
  <c r="M5" i="36"/>
  <c r="L5" i="36"/>
  <c r="L48" i="36" s="1"/>
  <c r="K5" i="36"/>
  <c r="J5" i="36"/>
  <c r="I5" i="36"/>
  <c r="H5" i="36"/>
  <c r="G5" i="36"/>
  <c r="F5" i="36"/>
  <c r="N5" i="36" s="1"/>
  <c r="O5" i="36" s="1"/>
  <c r="E5" i="36"/>
  <c r="D5" i="36"/>
  <c r="D48" i="36" s="1"/>
  <c r="N47" i="35"/>
  <c r="O47" i="35"/>
  <c r="N46" i="35"/>
  <c r="O46" i="35" s="1"/>
  <c r="N45" i="35"/>
  <c r="O45" i="35"/>
  <c r="M44" i="35"/>
  <c r="L44" i="35"/>
  <c r="K44" i="35"/>
  <c r="J44" i="35"/>
  <c r="I44" i="35"/>
  <c r="H44" i="35"/>
  <c r="G44" i="35"/>
  <c r="F44" i="35"/>
  <c r="E44" i="35"/>
  <c r="N44" i="35" s="1"/>
  <c r="O44" i="35" s="1"/>
  <c r="D44" i="35"/>
  <c r="N43" i="35"/>
  <c r="O43" i="35" s="1"/>
  <c r="M42" i="35"/>
  <c r="L42" i="35"/>
  <c r="K42" i="35"/>
  <c r="J42" i="35"/>
  <c r="I42" i="35"/>
  <c r="N42" i="35" s="1"/>
  <c r="O42" i="35" s="1"/>
  <c r="I48" i="35"/>
  <c r="H42" i="35"/>
  <c r="G42" i="35"/>
  <c r="F42" i="35"/>
  <c r="E42" i="35"/>
  <c r="D42" i="35"/>
  <c r="N41" i="35"/>
  <c r="O41" i="35"/>
  <c r="N40" i="35"/>
  <c r="O40" i="35" s="1"/>
  <c r="N39" i="35"/>
  <c r="O39" i="35"/>
  <c r="M38" i="35"/>
  <c r="L38" i="35"/>
  <c r="K38" i="35"/>
  <c r="J38" i="35"/>
  <c r="I38" i="35"/>
  <c r="H38" i="35"/>
  <c r="G38" i="35"/>
  <c r="F38" i="35"/>
  <c r="E38" i="35"/>
  <c r="D38" i="35"/>
  <c r="N37" i="35"/>
  <c r="O37" i="35" s="1"/>
  <c r="N36" i="35"/>
  <c r="O36" i="35" s="1"/>
  <c r="N35" i="35"/>
  <c r="O35" i="35"/>
  <c r="N34" i="35"/>
  <c r="O34" i="35"/>
  <c r="N33" i="35"/>
  <c r="O33" i="35" s="1"/>
  <c r="M32" i="35"/>
  <c r="L32" i="35"/>
  <c r="K32" i="35"/>
  <c r="J32" i="35"/>
  <c r="I32" i="35"/>
  <c r="H32" i="35"/>
  <c r="G32" i="35"/>
  <c r="F32" i="35"/>
  <c r="E32" i="35"/>
  <c r="D32" i="35"/>
  <c r="N31" i="35"/>
  <c r="O31" i="35"/>
  <c r="N30" i="35"/>
  <c r="O30" i="35" s="1"/>
  <c r="N29" i="35"/>
  <c r="O29" i="35" s="1"/>
  <c r="M28" i="35"/>
  <c r="L28" i="35"/>
  <c r="K28" i="35"/>
  <c r="J28" i="35"/>
  <c r="I28" i="35"/>
  <c r="H28" i="35"/>
  <c r="G28" i="35"/>
  <c r="N28" i="35" s="1"/>
  <c r="O28" i="35" s="1"/>
  <c r="F28" i="35"/>
  <c r="E28" i="35"/>
  <c r="D28" i="35"/>
  <c r="N27" i="35"/>
  <c r="O27" i="35"/>
  <c r="M26" i="35"/>
  <c r="L26" i="35"/>
  <c r="K26" i="35"/>
  <c r="K48" i="35" s="1"/>
  <c r="J26" i="35"/>
  <c r="I26" i="35"/>
  <c r="H26" i="35"/>
  <c r="G26" i="35"/>
  <c r="F26" i="35"/>
  <c r="E26" i="35"/>
  <c r="D26" i="35"/>
  <c r="N25" i="35"/>
  <c r="O25" i="35"/>
  <c r="N24" i="35"/>
  <c r="O24" i="35" s="1"/>
  <c r="N23" i="35"/>
  <c r="O23" i="35"/>
  <c r="M22" i="35"/>
  <c r="L22" i="35"/>
  <c r="K22" i="35"/>
  <c r="J22" i="35"/>
  <c r="I22" i="35"/>
  <c r="H22" i="35"/>
  <c r="N22" i="35" s="1"/>
  <c r="O22" i="35" s="1"/>
  <c r="G22" i="35"/>
  <c r="F22" i="35"/>
  <c r="E22" i="35"/>
  <c r="D22" i="35"/>
  <c r="N21" i="35"/>
  <c r="O21" i="35" s="1"/>
  <c r="N20" i="35"/>
  <c r="O20" i="35" s="1"/>
  <c r="N19" i="35"/>
  <c r="O19" i="35"/>
  <c r="N18" i="35"/>
  <c r="O18" i="35"/>
  <c r="N17" i="35"/>
  <c r="O17" i="35" s="1"/>
  <c r="N16" i="35"/>
  <c r="O16" i="35"/>
  <c r="N15" i="35"/>
  <c r="O15" i="35" s="1"/>
  <c r="N14" i="35"/>
  <c r="O14" i="35" s="1"/>
  <c r="M13" i="35"/>
  <c r="L13" i="35"/>
  <c r="K13" i="35"/>
  <c r="J13" i="35"/>
  <c r="I13" i="35"/>
  <c r="H13" i="35"/>
  <c r="G13" i="35"/>
  <c r="F13" i="35"/>
  <c r="E13" i="35"/>
  <c r="D13" i="35"/>
  <c r="N12" i="35"/>
  <c r="O12" i="35" s="1"/>
  <c r="N11" i="35"/>
  <c r="O11" i="35"/>
  <c r="N10" i="35"/>
  <c r="O10" i="35" s="1"/>
  <c r="N9" i="35"/>
  <c r="O9" i="35" s="1"/>
  <c r="N8" i="35"/>
  <c r="O8" i="35" s="1"/>
  <c r="N7" i="35"/>
  <c r="O7" i="35" s="1"/>
  <c r="N6" i="35"/>
  <c r="O6" i="35" s="1"/>
  <c r="M5" i="35"/>
  <c r="L5" i="35"/>
  <c r="K5" i="35"/>
  <c r="J5" i="35"/>
  <c r="I5" i="35"/>
  <c r="H5" i="35"/>
  <c r="H48" i="35"/>
  <c r="G5" i="35"/>
  <c r="G48" i="35" s="1"/>
  <c r="F5" i="35"/>
  <c r="F48" i="35" s="1"/>
  <c r="E5" i="35"/>
  <c r="D5" i="35"/>
  <c r="N48" i="34"/>
  <c r="O48" i="34" s="1"/>
  <c r="N47" i="34"/>
  <c r="O47" i="34"/>
  <c r="N46" i="34"/>
  <c r="O46" i="34" s="1"/>
  <c r="M45" i="34"/>
  <c r="L45" i="34"/>
  <c r="K45" i="34"/>
  <c r="J45" i="34"/>
  <c r="I45" i="34"/>
  <c r="N45" i="34" s="1"/>
  <c r="O45" i="34" s="1"/>
  <c r="H45" i="34"/>
  <c r="G45" i="34"/>
  <c r="F45" i="34"/>
  <c r="E45" i="34"/>
  <c r="D45" i="34"/>
  <c r="N44" i="34"/>
  <c r="O44" i="34"/>
  <c r="M43" i="34"/>
  <c r="L43" i="34"/>
  <c r="K43" i="34"/>
  <c r="N43" i="34" s="1"/>
  <c r="O43" i="34" s="1"/>
  <c r="J43" i="34"/>
  <c r="I43" i="34"/>
  <c r="H43" i="34"/>
  <c r="G43" i="34"/>
  <c r="F43" i="34"/>
  <c r="E43" i="34"/>
  <c r="D43" i="34"/>
  <c r="N42" i="34"/>
  <c r="O42" i="34"/>
  <c r="N41" i="34"/>
  <c r="O41" i="34" s="1"/>
  <c r="N40" i="34"/>
  <c r="O40" i="34" s="1"/>
  <c r="M39" i="34"/>
  <c r="L39" i="34"/>
  <c r="K39" i="34"/>
  <c r="J39" i="34"/>
  <c r="I39" i="34"/>
  <c r="H39" i="34"/>
  <c r="G39" i="34"/>
  <c r="F39" i="34"/>
  <c r="N39" i="34" s="1"/>
  <c r="O39" i="34" s="1"/>
  <c r="E39" i="34"/>
  <c r="D39" i="34"/>
  <c r="N38" i="34"/>
  <c r="O38" i="34" s="1"/>
  <c r="N37" i="34"/>
  <c r="O37" i="34"/>
  <c r="N36" i="34"/>
  <c r="O36" i="34" s="1"/>
  <c r="N35" i="34"/>
  <c r="O35" i="34"/>
  <c r="N34" i="34"/>
  <c r="O34" i="34" s="1"/>
  <c r="N33" i="34"/>
  <c r="O33" i="34" s="1"/>
  <c r="M32" i="34"/>
  <c r="L32" i="34"/>
  <c r="K32" i="34"/>
  <c r="J32" i="34"/>
  <c r="I32" i="34"/>
  <c r="H32" i="34"/>
  <c r="G32" i="34"/>
  <c r="G49" i="34"/>
  <c r="F32" i="34"/>
  <c r="E32" i="34"/>
  <c r="D32" i="34"/>
  <c r="D49" i="34" s="1"/>
  <c r="N31" i="34"/>
  <c r="O31" i="34" s="1"/>
  <c r="N30" i="34"/>
  <c r="O30" i="34"/>
  <c r="N29" i="34"/>
  <c r="O29" i="34"/>
  <c r="M28" i="34"/>
  <c r="L28" i="34"/>
  <c r="K28" i="34"/>
  <c r="J28" i="34"/>
  <c r="N28" i="34" s="1"/>
  <c r="O28" i="34" s="1"/>
  <c r="I28" i="34"/>
  <c r="H28" i="34"/>
  <c r="G28" i="34"/>
  <c r="F28" i="34"/>
  <c r="E28" i="34"/>
  <c r="D28" i="34"/>
  <c r="N27" i="34"/>
  <c r="O27" i="34" s="1"/>
  <c r="M26" i="34"/>
  <c r="L26" i="34"/>
  <c r="K26" i="34"/>
  <c r="J26" i="34"/>
  <c r="I26" i="34"/>
  <c r="H26" i="34"/>
  <c r="G26" i="34"/>
  <c r="F26" i="34"/>
  <c r="N26" i="34" s="1"/>
  <c r="O26" i="34" s="1"/>
  <c r="E26" i="34"/>
  <c r="D26" i="34"/>
  <c r="N25" i="34"/>
  <c r="O25" i="34"/>
  <c r="N24" i="34"/>
  <c r="O24" i="34"/>
  <c r="N23" i="34"/>
  <c r="O23" i="34" s="1"/>
  <c r="M22" i="34"/>
  <c r="L22" i="34"/>
  <c r="K22" i="34"/>
  <c r="J22" i="34"/>
  <c r="I22" i="34"/>
  <c r="H22" i="34"/>
  <c r="G22" i="34"/>
  <c r="F22" i="34"/>
  <c r="N22" i="34" s="1"/>
  <c r="O22" i="34" s="1"/>
  <c r="E22" i="34"/>
  <c r="D22" i="34"/>
  <c r="N21" i="34"/>
  <c r="O21" i="34" s="1"/>
  <c r="N20" i="34"/>
  <c r="O20" i="34"/>
  <c r="N19" i="34"/>
  <c r="O19" i="34" s="1"/>
  <c r="N18" i="34"/>
  <c r="O18" i="34"/>
  <c r="N17" i="34"/>
  <c r="O17" i="34" s="1"/>
  <c r="N16" i="34"/>
  <c r="O16" i="34" s="1"/>
  <c r="N15" i="34"/>
  <c r="O15" i="34"/>
  <c r="N14" i="34"/>
  <c r="O14" i="34"/>
  <c r="M13" i="34"/>
  <c r="L13" i="34"/>
  <c r="K13" i="34"/>
  <c r="J13" i="34"/>
  <c r="I13" i="34"/>
  <c r="H13" i="34"/>
  <c r="G13" i="34"/>
  <c r="F13" i="34"/>
  <c r="E13" i="34"/>
  <c r="D13" i="34"/>
  <c r="N13" i="34" s="1"/>
  <c r="O13" i="34" s="1"/>
  <c r="N12" i="34"/>
  <c r="O12" i="34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/>
  <c r="M5" i="34"/>
  <c r="M49" i="34" s="1"/>
  <c r="L5" i="34"/>
  <c r="K5" i="34"/>
  <c r="J5" i="34"/>
  <c r="J49" i="34" s="1"/>
  <c r="I5" i="34"/>
  <c r="H5" i="34"/>
  <c r="G5" i="34"/>
  <c r="F5" i="34"/>
  <c r="E5" i="34"/>
  <c r="D5" i="34"/>
  <c r="E45" i="33"/>
  <c r="N45" i="33" s="1"/>
  <c r="O45" i="33" s="1"/>
  <c r="F45" i="33"/>
  <c r="G45" i="33"/>
  <c r="H45" i="33"/>
  <c r="I45" i="33"/>
  <c r="J45" i="33"/>
  <c r="K45" i="33"/>
  <c r="L45" i="33"/>
  <c r="M45" i="33"/>
  <c r="D45" i="33"/>
  <c r="E43" i="33"/>
  <c r="F43" i="33"/>
  <c r="G43" i="33"/>
  <c r="H43" i="33"/>
  <c r="I43" i="33"/>
  <c r="J43" i="33"/>
  <c r="K43" i="33"/>
  <c r="L43" i="33"/>
  <c r="M43" i="33"/>
  <c r="D43" i="33"/>
  <c r="E39" i="33"/>
  <c r="F39" i="33"/>
  <c r="N39" i="33" s="1"/>
  <c r="O39" i="33" s="1"/>
  <c r="G39" i="33"/>
  <c r="H39" i="33"/>
  <c r="I39" i="33"/>
  <c r="J39" i="33"/>
  <c r="K39" i="33"/>
  <c r="L39" i="33"/>
  <c r="M39" i="33"/>
  <c r="E32" i="33"/>
  <c r="F32" i="33"/>
  <c r="G32" i="33"/>
  <c r="H32" i="33"/>
  <c r="I32" i="33"/>
  <c r="J32" i="33"/>
  <c r="K32" i="33"/>
  <c r="L32" i="33"/>
  <c r="M32" i="33"/>
  <c r="E28" i="33"/>
  <c r="F28" i="33"/>
  <c r="G28" i="33"/>
  <c r="H28" i="33"/>
  <c r="I28" i="33"/>
  <c r="J28" i="33"/>
  <c r="K28" i="33"/>
  <c r="L28" i="33"/>
  <c r="M28" i="33"/>
  <c r="E26" i="33"/>
  <c r="F26" i="33"/>
  <c r="G26" i="33"/>
  <c r="H26" i="33"/>
  <c r="I26" i="33"/>
  <c r="J26" i="33"/>
  <c r="K26" i="33"/>
  <c r="L26" i="33"/>
  <c r="M26" i="33"/>
  <c r="E22" i="33"/>
  <c r="F22" i="33"/>
  <c r="G22" i="33"/>
  <c r="H22" i="33"/>
  <c r="I22" i="33"/>
  <c r="I49" i="33" s="1"/>
  <c r="J22" i="33"/>
  <c r="K22" i="33"/>
  <c r="L22" i="33"/>
  <c r="M22" i="33"/>
  <c r="E13" i="33"/>
  <c r="F13" i="33"/>
  <c r="G13" i="33"/>
  <c r="H13" i="33"/>
  <c r="I13" i="33"/>
  <c r="J13" i="33"/>
  <c r="J49" i="33" s="1"/>
  <c r="K13" i="33"/>
  <c r="L13" i="33"/>
  <c r="L49" i="33" s="1"/>
  <c r="M13" i="33"/>
  <c r="E5" i="33"/>
  <c r="F5" i="33"/>
  <c r="G5" i="33"/>
  <c r="H5" i="33"/>
  <c r="H49" i="33" s="1"/>
  <c r="I5" i="33"/>
  <c r="J5" i="33"/>
  <c r="K5" i="33"/>
  <c r="L5" i="33"/>
  <c r="N5" i="33" s="1"/>
  <c r="O5" i="33" s="1"/>
  <c r="M5" i="33"/>
  <c r="M49" i="33" s="1"/>
  <c r="D39" i="33"/>
  <c r="D32" i="33"/>
  <c r="D26" i="33"/>
  <c r="D22" i="33"/>
  <c r="D13" i="33"/>
  <c r="D5" i="33"/>
  <c r="N47" i="33"/>
  <c r="O47" i="33" s="1"/>
  <c r="N48" i="33"/>
  <c r="O48" i="33"/>
  <c r="N46" i="33"/>
  <c r="O46" i="33"/>
  <c r="N44" i="33"/>
  <c r="O44" i="33"/>
  <c r="N34" i="33"/>
  <c r="O34" i="33"/>
  <c r="N35" i="33"/>
  <c r="N36" i="33"/>
  <c r="O36" i="33" s="1"/>
  <c r="N37" i="33"/>
  <c r="O37" i="33"/>
  <c r="N38" i="33"/>
  <c r="O38" i="33"/>
  <c r="N40" i="33"/>
  <c r="O40" i="33" s="1"/>
  <c r="N41" i="33"/>
  <c r="O41" i="33"/>
  <c r="N42" i="33"/>
  <c r="N33" i="33"/>
  <c r="O33" i="33"/>
  <c r="D28" i="33"/>
  <c r="N29" i="33"/>
  <c r="O29" i="33"/>
  <c r="N30" i="33"/>
  <c r="O30" i="33"/>
  <c r="N31" i="33"/>
  <c r="O31" i="33" s="1"/>
  <c r="N27" i="33"/>
  <c r="O27" i="33"/>
  <c r="O42" i="33"/>
  <c r="O35" i="33"/>
  <c r="N15" i="33"/>
  <c r="O15" i="33" s="1"/>
  <c r="N16" i="33"/>
  <c r="O16" i="33"/>
  <c r="N17" i="33"/>
  <c r="O17" i="33"/>
  <c r="N18" i="33"/>
  <c r="O18" i="33" s="1"/>
  <c r="N19" i="33"/>
  <c r="O19" i="33"/>
  <c r="N20" i="33"/>
  <c r="O20" i="33"/>
  <c r="N21" i="33"/>
  <c r="O21" i="33" s="1"/>
  <c r="N7" i="33"/>
  <c r="O7" i="33"/>
  <c r="N8" i="33"/>
  <c r="O8" i="33"/>
  <c r="N9" i="33"/>
  <c r="O9" i="33" s="1"/>
  <c r="N10" i="33"/>
  <c r="O10" i="33"/>
  <c r="N11" i="33"/>
  <c r="O11" i="33"/>
  <c r="N12" i="33"/>
  <c r="O12" i="33" s="1"/>
  <c r="N6" i="33"/>
  <c r="O6" i="33"/>
  <c r="N22" i="33"/>
  <c r="O22" i="33"/>
  <c r="N23" i="33"/>
  <c r="O23" i="33" s="1"/>
  <c r="N24" i="33"/>
  <c r="O24" i="33"/>
  <c r="N25" i="33"/>
  <c r="O25" i="33"/>
  <c r="N14" i="33"/>
  <c r="O14" i="33" s="1"/>
  <c r="K48" i="36"/>
  <c r="H48" i="36"/>
  <c r="N42" i="36"/>
  <c r="O42" i="36" s="1"/>
  <c r="H49" i="37"/>
  <c r="N25" i="37"/>
  <c r="O25" i="37" s="1"/>
  <c r="L49" i="37"/>
  <c r="J49" i="37"/>
  <c r="N44" i="37"/>
  <c r="O44" i="37"/>
  <c r="N42" i="37"/>
  <c r="O42" i="37" s="1"/>
  <c r="N38" i="37"/>
  <c r="O38" i="37"/>
  <c r="N21" i="37"/>
  <c r="O21" i="37"/>
  <c r="E49" i="37"/>
  <c r="G47" i="38"/>
  <c r="L47" i="38"/>
  <c r="F47" i="38"/>
  <c r="H47" i="38"/>
  <c r="M47" i="38"/>
  <c r="I47" i="38"/>
  <c r="N25" i="38"/>
  <c r="O25" i="38" s="1"/>
  <c r="N31" i="38"/>
  <c r="O31" i="38"/>
  <c r="J47" i="38"/>
  <c r="N41" i="38"/>
  <c r="O41" i="38" s="1"/>
  <c r="N27" i="38"/>
  <c r="O27" i="38"/>
  <c r="D47" i="38"/>
  <c r="N5" i="38"/>
  <c r="O5" i="38" s="1"/>
  <c r="G48" i="40"/>
  <c r="N25" i="40"/>
  <c r="O25" i="40" s="1"/>
  <c r="F48" i="40"/>
  <c r="N44" i="40"/>
  <c r="O44" i="40"/>
  <c r="N21" i="40"/>
  <c r="O21" i="40"/>
  <c r="N12" i="40"/>
  <c r="O12" i="40" s="1"/>
  <c r="M49" i="39"/>
  <c r="J49" i="39"/>
  <c r="L49" i="39"/>
  <c r="H49" i="39"/>
  <c r="F49" i="39"/>
  <c r="N28" i="39"/>
  <c r="O28" i="39"/>
  <c r="I49" i="39"/>
  <c r="N22" i="39"/>
  <c r="O22" i="39" s="1"/>
  <c r="N32" i="39"/>
  <c r="O32" i="39"/>
  <c r="N13" i="39"/>
  <c r="O13" i="39" s="1"/>
  <c r="E49" i="39"/>
  <c r="D49" i="39"/>
  <c r="N5" i="39"/>
  <c r="O5" i="39" s="1"/>
  <c r="N28" i="33"/>
  <c r="O28" i="33"/>
  <c r="J48" i="36"/>
  <c r="H49" i="34"/>
  <c r="N5" i="37"/>
  <c r="O5" i="37"/>
  <c r="D49" i="37"/>
  <c r="K49" i="41"/>
  <c r="M49" i="41"/>
  <c r="I49" i="41"/>
  <c r="L49" i="41"/>
  <c r="G49" i="41"/>
  <c r="M48" i="42"/>
  <c r="I48" i="42"/>
  <c r="G48" i="42"/>
  <c r="F48" i="36"/>
  <c r="E48" i="36"/>
  <c r="I48" i="43"/>
  <c r="K48" i="43"/>
  <c r="E48" i="43"/>
  <c r="N26" i="39"/>
  <c r="O26" i="39"/>
  <c r="N5" i="42"/>
  <c r="O5" i="42" s="1"/>
  <c r="D49" i="41"/>
  <c r="N42" i="39"/>
  <c r="O42" i="39"/>
  <c r="F48" i="43"/>
  <c r="N22" i="41"/>
  <c r="O22" i="41"/>
  <c r="E48" i="40"/>
  <c r="L48" i="35"/>
  <c r="N13" i="35"/>
  <c r="O13" i="35" s="1"/>
  <c r="D48" i="35"/>
  <c r="M48" i="36"/>
  <c r="N21" i="38"/>
  <c r="O21" i="38" s="1"/>
  <c r="I48" i="36"/>
  <c r="H48" i="40"/>
  <c r="K48" i="44"/>
  <c r="J48" i="44"/>
  <c r="M48" i="44"/>
  <c r="N32" i="44"/>
  <c r="O32" i="44" s="1"/>
  <c r="N38" i="44"/>
  <c r="O38" i="44"/>
  <c r="N28" i="44"/>
  <c r="O28" i="44"/>
  <c r="N26" i="44"/>
  <c r="O26" i="44" s="1"/>
  <c r="E48" i="44"/>
  <c r="N22" i="44"/>
  <c r="O22" i="44" s="1"/>
  <c r="D48" i="44"/>
  <c r="N48" i="44" s="1"/>
  <c r="O48" i="44" s="1"/>
  <c r="N5" i="44"/>
  <c r="O5" i="44" s="1"/>
  <c r="N40" i="45"/>
  <c r="O40" i="45" s="1"/>
  <c r="N25" i="45"/>
  <c r="O25" i="45"/>
  <c r="N42" i="45"/>
  <c r="O42" i="45" s="1"/>
  <c r="N36" i="45"/>
  <c r="O36" i="45"/>
  <c r="N31" i="45"/>
  <c r="O31" i="45" s="1"/>
  <c r="N27" i="45"/>
  <c r="O27" i="45"/>
  <c r="F46" i="45"/>
  <c r="L46" i="45"/>
  <c r="D46" i="45"/>
  <c r="N46" i="45" s="1"/>
  <c r="O46" i="45" s="1"/>
  <c r="N21" i="45"/>
  <c r="O21" i="45" s="1"/>
  <c r="G46" i="45"/>
  <c r="H46" i="45"/>
  <c r="N13" i="45"/>
  <c r="O13" i="45" s="1"/>
  <c r="J46" i="45"/>
  <c r="K46" i="45"/>
  <c r="M46" i="45"/>
  <c r="N42" i="46"/>
  <c r="O42" i="46"/>
  <c r="N26" i="46"/>
  <c r="O26" i="46" s="1"/>
  <c r="N38" i="46"/>
  <c r="O38" i="46"/>
  <c r="N44" i="46"/>
  <c r="O44" i="46" s="1"/>
  <c r="N32" i="46"/>
  <c r="O32" i="46"/>
  <c r="G48" i="46"/>
  <c r="N22" i="46"/>
  <c r="O22" i="46"/>
  <c r="I48" i="46"/>
  <c r="K48" i="46"/>
  <c r="F48" i="46"/>
  <c r="N13" i="46"/>
  <c r="O13" i="46"/>
  <c r="H48" i="46"/>
  <c r="J48" i="46"/>
  <c r="E48" i="46"/>
  <c r="N5" i="46"/>
  <c r="O5" i="46" s="1"/>
  <c r="N32" i="47"/>
  <c r="O32" i="47" s="1"/>
  <c r="N22" i="47"/>
  <c r="O22" i="47"/>
  <c r="L47" i="47"/>
  <c r="N13" i="47"/>
  <c r="O13" i="47"/>
  <c r="D47" i="47"/>
  <c r="E47" i="47"/>
  <c r="H47" i="47"/>
  <c r="N5" i="47"/>
  <c r="O5" i="47"/>
  <c r="N41" i="48"/>
  <c r="O41" i="48"/>
  <c r="N26" i="48"/>
  <c r="O26" i="48" s="1"/>
  <c r="N43" i="48"/>
  <c r="O43" i="48"/>
  <c r="N37" i="48"/>
  <c r="O37" i="48" s="1"/>
  <c r="N32" i="48"/>
  <c r="O32" i="48"/>
  <c r="N28" i="48"/>
  <c r="O28" i="48" s="1"/>
  <c r="N22" i="48"/>
  <c r="O22" i="48"/>
  <c r="I47" i="48"/>
  <c r="D47" i="48"/>
  <c r="N47" i="48" s="1"/>
  <c r="O47" i="48" s="1"/>
  <c r="H47" i="48"/>
  <c r="N13" i="48"/>
  <c r="O13" i="48"/>
  <c r="J47" i="48"/>
  <c r="G47" i="48"/>
  <c r="K47" i="48"/>
  <c r="L47" i="48"/>
  <c r="M47" i="48"/>
  <c r="E47" i="48"/>
  <c r="F47" i="48"/>
  <c r="N5" i="48"/>
  <c r="O5" i="48" s="1"/>
  <c r="O43" i="50"/>
  <c r="P43" i="50" s="1"/>
  <c r="O41" i="50"/>
  <c r="P41" i="50"/>
  <c r="O37" i="50"/>
  <c r="P37" i="50" s="1"/>
  <c r="O32" i="50"/>
  <c r="P32" i="50"/>
  <c r="O28" i="50"/>
  <c r="P28" i="50" s="1"/>
  <c r="O26" i="50"/>
  <c r="P26" i="50"/>
  <c r="I48" i="50"/>
  <c r="K48" i="50"/>
  <c r="G48" i="50"/>
  <c r="N48" i="50"/>
  <c r="O13" i="50"/>
  <c r="P13" i="50"/>
  <c r="J48" i="50"/>
  <c r="O5" i="50"/>
  <c r="P5" i="50"/>
  <c r="H48" i="50"/>
  <c r="L48" i="50"/>
  <c r="E48" i="50"/>
  <c r="F48" i="50"/>
  <c r="O43" i="51"/>
  <c r="P43" i="51"/>
  <c r="O26" i="51"/>
  <c r="P26" i="51" s="1"/>
  <c r="O32" i="51"/>
  <c r="P32" i="51" s="1"/>
  <c r="O28" i="51"/>
  <c r="P28" i="51"/>
  <c r="J49" i="51"/>
  <c r="L49" i="51"/>
  <c r="I49" i="51"/>
  <c r="O22" i="51"/>
  <c r="P22" i="51"/>
  <c r="H49" i="51"/>
  <c r="K49" i="51"/>
  <c r="G49" i="51"/>
  <c r="D49" i="51"/>
  <c r="O49" i="52" l="1"/>
  <c r="P49" i="52" s="1"/>
  <c r="N49" i="37"/>
  <c r="O49" i="37" s="1"/>
  <c r="N48" i="46"/>
  <c r="O48" i="46" s="1"/>
  <c r="N48" i="36"/>
  <c r="O48" i="36" s="1"/>
  <c r="O49" i="51"/>
  <c r="P49" i="51" s="1"/>
  <c r="L49" i="34"/>
  <c r="M47" i="47"/>
  <c r="N47" i="47" s="1"/>
  <c r="O47" i="47" s="1"/>
  <c r="N13" i="44"/>
  <c r="O13" i="44" s="1"/>
  <c r="N42" i="44"/>
  <c r="O42" i="44" s="1"/>
  <c r="N5" i="40"/>
  <c r="O5" i="40" s="1"/>
  <c r="K49" i="33"/>
  <c r="N43" i="33"/>
  <c r="O43" i="33" s="1"/>
  <c r="F49" i="34"/>
  <c r="N38" i="35"/>
  <c r="O38" i="35" s="1"/>
  <c r="N44" i="36"/>
  <c r="O44" i="36" s="1"/>
  <c r="N38" i="40"/>
  <c r="O38" i="40" s="1"/>
  <c r="N21" i="42"/>
  <c r="O21" i="42" s="1"/>
  <c r="N26" i="43"/>
  <c r="O26" i="43" s="1"/>
  <c r="M48" i="50"/>
  <c r="O48" i="50" s="1"/>
  <c r="P48" i="50" s="1"/>
  <c r="K49" i="34"/>
  <c r="D49" i="33"/>
  <c r="N5" i="34"/>
  <c r="O5" i="34" s="1"/>
  <c r="J48" i="35"/>
  <c r="N37" i="38"/>
  <c r="O37" i="38" s="1"/>
  <c r="N44" i="42"/>
  <c r="O44" i="42" s="1"/>
  <c r="N32" i="43"/>
  <c r="O32" i="43" s="1"/>
  <c r="G48" i="43"/>
  <c r="N13" i="33"/>
  <c r="O13" i="33" s="1"/>
  <c r="E49" i="34"/>
  <c r="N49" i="34" s="1"/>
  <c r="O49" i="34" s="1"/>
  <c r="D48" i="43"/>
  <c r="N5" i="43"/>
  <c r="O5" i="43" s="1"/>
  <c r="N5" i="45"/>
  <c r="O5" i="45" s="1"/>
  <c r="E48" i="42"/>
  <c r="N31" i="36"/>
  <c r="O31" i="36" s="1"/>
  <c r="F49" i="41"/>
  <c r="N25" i="42"/>
  <c r="O25" i="42" s="1"/>
  <c r="E49" i="41"/>
  <c r="N49" i="41" s="1"/>
  <c r="O49" i="41" s="1"/>
  <c r="J48" i="42"/>
  <c r="M48" i="35"/>
  <c r="N26" i="35"/>
  <c r="O26" i="35" s="1"/>
  <c r="N44" i="39"/>
  <c r="O44" i="39" s="1"/>
  <c r="N39" i="41"/>
  <c r="O39" i="41" s="1"/>
  <c r="J48" i="43"/>
  <c r="N26" i="33"/>
  <c r="O26" i="33" s="1"/>
  <c r="G49" i="33"/>
  <c r="N32" i="34"/>
  <c r="O32" i="34" s="1"/>
  <c r="N43" i="41"/>
  <c r="O43" i="41" s="1"/>
  <c r="K47" i="38"/>
  <c r="N47" i="38" s="1"/>
  <c r="O47" i="38" s="1"/>
  <c r="J47" i="47"/>
  <c r="N41" i="47"/>
  <c r="O41" i="47" s="1"/>
  <c r="O41" i="51"/>
  <c r="P41" i="51" s="1"/>
  <c r="N32" i="33"/>
  <c r="O32" i="33" s="1"/>
  <c r="F49" i="33"/>
  <c r="I49" i="34"/>
  <c r="N5" i="35"/>
  <c r="O5" i="35" s="1"/>
  <c r="G49" i="39"/>
  <c r="N49" i="39" s="1"/>
  <c r="O49" i="39" s="1"/>
  <c r="M48" i="40"/>
  <c r="N48" i="40" s="1"/>
  <c r="O48" i="40" s="1"/>
  <c r="H48" i="42"/>
  <c r="O5" i="51"/>
  <c r="P5" i="51" s="1"/>
  <c r="E49" i="33"/>
  <c r="E48" i="35"/>
  <c r="N48" i="35" s="1"/>
  <c r="O48" i="35" s="1"/>
  <c r="N32" i="35"/>
  <c r="O32" i="35" s="1"/>
  <c r="N31" i="40"/>
  <c r="O31" i="40" s="1"/>
  <c r="D48" i="42"/>
  <c r="N48" i="42" s="1"/>
  <c r="O48" i="42" s="1"/>
  <c r="N27" i="37"/>
  <c r="O27" i="37" s="1"/>
  <c r="N29" i="41"/>
  <c r="O29" i="41" s="1"/>
  <c r="N48" i="43" l="1"/>
  <c r="O48" i="43" s="1"/>
  <c r="N49" i="33"/>
  <c r="O49" i="33" s="1"/>
</calcChain>
</file>

<file path=xl/sharedStrings.xml><?xml version="1.0" encoding="utf-8"?>
<sst xmlns="http://schemas.openxmlformats.org/spreadsheetml/2006/main" count="1221" uniqueCount="126">
  <si>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</si>
  <si>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</si>
  <si>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</si>
  <si>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</si>
  <si>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</si>
  <si>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</si>
  <si>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</si>
  <si>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</si>
  <si>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</si>
  <si>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</si>
  <si>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</si>
  <si>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</si>
  <si>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</si>
  <si>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</si>
  <si>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</si>
  <si>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</si>
  <si>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</si>
  <si>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</si>
  <si>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</si>
  <si>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</si>
  <si>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</si>
  <si>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</si>
  <si>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</si>
  <si>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</si>
  <si>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</si>
  <si>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</si>
  <si>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</si>
  <si>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</si>
  <si>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</si>
  <si>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</si>
  <si>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</si>
  <si>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</si>
  <si>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</si>
  <si>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</si>
  <si>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</si>
  <si>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Other Public Safety</t>
  </si>
  <si>
    <t>Physical Environment</t>
  </si>
  <si>
    <t>Garbage / Solid Waste Control Services</t>
  </si>
  <si>
    <t>Conservation and Resource Management</t>
  </si>
  <si>
    <t>Other Physical Environment</t>
  </si>
  <si>
    <t>Transportation</t>
  </si>
  <si>
    <t>Road and Street Facilities</t>
  </si>
  <si>
    <t>Economic Environment</t>
  </si>
  <si>
    <t>Industry Development</t>
  </si>
  <si>
    <t>Veteran's Services</t>
  </si>
  <si>
    <t>Housing and Urban Development</t>
  </si>
  <si>
    <t>Human Services</t>
  </si>
  <si>
    <t>Hospital Services</t>
  </si>
  <si>
    <t>Health Services</t>
  </si>
  <si>
    <t>Mental Health Services</t>
  </si>
  <si>
    <t>Public Assistance Services</t>
  </si>
  <si>
    <t>Developmental Disabilities Services</t>
  </si>
  <si>
    <t>Other Human Services</t>
  </si>
  <si>
    <t>Culture / Recreation</t>
  </si>
  <si>
    <t>Libraries</t>
  </si>
  <si>
    <t>Parks and Recreation</t>
  </si>
  <si>
    <t>Other Culture / Recreation</t>
  </si>
  <si>
    <t>Inter-Fund Group Transfers Out</t>
  </si>
  <si>
    <t>Court-Related Expenditures</t>
  </si>
  <si>
    <t>General Administration - State Attorney Administration</t>
  </si>
  <si>
    <t>General Administration - Public Defender Administration</t>
  </si>
  <si>
    <t>General Administration - Judicial Support</t>
  </si>
  <si>
    <t>Other Uses and Non-Operating</t>
  </si>
  <si>
    <t>Walton County Government Expenditures Reported by Account Code and Fund Type</t>
  </si>
  <si>
    <t>Local Fiscal Year Ended September 30, 2010</t>
  </si>
  <si>
    <t>2010 Countywide Census Population:</t>
  </si>
  <si>
    <t>Local Fiscal Year Ended September 30, 2011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</si>
  <si>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</si>
  <si>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</si>
  <si>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</si>
  <si>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2008 Countywide Population:</t>
  </si>
  <si>
    <t>Local Fiscal Year Ended September 30, 2007</t>
  </si>
  <si>
    <t>General Court-Related Operations - Information Systems</t>
  </si>
  <si>
    <t>2007 Countywide Population:</t>
  </si>
  <si>
    <t>Local Fiscal Year Ended September 30, 2012</t>
  </si>
  <si>
    <t>2012 Countywide Population:</t>
  </si>
  <si>
    <t>Local Fiscal Year Ended September 30, 2013</t>
  </si>
  <si>
    <t>Detention and/or Corrections</t>
  </si>
  <si>
    <t>Circuit Court - Juvenile - Guardian Ad Litem</t>
  </si>
  <si>
    <t>2013 Countywide Population:</t>
  </si>
  <si>
    <t>Local Fiscal Year Ended September 30, 2006</t>
  </si>
  <si>
    <t>2006 Countywide Population:</t>
  </si>
  <si>
    <t>Local Fiscal Year Ended September 30, 2014</t>
  </si>
  <si>
    <t>Other General Government</t>
  </si>
  <si>
    <t>Detention / Corrections</t>
  </si>
  <si>
    <t>Water Utility Services</t>
  </si>
  <si>
    <t>Garbage / Solid Waste</t>
  </si>
  <si>
    <t>Conservation / Resource Management</t>
  </si>
  <si>
    <t>Road / Street Facilities</t>
  </si>
  <si>
    <t>Veterans Services</t>
  </si>
  <si>
    <t>Health</t>
  </si>
  <si>
    <t>Mental Health</t>
  </si>
  <si>
    <t>Public Assistance</t>
  </si>
  <si>
    <t>Developmental Disabilities</t>
  </si>
  <si>
    <t>Parks / Recreation</t>
  </si>
  <si>
    <t>Other Uses</t>
  </si>
  <si>
    <t>Interfund Transfers Out</t>
  </si>
  <si>
    <t>General Court Administration - State Attorney Administration</t>
  </si>
  <si>
    <t>General Court Administration - Public Defender Administration</t>
  </si>
  <si>
    <t>General Court Administration - Judicial Support</t>
  </si>
  <si>
    <t>2014 Countywide Population:</t>
  </si>
  <si>
    <t>Local Fiscal Year Ended September 30, 2005</t>
  </si>
  <si>
    <t>2005 Countywide Population:</t>
  </si>
  <si>
    <t>Local Fiscal Year Ended September 30, 2015</t>
  </si>
  <si>
    <t>2015 Countywide Population:</t>
  </si>
  <si>
    <t>Local Fiscal Year Ended September 30, 2016</t>
  </si>
  <si>
    <t>2016 Countywide Population:</t>
  </si>
  <si>
    <t>Local Fiscal Year Ended September 30, 2017</t>
  </si>
  <si>
    <t>2017 Countywide Population:</t>
  </si>
  <si>
    <t>Local Fiscal Year Ended September 30, 2018</t>
  </si>
  <si>
    <t>2018 Countywide Population:</t>
  </si>
  <si>
    <t>Local Fiscal Year Ended September 30, 2019</t>
  </si>
  <si>
    <t>2019 Countywide Population:</t>
  </si>
  <si>
    <t>Local Fiscal Year Ended September 30, 2020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</si>
  <si>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</si>
  <si>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</si>
  <si>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</si>
  <si>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</si>
  <si>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</si>
  <si>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</si>
  <si>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Inter-fund Group Transfers Out</t>
  </si>
  <si>
    <t>Local Fiscal Year Ended September 30, 2022</t>
  </si>
  <si>
    <t>General Administration - Clerk of Court Administration</t>
  </si>
  <si>
    <t>2022 Countywide Population:</t>
  </si>
  <si>
    <t>Local Fiscal Year Ended September 30, 2023</t>
  </si>
  <si>
    <t>2023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</si>
</sst>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117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118</v>
      </c>
      <c r="N4" s="34" t="s">
        <v>5</v>
      </c>
      <c r="O4" s="34" t="s">
        <v>119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>SUM(D6:D12)</f>
        <v>46322171</v>
      </c>
      <c r="E5" s="26">
        <f>SUM(E6:E12)</f>
        <v>3197842</v>
      </c>
      <c r="F5" s="26">
        <f>SUM(F6:F12)</f>
        <v>0</v>
      </c>
      <c r="G5" s="26">
        <f>SUM(G6:G12)</f>
        <v>0</v>
      </c>
      <c r="H5" s="26">
        <f>SUM(H6:H12)</f>
        <v>0</v>
      </c>
      <c r="I5" s="26">
        <f>SUM(I6:I12)</f>
        <v>0</v>
      </c>
      <c r="J5" s="26">
        <f>SUM(J6:J12)</f>
        <v>252973</v>
      </c>
      <c r="K5" s="26">
        <f>SUM(K6:K12)</f>
        <v>0</v>
      </c>
      <c r="L5" s="26">
        <f>SUM(L6:L12)</f>
        <v>0</v>
      </c>
      <c r="M5" s="26">
        <f>SUM(M6:M12)</f>
        <v>67404539</v>
      </c>
      <c r="N5" s="26">
        <f>SUM(N6:N12)</f>
        <v>0</v>
      </c>
      <c r="O5" s="27">
        <f>SUM(D5:N5)</f>
        <v>117177525</v>
      </c>
      <c r="P5" s="32">
        <f>(O5/P$51)</f>
        <v>1405.9840776559238</v>
      </c>
      <c r="Q5" s="6"/>
    </row>
    <row r="6" spans="1:134">
      <c r="A6" s="12"/>
      <c r="B6" s="44">
        <v>511</v>
      </c>
      <c r="C6" s="20" t="s">
        <v>20</v>
      </c>
      <c r="D6" s="46">
        <v>18142519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18142519</v>
      </c>
      <c r="P6" s="47">
        <f>(O6/P$51)</f>
        <v>217.68758849079697</v>
      </c>
      <c r="Q6" s="9"/>
    </row>
    <row r="7" spans="1:134">
      <c r="A7" s="12"/>
      <c r="B7" s="44">
        <v>512</v>
      </c>
      <c r="C7" s="20" t="s">
        <v>21</v>
      </c>
      <c r="D7" s="46">
        <v>1115282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1115282</v>
      </c>
      <c r="P7" s="47">
        <f>(O7/P$51)</f>
        <v>13.381992272803629</v>
      </c>
      <c r="Q7" s="9"/>
    </row>
    <row r="8" spans="1:134">
      <c r="A8" s="12"/>
      <c r="B8" s="44">
        <v>513</v>
      </c>
      <c r="C8" s="20" t="s">
        <v>22</v>
      </c>
      <c r="D8" s="46">
        <v>19931000</v>
      </c>
      <c r="E8" s="46">
        <v>2389250</v>
      </c>
      <c r="F8" s="46">
        <v>0</v>
      </c>
      <c r="G8" s="46">
        <v>0</v>
      </c>
      <c r="H8" s="46">
        <v>0</v>
      </c>
      <c r="I8" s="46">
        <v>0</v>
      </c>
      <c r="J8" s="46">
        <v>252973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22573223</v>
      </c>
      <c r="P8" s="47">
        <f>(O8/P$51)</f>
        <v>270.8505075472151</v>
      </c>
      <c r="Q8" s="9"/>
    </row>
    <row r="9" spans="1:134">
      <c r="A9" s="12"/>
      <c r="B9" s="44">
        <v>514</v>
      </c>
      <c r="C9" s="20" t="s">
        <v>23</v>
      </c>
      <c r="D9" s="46">
        <v>858595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858595</v>
      </c>
      <c r="P9" s="47">
        <f>(O9/P$51)</f>
        <v>10.302068584867174</v>
      </c>
      <c r="Q9" s="9"/>
    </row>
    <row r="10" spans="1:134">
      <c r="A10" s="12"/>
      <c r="B10" s="44">
        <v>515</v>
      </c>
      <c r="C10" s="20" t="s">
        <v>24</v>
      </c>
      <c r="D10" s="46">
        <v>4806191</v>
      </c>
      <c r="E10" s="46">
        <v>654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4806845</v>
      </c>
      <c r="P10" s="47">
        <f>(O10/P$51)</f>
        <v>57.67614168126515</v>
      </c>
      <c r="Q10" s="9"/>
    </row>
    <row r="11" spans="1:134">
      <c r="A11" s="12"/>
      <c r="B11" s="44">
        <v>516</v>
      </c>
      <c r="C11" s="20" t="s">
        <v>25</v>
      </c>
      <c r="D11" s="46">
        <v>0</v>
      </c>
      <c r="E11" s="46">
        <v>683694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683694</v>
      </c>
      <c r="P11" s="47">
        <f>(O11/P$51)</f>
        <v>8.2034748386167831</v>
      </c>
      <c r="Q11" s="9"/>
    </row>
    <row r="12" spans="1:134">
      <c r="A12" s="12"/>
      <c r="B12" s="44">
        <v>519</v>
      </c>
      <c r="C12" s="20" t="s">
        <v>26</v>
      </c>
      <c r="D12" s="46">
        <v>1468584</v>
      </c>
      <c r="E12" s="46">
        <v>124244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67404539</v>
      </c>
      <c r="N12" s="46">
        <v>0</v>
      </c>
      <c r="O12" s="46">
        <f t="shared" si="0"/>
        <v>68997367</v>
      </c>
      <c r="P12" s="47">
        <f>(O12/P$51)</f>
        <v>827.88230424035896</v>
      </c>
      <c r="Q12" s="9"/>
    </row>
    <row r="13" spans="1:134" ht="15.75">
      <c r="A13" s="28" t="s">
        <v>27</v>
      </c>
      <c r="B13" s="29"/>
      <c r="C13" s="30"/>
      <c r="D13" s="31">
        <f>SUM(D14:D21)</f>
        <v>6130234</v>
      </c>
      <c r="E13" s="31">
        <f>SUM(E14:E21)</f>
        <v>80471920</v>
      </c>
      <c r="F13" s="31">
        <f>SUM(F14:F21)</f>
        <v>0</v>
      </c>
      <c r="G13" s="31">
        <f>SUM(G14:G21)</f>
        <v>0</v>
      </c>
      <c r="H13" s="31">
        <f>SUM(H14:H21)</f>
        <v>0</v>
      </c>
      <c r="I13" s="31">
        <f>SUM(I14:I21)</f>
        <v>0</v>
      </c>
      <c r="J13" s="31">
        <f>SUM(J14:J21)</f>
        <v>0</v>
      </c>
      <c r="K13" s="31">
        <f>SUM(K14:K21)</f>
        <v>0</v>
      </c>
      <c r="L13" s="31">
        <f>SUM(L14:L21)</f>
        <v>0</v>
      </c>
      <c r="M13" s="31">
        <f>SUM(M14:M21)</f>
        <v>3794</v>
      </c>
      <c r="N13" s="31">
        <f>SUM(N14:N21)</f>
        <v>0</v>
      </c>
      <c r="O13" s="42">
        <f>SUM(D13:N13)</f>
        <v>86605948</v>
      </c>
      <c r="P13" s="43">
        <f>(O13/P$51)</f>
        <v>1039.1633030164862</v>
      </c>
      <c r="Q13" s="10"/>
    </row>
    <row r="14" spans="1:134">
      <c r="A14" s="12"/>
      <c r="B14" s="44">
        <v>521</v>
      </c>
      <c r="C14" s="20" t="s">
        <v>28</v>
      </c>
      <c r="D14" s="46">
        <v>0</v>
      </c>
      <c r="E14" s="46">
        <v>49438037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3794</v>
      </c>
      <c r="N14" s="46">
        <v>0</v>
      </c>
      <c r="O14" s="46">
        <f>SUM(D14:N14)</f>
        <v>49441831</v>
      </c>
      <c r="P14" s="47">
        <f>(O14/P$51)</f>
        <v>593.24027501139881</v>
      </c>
      <c r="Q14" s="9"/>
    </row>
    <row r="15" spans="1:134">
      <c r="A15" s="12"/>
      <c r="B15" s="44">
        <v>522</v>
      </c>
      <c r="C15" s="20" t="s">
        <v>29</v>
      </c>
      <c r="D15" s="46">
        <v>126540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1" si="1">SUM(D15:N15)</f>
        <v>126540</v>
      </c>
      <c r="P15" s="47">
        <f>(O15/P$51)</f>
        <v>1.5183220945021718</v>
      </c>
      <c r="Q15" s="9"/>
    </row>
    <row r="16" spans="1:134">
      <c r="A16" s="12"/>
      <c r="B16" s="44">
        <v>523</v>
      </c>
      <c r="C16" s="20" t="s">
        <v>30</v>
      </c>
      <c r="D16" s="46">
        <v>314632</v>
      </c>
      <c r="E16" s="46">
        <v>11747360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12061992</v>
      </c>
      <c r="P16" s="47">
        <f>(O16/P$51)</f>
        <v>144.72885219937126</v>
      </c>
      <c r="Q16" s="9"/>
    </row>
    <row r="17" spans="1:17">
      <c r="A17" s="12"/>
      <c r="B17" s="44">
        <v>524</v>
      </c>
      <c r="C17" s="20" t="s">
        <v>31</v>
      </c>
      <c r="D17" s="46">
        <v>0</v>
      </c>
      <c r="E17" s="46">
        <v>2882698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2882698</v>
      </c>
      <c r="P17" s="47">
        <f>(O17/P$51)</f>
        <v>34.588778767008229</v>
      </c>
      <c r="Q17" s="9"/>
    </row>
    <row r="18" spans="1:17">
      <c r="A18" s="12"/>
      <c r="B18" s="44">
        <v>525</v>
      </c>
      <c r="C18" s="20" t="s">
        <v>32</v>
      </c>
      <c r="D18" s="46">
        <v>764070</v>
      </c>
      <c r="E18" s="46">
        <v>1015332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1779402</v>
      </c>
      <c r="P18" s="47">
        <f>(O18/P$51)</f>
        <v>21.350603537232129</v>
      </c>
      <c r="Q18" s="9"/>
    </row>
    <row r="19" spans="1:17">
      <c r="A19" s="12"/>
      <c r="B19" s="44">
        <v>526</v>
      </c>
      <c r="C19" s="20" t="s">
        <v>33</v>
      </c>
      <c r="D19" s="46">
        <v>839284</v>
      </c>
      <c r="E19" s="46">
        <v>15388493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16227777</v>
      </c>
      <c r="P19" s="47">
        <f>(O19/P$51)</f>
        <v>194.71307384032062</v>
      </c>
      <c r="Q19" s="9"/>
    </row>
    <row r="20" spans="1:17">
      <c r="A20" s="12"/>
      <c r="B20" s="44">
        <v>527</v>
      </c>
      <c r="C20" s="20" t="s">
        <v>34</v>
      </c>
      <c r="D20" s="46">
        <v>623527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623527</v>
      </c>
      <c r="P20" s="47">
        <f>(O20/P$51)</f>
        <v>7.4815459192244003</v>
      </c>
      <c r="Q20" s="9"/>
    </row>
    <row r="21" spans="1:17">
      <c r="A21" s="12"/>
      <c r="B21" s="44">
        <v>529</v>
      </c>
      <c r="C21" s="20" t="s">
        <v>35</v>
      </c>
      <c r="D21" s="46">
        <v>3462181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3462181</v>
      </c>
      <c r="P21" s="47">
        <f>(O21/P$51)</f>
        <v>41.541851647428665</v>
      </c>
      <c r="Q21" s="9"/>
    </row>
    <row r="22" spans="1:17" ht="15.75">
      <c r="A22" s="28" t="s">
        <v>36</v>
      </c>
      <c r="B22" s="29"/>
      <c r="C22" s="30"/>
      <c r="D22" s="31">
        <f>SUM(D23:D25)</f>
        <v>540481</v>
      </c>
      <c r="E22" s="31">
        <f>SUM(E23:E25)</f>
        <v>15753448</v>
      </c>
      <c r="F22" s="31">
        <f>SUM(F23:F25)</f>
        <v>0</v>
      </c>
      <c r="G22" s="31">
        <f>SUM(G23:G25)</f>
        <v>0</v>
      </c>
      <c r="H22" s="31">
        <f>SUM(H23:H25)</f>
        <v>0</v>
      </c>
      <c r="I22" s="31">
        <f>SUM(I23:I25)</f>
        <v>0</v>
      </c>
      <c r="J22" s="31">
        <f>SUM(J23:J25)</f>
        <v>0</v>
      </c>
      <c r="K22" s="31">
        <f>SUM(K23:K25)</f>
        <v>0</v>
      </c>
      <c r="L22" s="31">
        <f>SUM(L23:L25)</f>
        <v>0</v>
      </c>
      <c r="M22" s="31">
        <f>SUM(M23:M25)</f>
        <v>0</v>
      </c>
      <c r="N22" s="31">
        <f>SUM(N23:N25)</f>
        <v>0</v>
      </c>
      <c r="O22" s="42">
        <f>SUM(D22:N22)</f>
        <v>16293929</v>
      </c>
      <c r="P22" s="43">
        <f>(O22/P$51)</f>
        <v>195.5068152912097</v>
      </c>
      <c r="Q22" s="10"/>
    </row>
    <row r="23" spans="1:17">
      <c r="A23" s="12"/>
      <c r="B23" s="44">
        <v>534</v>
      </c>
      <c r="C23" s="20" t="s">
        <v>37</v>
      </c>
      <c r="D23" s="46">
        <v>0</v>
      </c>
      <c r="E23" s="46">
        <v>15747342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40" si="2">SUM(D23:N23)</f>
        <v>15747342</v>
      </c>
      <c r="P23" s="47">
        <f>(O23/P$51)</f>
        <v>188.94845336085046</v>
      </c>
      <c r="Q23" s="9"/>
    </row>
    <row r="24" spans="1:17">
      <c r="A24" s="12"/>
      <c r="B24" s="44">
        <v>537</v>
      </c>
      <c r="C24" s="20" t="s">
        <v>38</v>
      </c>
      <c r="D24" s="46">
        <v>540481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540481</v>
      </c>
      <c r="P24" s="47">
        <f>(O24/P$51)</f>
        <v>6.4850975498548147</v>
      </c>
      <c r="Q24" s="9"/>
    </row>
    <row r="25" spans="1:17">
      <c r="A25" s="12"/>
      <c r="B25" s="44">
        <v>539</v>
      </c>
      <c r="C25" s="20" t="s">
        <v>39</v>
      </c>
      <c r="D25" s="46">
        <v>0</v>
      </c>
      <c r="E25" s="46">
        <v>6106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6106</v>
      </c>
      <c r="P25" s="47">
        <f>(O25/P$51)</f>
        <v>7.3264380504427545E-2</v>
      </c>
      <c r="Q25" s="9"/>
    </row>
    <row r="26" spans="1:17" ht="15.75">
      <c r="A26" s="28" t="s">
        <v>40</v>
      </c>
      <c r="B26" s="29"/>
      <c r="C26" s="30"/>
      <c r="D26" s="31">
        <f>SUM(D27:D27)</f>
        <v>0</v>
      </c>
      <c r="E26" s="31">
        <f>SUM(E27:E27)</f>
        <v>25657359</v>
      </c>
      <c r="F26" s="31">
        <f>SUM(F27:F27)</f>
        <v>87798</v>
      </c>
      <c r="G26" s="31">
        <f>SUM(G27:G27)</f>
        <v>10544329</v>
      </c>
      <c r="H26" s="31">
        <f>SUM(H27:H27)</f>
        <v>0</v>
      </c>
      <c r="I26" s="31">
        <f>SUM(I27:I27)</f>
        <v>0</v>
      </c>
      <c r="J26" s="31">
        <f>SUM(J27:J27)</f>
        <v>0</v>
      </c>
      <c r="K26" s="31">
        <f>SUM(K27:K27)</f>
        <v>0</v>
      </c>
      <c r="L26" s="31">
        <f>SUM(L27:L27)</f>
        <v>0</v>
      </c>
      <c r="M26" s="31">
        <f>SUM(M27:M27)</f>
        <v>0</v>
      </c>
      <c r="N26" s="31">
        <f>SUM(N27:N27)</f>
        <v>0</v>
      </c>
      <c r="O26" s="31">
        <f t="shared" si="2"/>
        <v>36289486</v>
      </c>
      <c r="P26" s="43">
        <f>(O26/P$51)</f>
        <v>435.42854743106716</v>
      </c>
      <c r="Q26" s="10"/>
    </row>
    <row r="27" spans="1:17">
      <c r="A27" s="12"/>
      <c r="B27" s="44">
        <v>541</v>
      </c>
      <c r="C27" s="20" t="s">
        <v>41</v>
      </c>
      <c r="D27" s="46">
        <v>0</v>
      </c>
      <c r="E27" s="46">
        <v>25657359</v>
      </c>
      <c r="F27" s="46">
        <v>87798</v>
      </c>
      <c r="G27" s="46">
        <v>10544329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36289486</v>
      </c>
      <c r="P27" s="47">
        <f>(O27/P$51)</f>
        <v>435.42854743106716</v>
      </c>
      <c r="Q27" s="9"/>
    </row>
    <row r="28" spans="1:17" ht="15.75">
      <c r="A28" s="28" t="s">
        <v>42</v>
      </c>
      <c r="B28" s="29"/>
      <c r="C28" s="30"/>
      <c r="D28" s="31">
        <f>SUM(D29:D31)</f>
        <v>560187</v>
      </c>
      <c r="E28" s="31">
        <f>SUM(E29:E31)</f>
        <v>50744182</v>
      </c>
      <c r="F28" s="31">
        <f>SUM(F29:F31)</f>
        <v>0</v>
      </c>
      <c r="G28" s="31">
        <f>SUM(G29:G31)</f>
        <v>0</v>
      </c>
      <c r="H28" s="31">
        <f>SUM(H29:H31)</f>
        <v>0</v>
      </c>
      <c r="I28" s="31">
        <f>SUM(I29:I31)</f>
        <v>0</v>
      </c>
      <c r="J28" s="31">
        <f>SUM(J29:J31)</f>
        <v>0</v>
      </c>
      <c r="K28" s="31">
        <f>SUM(K29:K31)</f>
        <v>0</v>
      </c>
      <c r="L28" s="31">
        <f>SUM(L29:L31)</f>
        <v>0</v>
      </c>
      <c r="M28" s="31">
        <f>SUM(M29:M31)</f>
        <v>0</v>
      </c>
      <c r="N28" s="31">
        <f>SUM(N29:N31)</f>
        <v>0</v>
      </c>
      <c r="O28" s="31">
        <f t="shared" si="2"/>
        <v>51304369</v>
      </c>
      <c r="P28" s="43">
        <f>(O28/P$51)</f>
        <v>615.58840680569222</v>
      </c>
      <c r="Q28" s="10"/>
    </row>
    <row r="29" spans="1:17">
      <c r="A29" s="13"/>
      <c r="B29" s="45">
        <v>552</v>
      </c>
      <c r="C29" s="21" t="s">
        <v>43</v>
      </c>
      <c r="D29" s="46">
        <v>356035</v>
      </c>
      <c r="E29" s="46">
        <v>47968375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48324410</v>
      </c>
      <c r="P29" s="47">
        <f>(O29/P$51)</f>
        <v>579.8326174077896</v>
      </c>
      <c r="Q29" s="9"/>
    </row>
    <row r="30" spans="1:17">
      <c r="A30" s="13"/>
      <c r="B30" s="45">
        <v>553</v>
      </c>
      <c r="C30" s="21" t="s">
        <v>44</v>
      </c>
      <c r="D30" s="46">
        <v>204152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204152</v>
      </c>
      <c r="P30" s="47">
        <f>(O30/P$51)</f>
        <v>2.4495692447985409</v>
      </c>
      <c r="Q30" s="9"/>
    </row>
    <row r="31" spans="1:17">
      <c r="A31" s="13"/>
      <c r="B31" s="45">
        <v>554</v>
      </c>
      <c r="C31" s="21" t="s">
        <v>45</v>
      </c>
      <c r="D31" s="46">
        <v>0</v>
      </c>
      <c r="E31" s="46">
        <v>2775807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2775807</v>
      </c>
      <c r="P31" s="47">
        <f>(O31/P$51)</f>
        <v>33.306220153104078</v>
      </c>
      <c r="Q31" s="9"/>
    </row>
    <row r="32" spans="1:17" ht="15.75">
      <c r="A32" s="28" t="s">
        <v>46</v>
      </c>
      <c r="B32" s="29"/>
      <c r="C32" s="30"/>
      <c r="D32" s="31">
        <f>SUM(D33:D36)</f>
        <v>8301318</v>
      </c>
      <c r="E32" s="31">
        <f>SUM(E33:E36)</f>
        <v>1968824</v>
      </c>
      <c r="F32" s="31">
        <f>SUM(F33:F36)</f>
        <v>0</v>
      </c>
      <c r="G32" s="31">
        <f>SUM(G33:G36)</f>
        <v>0</v>
      </c>
      <c r="H32" s="31">
        <f>SUM(H33:H36)</f>
        <v>0</v>
      </c>
      <c r="I32" s="31">
        <f>SUM(I33:I36)</f>
        <v>0</v>
      </c>
      <c r="J32" s="31">
        <f>SUM(J33:J36)</f>
        <v>0</v>
      </c>
      <c r="K32" s="31">
        <f>SUM(K33:K36)</f>
        <v>0</v>
      </c>
      <c r="L32" s="31">
        <f>SUM(L33:L36)</f>
        <v>0</v>
      </c>
      <c r="M32" s="31">
        <f>SUM(M33:M36)</f>
        <v>0</v>
      </c>
      <c r="N32" s="31">
        <f>SUM(N33:N36)</f>
        <v>0</v>
      </c>
      <c r="O32" s="31">
        <f t="shared" si="2"/>
        <v>10270142</v>
      </c>
      <c r="P32" s="43">
        <f>(O32/P$51)</f>
        <v>123.22888819562766</v>
      </c>
      <c r="Q32" s="10"/>
    </row>
    <row r="33" spans="1:17">
      <c r="A33" s="12"/>
      <c r="B33" s="44">
        <v>562</v>
      </c>
      <c r="C33" s="20" t="s">
        <v>48</v>
      </c>
      <c r="D33" s="46">
        <v>8067368</v>
      </c>
      <c r="E33" s="46">
        <v>1968824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10036192</v>
      </c>
      <c r="P33" s="47">
        <f>(O33/P$51)</f>
        <v>120.42178013486597</v>
      </c>
      <c r="Q33" s="9"/>
    </row>
    <row r="34" spans="1:17">
      <c r="A34" s="12"/>
      <c r="B34" s="44">
        <v>564</v>
      </c>
      <c r="C34" s="20" t="s">
        <v>50</v>
      </c>
      <c r="D34" s="46">
        <v>70050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70050</v>
      </c>
      <c r="P34" s="47">
        <f>(O34/P$51)</f>
        <v>0.84051258669098416</v>
      </c>
      <c r="Q34" s="9"/>
    </row>
    <row r="35" spans="1:17">
      <c r="A35" s="12"/>
      <c r="B35" s="44">
        <v>565</v>
      </c>
      <c r="C35" s="20" t="s">
        <v>51</v>
      </c>
      <c r="D35" s="46">
        <v>125000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125000</v>
      </c>
      <c r="P35" s="47">
        <f>(O35/P$51)</f>
        <v>1.4998440162223128</v>
      </c>
      <c r="Q35" s="9"/>
    </row>
    <row r="36" spans="1:17">
      <c r="A36" s="12"/>
      <c r="B36" s="44">
        <v>569</v>
      </c>
      <c r="C36" s="20" t="s">
        <v>52</v>
      </c>
      <c r="D36" s="46">
        <v>38900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38900</v>
      </c>
      <c r="P36" s="47">
        <f>(O36/P$51)</f>
        <v>0.46675145784838379</v>
      </c>
      <c r="Q36" s="9"/>
    </row>
    <row r="37" spans="1:17" ht="15.75">
      <c r="A37" s="28" t="s">
        <v>53</v>
      </c>
      <c r="B37" s="29"/>
      <c r="C37" s="30"/>
      <c r="D37" s="31">
        <f>SUM(D38:D40)</f>
        <v>7216828</v>
      </c>
      <c r="E37" s="31">
        <f>SUM(E38:E40)</f>
        <v>1007158</v>
      </c>
      <c r="F37" s="31">
        <f>SUM(F38:F40)</f>
        <v>0</v>
      </c>
      <c r="G37" s="31">
        <f>SUM(G38:G40)</f>
        <v>0</v>
      </c>
      <c r="H37" s="31">
        <f>SUM(H38:H40)</f>
        <v>0</v>
      </c>
      <c r="I37" s="31">
        <f>SUM(I38:I40)</f>
        <v>0</v>
      </c>
      <c r="J37" s="31">
        <f>SUM(J38:J40)</f>
        <v>0</v>
      </c>
      <c r="K37" s="31">
        <f>SUM(K38:K40)</f>
        <v>0</v>
      </c>
      <c r="L37" s="31">
        <f>SUM(L38:L40)</f>
        <v>0</v>
      </c>
      <c r="M37" s="31">
        <f>SUM(M38:M40)</f>
        <v>0</v>
      </c>
      <c r="N37" s="31">
        <f>SUM(N38:N40)</f>
        <v>0</v>
      </c>
      <c r="O37" s="31">
        <f>SUM(D37:N37)</f>
        <v>8223986</v>
      </c>
      <c r="P37" s="43">
        <f>(O37/P$51)</f>
        <v>98.677569532768587</v>
      </c>
      <c r="Q37" s="9"/>
    </row>
    <row r="38" spans="1:17">
      <c r="A38" s="12"/>
      <c r="B38" s="44">
        <v>571</v>
      </c>
      <c r="C38" s="20" t="s">
        <v>54</v>
      </c>
      <c r="D38" s="46">
        <v>1649140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1649140</v>
      </c>
      <c r="P38" s="47">
        <f>(O38/P$51)</f>
        <v>19.787622087302921</v>
      </c>
      <c r="Q38" s="9"/>
    </row>
    <row r="39" spans="1:17">
      <c r="A39" s="12"/>
      <c r="B39" s="44">
        <v>572</v>
      </c>
      <c r="C39" s="20" t="s">
        <v>55</v>
      </c>
      <c r="D39" s="46">
        <v>5469876</v>
      </c>
      <c r="E39" s="46">
        <v>1007158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6477034</v>
      </c>
      <c r="P39" s="47">
        <f>(O39/P$51)</f>
        <v>77.716325502147782</v>
      </c>
      <c r="Q39" s="9"/>
    </row>
    <row r="40" spans="1:17">
      <c r="A40" s="12"/>
      <c r="B40" s="44">
        <v>579</v>
      </c>
      <c r="C40" s="20" t="s">
        <v>56</v>
      </c>
      <c r="D40" s="46">
        <v>97812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97812</v>
      </c>
      <c r="P40" s="47">
        <f>(O40/P$51)</f>
        <v>1.1736219433178949</v>
      </c>
      <c r="Q40" s="9"/>
    </row>
    <row r="41" spans="1:17" ht="15.75">
      <c r="A41" s="28" t="s">
        <v>62</v>
      </c>
      <c r="B41" s="29"/>
      <c r="C41" s="30"/>
      <c r="D41" s="31">
        <f>SUM(D42:D42)</f>
        <v>10306712</v>
      </c>
      <c r="E41" s="31">
        <f>SUM(E42:E42)</f>
        <v>16449922</v>
      </c>
      <c r="F41" s="31">
        <f>SUM(F42:F42)</f>
        <v>0</v>
      </c>
      <c r="G41" s="31">
        <f>SUM(G42:G42)</f>
        <v>0</v>
      </c>
      <c r="H41" s="31">
        <f>SUM(H42:H42)</f>
        <v>0</v>
      </c>
      <c r="I41" s="31">
        <f>SUM(I42:I42)</f>
        <v>0</v>
      </c>
      <c r="J41" s="31">
        <f>SUM(J42:J42)</f>
        <v>0</v>
      </c>
      <c r="K41" s="31">
        <f>SUM(K42:K42)</f>
        <v>0</v>
      </c>
      <c r="L41" s="31">
        <f>SUM(L42:L42)</f>
        <v>0</v>
      </c>
      <c r="M41" s="31">
        <f>SUM(M42:M42)</f>
        <v>0</v>
      </c>
      <c r="N41" s="31">
        <f>SUM(N42:N42)</f>
        <v>0</v>
      </c>
      <c r="O41" s="31">
        <f>SUM(D41:N41)</f>
        <v>26756634</v>
      </c>
      <c r="P41" s="43">
        <f>(O41/P$51)</f>
        <v>321.04621919320391</v>
      </c>
      <c r="Q41" s="9"/>
    </row>
    <row r="42" spans="1:17">
      <c r="A42" s="12"/>
      <c r="B42" s="44">
        <v>581</v>
      </c>
      <c r="C42" s="20" t="s">
        <v>120</v>
      </c>
      <c r="D42" s="46">
        <v>10306712</v>
      </c>
      <c r="E42" s="46">
        <v>16449922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26756634</v>
      </c>
      <c r="P42" s="47">
        <f>(O42/P$51)</f>
        <v>321.04621919320391</v>
      </c>
      <c r="Q42" s="9"/>
    </row>
    <row r="43" spans="1:17" ht="15.75">
      <c r="A43" s="28" t="s">
        <v>58</v>
      </c>
      <c r="B43" s="29"/>
      <c r="C43" s="30"/>
      <c r="D43" s="31">
        <f>SUM(D44:D48)</f>
        <v>656938</v>
      </c>
      <c r="E43" s="31">
        <f>SUM(E44:E48)</f>
        <v>0</v>
      </c>
      <c r="F43" s="31">
        <f>SUM(F44:F48)</f>
        <v>0</v>
      </c>
      <c r="G43" s="31">
        <f>SUM(G44:G48)</f>
        <v>0</v>
      </c>
      <c r="H43" s="31">
        <f>SUM(H44:H48)</f>
        <v>0</v>
      </c>
      <c r="I43" s="31">
        <f>SUM(I44:I48)</f>
        <v>0</v>
      </c>
      <c r="J43" s="31">
        <f>SUM(J44:J48)</f>
        <v>0</v>
      </c>
      <c r="K43" s="31">
        <f>SUM(K44:K48)</f>
        <v>0</v>
      </c>
      <c r="L43" s="31">
        <f>SUM(L44:L48)</f>
        <v>0</v>
      </c>
      <c r="M43" s="31">
        <f>SUM(M44:M48)</f>
        <v>345621485</v>
      </c>
      <c r="N43" s="31">
        <f>SUM(N44:N48)</f>
        <v>0</v>
      </c>
      <c r="O43" s="31">
        <f>SUM(D43:N43)</f>
        <v>346278423</v>
      </c>
      <c r="P43" s="43">
        <f>(O43/P$51)</f>
        <v>4154.9089654675918</v>
      </c>
      <c r="Q43" s="9"/>
    </row>
    <row r="44" spans="1:17">
      <c r="A44" s="12"/>
      <c r="B44" s="44">
        <v>602</v>
      </c>
      <c r="C44" s="20" t="s">
        <v>59</v>
      </c>
      <c r="D44" s="46">
        <v>93675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ref="O44:O47" si="3">SUM(D44:N44)</f>
        <v>93675</v>
      </c>
      <c r="P44" s="47">
        <f>(O44/P$51)</f>
        <v>1.1239831057570013</v>
      </c>
      <c r="Q44" s="9"/>
    </row>
    <row r="45" spans="1:17">
      <c r="A45" s="12"/>
      <c r="B45" s="44">
        <v>603</v>
      </c>
      <c r="C45" s="20" t="s">
        <v>60</v>
      </c>
      <c r="D45" s="46">
        <v>9855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3"/>
        <v>9855</v>
      </c>
      <c r="P45" s="47">
        <f>(O45/P$51)</f>
        <v>0.11824770223896715</v>
      </c>
      <c r="Q45" s="9"/>
    </row>
    <row r="46" spans="1:17">
      <c r="A46" s="12"/>
      <c r="B46" s="44">
        <v>604</v>
      </c>
      <c r="C46" s="20" t="s">
        <v>122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345621485</v>
      </c>
      <c r="N46" s="46">
        <v>0</v>
      </c>
      <c r="O46" s="46">
        <f t="shared" si="3"/>
        <v>345621485</v>
      </c>
      <c r="P46" s="47">
        <f>(O46/P$51)</f>
        <v>4147.0265292409586</v>
      </c>
      <c r="Q46" s="9"/>
    </row>
    <row r="47" spans="1:17">
      <c r="A47" s="12"/>
      <c r="B47" s="44">
        <v>605</v>
      </c>
      <c r="C47" s="20" t="s">
        <v>61</v>
      </c>
      <c r="D47" s="46">
        <v>489037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3"/>
        <v>489037</v>
      </c>
      <c r="P47" s="47">
        <f>(O47/P$51)</f>
        <v>5.8678337452904898</v>
      </c>
      <c r="Q47" s="9"/>
    </row>
    <row r="48" spans="1:17" ht="15.75" thickBot="1">
      <c r="A48" s="12"/>
      <c r="B48" s="44">
        <v>685</v>
      </c>
      <c r="C48" s="20" t="s">
        <v>78</v>
      </c>
      <c r="D48" s="46">
        <v>64371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ref="O48" si="4">SUM(D48:N48)</f>
        <v>64371</v>
      </c>
      <c r="P48" s="47">
        <f>(O48/P$51)</f>
        <v>0.77237167334597201</v>
      </c>
      <c r="Q48" s="9"/>
    </row>
    <row r="49" spans="1:120" ht="16.5" thickBot="1">
      <c r="A49" s="14" t="s">
        <v>10</v>
      </c>
      <c r="B49" s="23"/>
      <c r="C49" s="22"/>
      <c r="D49" s="15">
        <f>SUM(D5,D13,D22,D26,D28,D32,D37,D41,D43)</f>
        <v>80034869</v>
      </c>
      <c r="E49" s="15">
        <f>SUM(E5,E13,E22,E26,E28,E32,E37,E41,E43)</f>
        <v>195250655</v>
      </c>
      <c r="F49" s="15">
        <f>SUM(F5,F13,F22,F26,F28,F32,F37,F41,F43)</f>
        <v>87798</v>
      </c>
      <c r="G49" s="15">
        <f>SUM(G5,G13,G22,G26,G28,G32,G37,G41,G43)</f>
        <v>10544329</v>
      </c>
      <c r="H49" s="15">
        <f>SUM(H5,H13,H22,H26,H28,H32,H37,H41,H43)</f>
        <v>0</v>
      </c>
      <c r="I49" s="15">
        <f>SUM(I5,I13,I22,I26,I28,I32,I37,I41,I43)</f>
        <v>0</v>
      </c>
      <c r="J49" s="15">
        <f>SUM(J5,J13,J22,J26,J28,J32,J37,J41,J43)</f>
        <v>252973</v>
      </c>
      <c r="K49" s="15">
        <f>SUM(K5,K13,K22,K26,K28,K32,K37,K41,K43)</f>
        <v>0</v>
      </c>
      <c r="L49" s="15">
        <f>SUM(L5,L13,L22,L26,L28,L32,L37,L41,L43)</f>
        <v>0</v>
      </c>
      <c r="M49" s="15">
        <f>SUM(M5,M13,M22,M26,M28,M32,M37,M41,M43)</f>
        <v>413029818</v>
      </c>
      <c r="N49" s="15">
        <f>SUM(N5,N13,N22,N26,N28,N32,N37,N41,N43)</f>
        <v>0</v>
      </c>
      <c r="O49" s="15">
        <f>SUM(D49:N49)</f>
        <v>699200442</v>
      </c>
      <c r="P49" s="37">
        <f>(O49/P$51)</f>
        <v>8389.5327925895708</v>
      </c>
      <c r="Q49" s="6"/>
      <c r="R49" s="2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</row>
    <row r="50" spans="1:120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9"/>
    </row>
    <row r="51" spans="1:120">
      <c r="A51" s="38"/>
      <c r="B51" s="39"/>
      <c r="C51" s="39"/>
      <c r="D51" s="40"/>
      <c r="E51" s="40"/>
      <c r="F51" s="40"/>
      <c r="G51" s="40"/>
      <c r="H51" s="40"/>
      <c r="I51" s="40"/>
      <c r="J51" s="40"/>
      <c r="K51" s="40"/>
      <c r="L51" s="40"/>
      <c r="M51" s="48" t="s">
        <v>125</v>
      </c>
      <c r="N51" s="48"/>
      <c r="O51" s="48"/>
      <c r="P51" s="41">
        <v>83342</v>
      </c>
    </row>
    <row r="52" spans="1:120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1"/>
    </row>
    <row r="53" spans="1:120" ht="15.75" customHeight="1" thickBot="1">
      <c r="A53" s="52" t="s">
        <v>68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4"/>
    </row>
  </sheetData>
  <mergeCells count="10">
    <mergeCell ref="M51:O51"/>
    <mergeCell ref="A52:P52"/>
    <mergeCell ref="A53:P5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18083093</v>
      </c>
      <c r="E5" s="26">
        <f t="shared" si="0"/>
        <v>3914578</v>
      </c>
      <c r="F5" s="26">
        <f t="shared" si="0"/>
        <v>0</v>
      </c>
      <c r="G5" s="26">
        <f t="shared" si="0"/>
        <v>2361514</v>
      </c>
      <c r="H5" s="26">
        <f t="shared" si="0"/>
        <v>0</v>
      </c>
      <c r="I5" s="26">
        <f t="shared" si="0"/>
        <v>0</v>
      </c>
      <c r="J5" s="26">
        <f t="shared" si="0"/>
        <v>137920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24497105</v>
      </c>
      <c r="O5" s="32">
        <f t="shared" ref="O5:O49" si="1">(N5/O$51)</f>
        <v>409.69854330774507</v>
      </c>
      <c r="P5" s="6"/>
    </row>
    <row r="6" spans="1:133">
      <c r="A6" s="12"/>
      <c r="B6" s="44">
        <v>511</v>
      </c>
      <c r="C6" s="20" t="s">
        <v>20</v>
      </c>
      <c r="D6" s="46">
        <v>6650429</v>
      </c>
      <c r="E6" s="46">
        <v>0</v>
      </c>
      <c r="F6" s="46">
        <v>0</v>
      </c>
      <c r="G6" s="46">
        <v>2361514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9011943</v>
      </c>
      <c r="O6" s="47">
        <f t="shared" si="1"/>
        <v>150.71903065576237</v>
      </c>
      <c r="P6" s="9"/>
    </row>
    <row r="7" spans="1:133">
      <c r="A7" s="12"/>
      <c r="B7" s="44">
        <v>512</v>
      </c>
      <c r="C7" s="20" t="s">
        <v>21</v>
      </c>
      <c r="D7" s="46">
        <v>753269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753269</v>
      </c>
      <c r="O7" s="47">
        <f t="shared" si="1"/>
        <v>12.597946247888549</v>
      </c>
      <c r="P7" s="9"/>
    </row>
    <row r="8" spans="1:133">
      <c r="A8" s="12"/>
      <c r="B8" s="44">
        <v>513</v>
      </c>
      <c r="C8" s="20" t="s">
        <v>22</v>
      </c>
      <c r="D8" s="46">
        <v>8984178</v>
      </c>
      <c r="E8" s="46">
        <v>1735792</v>
      </c>
      <c r="F8" s="46">
        <v>0</v>
      </c>
      <c r="G8" s="46">
        <v>0</v>
      </c>
      <c r="H8" s="46">
        <v>0</v>
      </c>
      <c r="I8" s="46">
        <v>0</v>
      </c>
      <c r="J8" s="46">
        <v>137920</v>
      </c>
      <c r="K8" s="46">
        <v>0</v>
      </c>
      <c r="L8" s="46">
        <v>0</v>
      </c>
      <c r="M8" s="46">
        <v>0</v>
      </c>
      <c r="N8" s="46">
        <f t="shared" si="2"/>
        <v>10857890</v>
      </c>
      <c r="O8" s="47">
        <f t="shared" si="1"/>
        <v>181.59132339906009</v>
      </c>
      <c r="P8" s="9"/>
    </row>
    <row r="9" spans="1:133">
      <c r="A9" s="12"/>
      <c r="B9" s="44">
        <v>514</v>
      </c>
      <c r="C9" s="20" t="s">
        <v>23</v>
      </c>
      <c r="D9" s="46">
        <v>455181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455181</v>
      </c>
      <c r="O9" s="47">
        <f t="shared" si="1"/>
        <v>7.6126135166323818</v>
      </c>
      <c r="P9" s="9"/>
    </row>
    <row r="10" spans="1:133">
      <c r="A10" s="12"/>
      <c r="B10" s="44">
        <v>515</v>
      </c>
      <c r="C10" s="20" t="s">
        <v>24</v>
      </c>
      <c r="D10" s="46">
        <v>1239529</v>
      </c>
      <c r="E10" s="46">
        <v>10795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1250324</v>
      </c>
      <c r="O10" s="47">
        <f t="shared" si="1"/>
        <v>20.910875855033197</v>
      </c>
      <c r="P10" s="9"/>
    </row>
    <row r="11" spans="1:133">
      <c r="A11" s="12"/>
      <c r="B11" s="44">
        <v>516</v>
      </c>
      <c r="C11" s="20" t="s">
        <v>25</v>
      </c>
      <c r="D11" s="46">
        <v>499</v>
      </c>
      <c r="E11" s="46">
        <v>367754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368253</v>
      </c>
      <c r="O11" s="47">
        <f t="shared" si="1"/>
        <v>6.1587978525914409</v>
      </c>
      <c r="P11" s="9"/>
    </row>
    <row r="12" spans="1:133">
      <c r="A12" s="12"/>
      <c r="B12" s="44">
        <v>519</v>
      </c>
      <c r="C12" s="20" t="s">
        <v>83</v>
      </c>
      <c r="D12" s="46">
        <v>8</v>
      </c>
      <c r="E12" s="46">
        <v>1800237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1800245</v>
      </c>
      <c r="O12" s="47">
        <f t="shared" si="1"/>
        <v>30.107955780777015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11638919</v>
      </c>
      <c r="E13" s="31">
        <f t="shared" si="3"/>
        <v>24898742</v>
      </c>
      <c r="F13" s="31">
        <f t="shared" si="3"/>
        <v>0</v>
      </c>
      <c r="G13" s="31">
        <f t="shared" si="3"/>
        <v>500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36538161</v>
      </c>
      <c r="O13" s="43">
        <f t="shared" si="1"/>
        <v>611.0775676082485</v>
      </c>
      <c r="P13" s="10"/>
    </row>
    <row r="14" spans="1:133">
      <c r="A14" s="12"/>
      <c r="B14" s="44">
        <v>521</v>
      </c>
      <c r="C14" s="20" t="s">
        <v>28</v>
      </c>
      <c r="D14" s="46">
        <v>0</v>
      </c>
      <c r="E14" s="46">
        <v>23447594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23447594</v>
      </c>
      <c r="O14" s="47">
        <f t="shared" si="1"/>
        <v>392.14613750773503</v>
      </c>
      <c r="P14" s="9"/>
    </row>
    <row r="15" spans="1:133">
      <c r="A15" s="12"/>
      <c r="B15" s="44">
        <v>522</v>
      </c>
      <c r="C15" s="20" t="s">
        <v>29</v>
      </c>
      <c r="D15" s="46">
        <v>285138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285138</v>
      </c>
      <c r="O15" s="47">
        <f t="shared" si="1"/>
        <v>4.7687521950730023</v>
      </c>
      <c r="P15" s="9"/>
    </row>
    <row r="16" spans="1:133">
      <c r="A16" s="12"/>
      <c r="B16" s="44">
        <v>523</v>
      </c>
      <c r="C16" s="20" t="s">
        <v>84</v>
      </c>
      <c r="D16" s="46">
        <v>2408418</v>
      </c>
      <c r="E16" s="46">
        <v>457390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2865808</v>
      </c>
      <c r="O16" s="47">
        <f t="shared" si="1"/>
        <v>47.928821099459803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993758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993758</v>
      </c>
      <c r="O17" s="47">
        <f t="shared" si="1"/>
        <v>16.61997223755289</v>
      </c>
      <c r="P17" s="9"/>
    </row>
    <row r="18" spans="1:16">
      <c r="A18" s="12"/>
      <c r="B18" s="44">
        <v>525</v>
      </c>
      <c r="C18" s="20" t="s">
        <v>32</v>
      </c>
      <c r="D18" s="46">
        <v>194243</v>
      </c>
      <c r="E18" s="46">
        <v>0</v>
      </c>
      <c r="F18" s="46">
        <v>0</v>
      </c>
      <c r="G18" s="46">
        <v>500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194743</v>
      </c>
      <c r="O18" s="47">
        <f t="shared" si="1"/>
        <v>3.2569531550515949</v>
      </c>
      <c r="P18" s="9"/>
    </row>
    <row r="19" spans="1:16">
      <c r="A19" s="12"/>
      <c r="B19" s="44">
        <v>526</v>
      </c>
      <c r="C19" s="20" t="s">
        <v>33</v>
      </c>
      <c r="D19" s="46">
        <v>8338867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8338867</v>
      </c>
      <c r="O19" s="47">
        <f t="shared" si="1"/>
        <v>139.4622614687338</v>
      </c>
      <c r="P19" s="9"/>
    </row>
    <row r="20" spans="1:16">
      <c r="A20" s="12"/>
      <c r="B20" s="44">
        <v>527</v>
      </c>
      <c r="C20" s="20" t="s">
        <v>34</v>
      </c>
      <c r="D20" s="46">
        <v>178403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178403</v>
      </c>
      <c r="O20" s="47">
        <f t="shared" si="1"/>
        <v>2.9836770190490527</v>
      </c>
      <c r="P20" s="9"/>
    </row>
    <row r="21" spans="1:16">
      <c r="A21" s="12"/>
      <c r="B21" s="44">
        <v>529</v>
      </c>
      <c r="C21" s="20" t="s">
        <v>35</v>
      </c>
      <c r="D21" s="46">
        <v>233850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233850</v>
      </c>
      <c r="O21" s="47">
        <f t="shared" si="1"/>
        <v>3.9109929255932969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SUM(D23:D26)</f>
        <v>349491</v>
      </c>
      <c r="E22" s="31">
        <f t="shared" si="5"/>
        <v>9102139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9451630</v>
      </c>
      <c r="O22" s="43">
        <f t="shared" si="1"/>
        <v>158.07251684979846</v>
      </c>
      <c r="P22" s="10"/>
    </row>
    <row r="23" spans="1:16">
      <c r="A23" s="12"/>
      <c r="B23" s="44">
        <v>533</v>
      </c>
      <c r="C23" s="20" t="s">
        <v>85</v>
      </c>
      <c r="D23" s="46">
        <v>0</v>
      </c>
      <c r="E23" s="46">
        <v>259645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259645</v>
      </c>
      <c r="O23" s="47">
        <f t="shared" si="1"/>
        <v>4.3423979395581425</v>
      </c>
      <c r="P23" s="9"/>
    </row>
    <row r="24" spans="1:16">
      <c r="A24" s="12"/>
      <c r="B24" s="44">
        <v>534</v>
      </c>
      <c r="C24" s="20" t="s">
        <v>86</v>
      </c>
      <c r="D24" s="46">
        <v>0</v>
      </c>
      <c r="E24" s="46">
        <v>8732661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8732661</v>
      </c>
      <c r="O24" s="47">
        <f t="shared" si="1"/>
        <v>146.04821634639507</v>
      </c>
      <c r="P24" s="9"/>
    </row>
    <row r="25" spans="1:16">
      <c r="A25" s="12"/>
      <c r="B25" s="44">
        <v>537</v>
      </c>
      <c r="C25" s="20" t="s">
        <v>87</v>
      </c>
      <c r="D25" s="46">
        <v>349491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349491</v>
      </c>
      <c r="O25" s="47">
        <f t="shared" si="1"/>
        <v>5.8450153027946419</v>
      </c>
      <c r="P25" s="9"/>
    </row>
    <row r="26" spans="1:16">
      <c r="A26" s="12"/>
      <c r="B26" s="44">
        <v>539</v>
      </c>
      <c r="C26" s="20" t="s">
        <v>39</v>
      </c>
      <c r="D26" s="46">
        <v>0</v>
      </c>
      <c r="E26" s="46">
        <v>109833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109833</v>
      </c>
      <c r="O26" s="47">
        <f t="shared" si="1"/>
        <v>1.8368872610506246</v>
      </c>
      <c r="P26" s="9"/>
    </row>
    <row r="27" spans="1:16" ht="15.75">
      <c r="A27" s="28" t="s">
        <v>40</v>
      </c>
      <c r="B27" s="29"/>
      <c r="C27" s="30"/>
      <c r="D27" s="31">
        <f t="shared" ref="D27:M27" si="6">SUM(D28:D28)</f>
        <v>0</v>
      </c>
      <c r="E27" s="31">
        <f t="shared" si="6"/>
        <v>20139528</v>
      </c>
      <c r="F27" s="31">
        <f t="shared" si="6"/>
        <v>4710630</v>
      </c>
      <c r="G27" s="31">
        <f t="shared" si="6"/>
        <v>242393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3" si="7">SUM(D27:M27)</f>
        <v>25092551</v>
      </c>
      <c r="O27" s="43">
        <f t="shared" si="1"/>
        <v>419.65699998327563</v>
      </c>
      <c r="P27" s="10"/>
    </row>
    <row r="28" spans="1:16">
      <c r="A28" s="12"/>
      <c r="B28" s="44">
        <v>541</v>
      </c>
      <c r="C28" s="20" t="s">
        <v>88</v>
      </c>
      <c r="D28" s="46">
        <v>0</v>
      </c>
      <c r="E28" s="46">
        <v>20139528</v>
      </c>
      <c r="F28" s="46">
        <v>4710630</v>
      </c>
      <c r="G28" s="46">
        <v>242393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25092551</v>
      </c>
      <c r="O28" s="47">
        <f t="shared" si="1"/>
        <v>419.65699998327563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SUM(D30:D32)</f>
        <v>253222</v>
      </c>
      <c r="E29" s="31">
        <f t="shared" si="8"/>
        <v>16268404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16521626</v>
      </c>
      <c r="O29" s="43">
        <f t="shared" si="1"/>
        <v>276.31371565233388</v>
      </c>
      <c r="P29" s="10"/>
    </row>
    <row r="30" spans="1:16">
      <c r="A30" s="13"/>
      <c r="B30" s="45">
        <v>552</v>
      </c>
      <c r="C30" s="21" t="s">
        <v>43</v>
      </c>
      <c r="D30" s="46">
        <v>140206</v>
      </c>
      <c r="E30" s="46">
        <v>14247712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14387918</v>
      </c>
      <c r="O30" s="47">
        <f t="shared" si="1"/>
        <v>240.62880270265751</v>
      </c>
      <c r="P30" s="9"/>
    </row>
    <row r="31" spans="1:16">
      <c r="A31" s="13"/>
      <c r="B31" s="45">
        <v>553</v>
      </c>
      <c r="C31" s="21" t="s">
        <v>89</v>
      </c>
      <c r="D31" s="46">
        <v>113016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113016</v>
      </c>
      <c r="O31" s="47">
        <f t="shared" si="1"/>
        <v>1.8901209171642166</v>
      </c>
      <c r="P31" s="9"/>
    </row>
    <row r="32" spans="1:16">
      <c r="A32" s="13"/>
      <c r="B32" s="45">
        <v>554</v>
      </c>
      <c r="C32" s="21" t="s">
        <v>45</v>
      </c>
      <c r="D32" s="46">
        <v>0</v>
      </c>
      <c r="E32" s="46">
        <v>2020692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2020692</v>
      </c>
      <c r="O32" s="47">
        <f t="shared" si="1"/>
        <v>33.79479203251217</v>
      </c>
      <c r="P32" s="9"/>
    </row>
    <row r="33" spans="1:16" ht="15.75">
      <c r="A33" s="28" t="s">
        <v>46</v>
      </c>
      <c r="B33" s="29"/>
      <c r="C33" s="30"/>
      <c r="D33" s="31">
        <f t="shared" ref="D33:M33" si="9">SUM(D34:D38)</f>
        <v>1973778</v>
      </c>
      <c r="E33" s="31">
        <f t="shared" si="9"/>
        <v>470565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2444343</v>
      </c>
      <c r="O33" s="43">
        <f t="shared" si="1"/>
        <v>40.880086297727161</v>
      </c>
      <c r="P33" s="10"/>
    </row>
    <row r="34" spans="1:16">
      <c r="A34" s="12"/>
      <c r="B34" s="44">
        <v>562</v>
      </c>
      <c r="C34" s="20" t="s">
        <v>90</v>
      </c>
      <c r="D34" s="46">
        <v>1858003</v>
      </c>
      <c r="E34" s="46">
        <v>470565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2" si="10">SUM(D34:M34)</f>
        <v>2328568</v>
      </c>
      <c r="O34" s="47">
        <f t="shared" si="1"/>
        <v>38.943822855518206</v>
      </c>
      <c r="P34" s="9"/>
    </row>
    <row r="35" spans="1:16">
      <c r="A35" s="12"/>
      <c r="B35" s="44">
        <v>563</v>
      </c>
      <c r="C35" s="20" t="s">
        <v>91</v>
      </c>
      <c r="D35" s="46">
        <v>64063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64063</v>
      </c>
      <c r="O35" s="47">
        <f t="shared" si="1"/>
        <v>1.0714130416603951</v>
      </c>
      <c r="P35" s="9"/>
    </row>
    <row r="36" spans="1:16">
      <c r="A36" s="12"/>
      <c r="B36" s="44">
        <v>564</v>
      </c>
      <c r="C36" s="20" t="s">
        <v>92</v>
      </c>
      <c r="D36" s="46">
        <v>32755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32755</v>
      </c>
      <c r="O36" s="47">
        <f t="shared" si="1"/>
        <v>0.54780659943471643</v>
      </c>
      <c r="P36" s="9"/>
    </row>
    <row r="37" spans="1:16">
      <c r="A37" s="12"/>
      <c r="B37" s="44">
        <v>565</v>
      </c>
      <c r="C37" s="20" t="s">
        <v>93</v>
      </c>
      <c r="D37" s="46">
        <v>9338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9338</v>
      </c>
      <c r="O37" s="47">
        <f t="shared" si="1"/>
        <v>0.15617212717207699</v>
      </c>
      <c r="P37" s="9"/>
    </row>
    <row r="38" spans="1:16">
      <c r="A38" s="12"/>
      <c r="B38" s="44">
        <v>569</v>
      </c>
      <c r="C38" s="20" t="s">
        <v>52</v>
      </c>
      <c r="D38" s="46">
        <v>9619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9619</v>
      </c>
      <c r="O38" s="47">
        <f t="shared" si="1"/>
        <v>0.16087167394176577</v>
      </c>
      <c r="P38" s="9"/>
    </row>
    <row r="39" spans="1:16" ht="15.75">
      <c r="A39" s="28" t="s">
        <v>53</v>
      </c>
      <c r="B39" s="29"/>
      <c r="C39" s="30"/>
      <c r="D39" s="31">
        <f t="shared" ref="D39:M39" si="11">SUM(D40:D42)</f>
        <v>870928</v>
      </c>
      <c r="E39" s="31">
        <f t="shared" si="11"/>
        <v>822239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>SUM(D39:M39)</f>
        <v>1693167</v>
      </c>
      <c r="O39" s="43">
        <f t="shared" si="1"/>
        <v>28.317144147308213</v>
      </c>
      <c r="P39" s="9"/>
    </row>
    <row r="40" spans="1:16">
      <c r="A40" s="12"/>
      <c r="B40" s="44">
        <v>571</v>
      </c>
      <c r="C40" s="20" t="s">
        <v>54</v>
      </c>
      <c r="D40" s="46">
        <v>717339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717339</v>
      </c>
      <c r="O40" s="47">
        <f t="shared" si="1"/>
        <v>11.997039787266068</v>
      </c>
      <c r="P40" s="9"/>
    </row>
    <row r="41" spans="1:16">
      <c r="A41" s="12"/>
      <c r="B41" s="44">
        <v>572</v>
      </c>
      <c r="C41" s="20" t="s">
        <v>94</v>
      </c>
      <c r="D41" s="46">
        <v>140651</v>
      </c>
      <c r="E41" s="46">
        <v>822239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962890</v>
      </c>
      <c r="O41" s="47">
        <f t="shared" si="1"/>
        <v>16.10372451624772</v>
      </c>
      <c r="P41" s="9"/>
    </row>
    <row r="42" spans="1:16">
      <c r="A42" s="12"/>
      <c r="B42" s="44">
        <v>579</v>
      </c>
      <c r="C42" s="20" t="s">
        <v>56</v>
      </c>
      <c r="D42" s="46">
        <v>12938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12938</v>
      </c>
      <c r="O42" s="47">
        <f t="shared" si="1"/>
        <v>0.2163798437944241</v>
      </c>
      <c r="P42" s="9"/>
    </row>
    <row r="43" spans="1:16" ht="15.75">
      <c r="A43" s="28" t="s">
        <v>95</v>
      </c>
      <c r="B43" s="29"/>
      <c r="C43" s="30"/>
      <c r="D43" s="31">
        <f t="shared" ref="D43:M43" si="12">SUM(D44:D44)</f>
        <v>6141873</v>
      </c>
      <c r="E43" s="31">
        <f t="shared" si="12"/>
        <v>10395127</v>
      </c>
      <c r="F43" s="31">
        <f t="shared" si="12"/>
        <v>0</v>
      </c>
      <c r="G43" s="31">
        <f t="shared" si="12"/>
        <v>0</v>
      </c>
      <c r="H43" s="31">
        <f t="shared" si="12"/>
        <v>0</v>
      </c>
      <c r="I43" s="31">
        <f t="shared" si="12"/>
        <v>0</v>
      </c>
      <c r="J43" s="31">
        <f t="shared" si="12"/>
        <v>0</v>
      </c>
      <c r="K43" s="31">
        <f t="shared" si="12"/>
        <v>0</v>
      </c>
      <c r="L43" s="31">
        <f t="shared" si="12"/>
        <v>0</v>
      </c>
      <c r="M43" s="31">
        <f t="shared" si="12"/>
        <v>0</v>
      </c>
      <c r="N43" s="31">
        <f t="shared" ref="N43:N49" si="13">SUM(D43:M43)</f>
        <v>16537000</v>
      </c>
      <c r="O43" s="43">
        <f t="shared" si="1"/>
        <v>276.57083605104276</v>
      </c>
      <c r="P43" s="9"/>
    </row>
    <row r="44" spans="1:16">
      <c r="A44" s="12"/>
      <c r="B44" s="44">
        <v>581</v>
      </c>
      <c r="C44" s="20" t="s">
        <v>96</v>
      </c>
      <c r="D44" s="46">
        <v>6141873</v>
      </c>
      <c r="E44" s="46">
        <v>10395127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16537000</v>
      </c>
      <c r="O44" s="47">
        <f t="shared" si="1"/>
        <v>276.57083605104276</v>
      </c>
      <c r="P44" s="9"/>
    </row>
    <row r="45" spans="1:16" ht="15.75">
      <c r="A45" s="28" t="s">
        <v>58</v>
      </c>
      <c r="B45" s="29"/>
      <c r="C45" s="30"/>
      <c r="D45" s="31">
        <f t="shared" ref="D45:M45" si="14">SUM(D46:D48)</f>
        <v>396090</v>
      </c>
      <c r="E45" s="31">
        <f t="shared" si="14"/>
        <v>0</v>
      </c>
      <c r="F45" s="31">
        <f t="shared" si="14"/>
        <v>0</v>
      </c>
      <c r="G45" s="31">
        <f t="shared" si="14"/>
        <v>0</v>
      </c>
      <c r="H45" s="31">
        <f t="shared" si="14"/>
        <v>0</v>
      </c>
      <c r="I45" s="31">
        <f t="shared" si="14"/>
        <v>0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 t="shared" si="13"/>
        <v>396090</v>
      </c>
      <c r="O45" s="43">
        <f t="shared" si="1"/>
        <v>6.6243540213737395</v>
      </c>
      <c r="P45" s="9"/>
    </row>
    <row r="46" spans="1:16">
      <c r="A46" s="12"/>
      <c r="B46" s="44">
        <v>602</v>
      </c>
      <c r="C46" s="20" t="s">
        <v>97</v>
      </c>
      <c r="D46" s="46">
        <v>67469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67469</v>
      </c>
      <c r="O46" s="47">
        <f t="shared" si="1"/>
        <v>1.1283762313314267</v>
      </c>
      <c r="P46" s="9"/>
    </row>
    <row r="47" spans="1:16">
      <c r="A47" s="12"/>
      <c r="B47" s="44">
        <v>603</v>
      </c>
      <c r="C47" s="20" t="s">
        <v>98</v>
      </c>
      <c r="D47" s="46">
        <v>16033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16033</v>
      </c>
      <c r="O47" s="47">
        <f t="shared" si="1"/>
        <v>0.26814175572391419</v>
      </c>
      <c r="P47" s="9"/>
    </row>
    <row r="48" spans="1:16" ht="15.75" thickBot="1">
      <c r="A48" s="12"/>
      <c r="B48" s="44">
        <v>605</v>
      </c>
      <c r="C48" s="20" t="s">
        <v>99</v>
      </c>
      <c r="D48" s="46">
        <v>312588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312588</v>
      </c>
      <c r="O48" s="47">
        <f t="shared" si="1"/>
        <v>5.2278360343183987</v>
      </c>
      <c r="P48" s="9"/>
    </row>
    <row r="49" spans="1:119" ht="16.5" thickBot="1">
      <c r="A49" s="14" t="s">
        <v>10</v>
      </c>
      <c r="B49" s="23"/>
      <c r="C49" s="22"/>
      <c r="D49" s="15">
        <f t="shared" ref="D49:M49" si="15">SUM(D5,D13,D22,D27,D29,D33,D39,D43,D45)</f>
        <v>39707394</v>
      </c>
      <c r="E49" s="15">
        <f t="shared" si="15"/>
        <v>86011322</v>
      </c>
      <c r="F49" s="15">
        <f t="shared" si="15"/>
        <v>4710630</v>
      </c>
      <c r="G49" s="15">
        <f t="shared" si="15"/>
        <v>2604407</v>
      </c>
      <c r="H49" s="15">
        <f t="shared" si="15"/>
        <v>0</v>
      </c>
      <c r="I49" s="15">
        <f t="shared" si="15"/>
        <v>0</v>
      </c>
      <c r="J49" s="15">
        <f t="shared" si="15"/>
        <v>137920</v>
      </c>
      <c r="K49" s="15">
        <f t="shared" si="15"/>
        <v>0</v>
      </c>
      <c r="L49" s="15">
        <f t="shared" si="15"/>
        <v>0</v>
      </c>
      <c r="M49" s="15">
        <f t="shared" si="15"/>
        <v>0</v>
      </c>
      <c r="N49" s="15">
        <f t="shared" si="13"/>
        <v>133171673</v>
      </c>
      <c r="O49" s="37">
        <f t="shared" si="1"/>
        <v>2227.2117639188532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38"/>
      <c r="B51" s="39"/>
      <c r="C51" s="39"/>
      <c r="D51" s="40"/>
      <c r="E51" s="40"/>
      <c r="F51" s="40"/>
      <c r="G51" s="40"/>
      <c r="H51" s="40"/>
      <c r="I51" s="40"/>
      <c r="J51" s="40"/>
      <c r="K51" s="40"/>
      <c r="L51" s="48" t="s">
        <v>100</v>
      </c>
      <c r="M51" s="48"/>
      <c r="N51" s="48"/>
      <c r="O51" s="41">
        <v>59793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68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18467439</v>
      </c>
      <c r="E5" s="26">
        <f t="shared" si="0"/>
        <v>2024867</v>
      </c>
      <c r="F5" s="26">
        <f t="shared" si="0"/>
        <v>0</v>
      </c>
      <c r="G5" s="26">
        <f t="shared" si="0"/>
        <v>2242871</v>
      </c>
      <c r="H5" s="26">
        <f t="shared" si="0"/>
        <v>0</v>
      </c>
      <c r="I5" s="26">
        <f t="shared" si="0"/>
        <v>0</v>
      </c>
      <c r="J5" s="26">
        <f t="shared" si="0"/>
        <v>124938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22860115</v>
      </c>
      <c r="O5" s="32">
        <f t="shared" ref="O5:O49" si="1">(N5/O$51)</f>
        <v>395.64746707281193</v>
      </c>
      <c r="P5" s="6"/>
    </row>
    <row r="6" spans="1:133">
      <c r="A6" s="12"/>
      <c r="B6" s="44">
        <v>511</v>
      </c>
      <c r="C6" s="20" t="s">
        <v>20</v>
      </c>
      <c r="D6" s="46">
        <v>5922205</v>
      </c>
      <c r="E6" s="46">
        <v>0</v>
      </c>
      <c r="F6" s="46">
        <v>0</v>
      </c>
      <c r="G6" s="46">
        <v>2242871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8165076</v>
      </c>
      <c r="O6" s="47">
        <f t="shared" si="1"/>
        <v>141.3156337077485</v>
      </c>
      <c r="P6" s="9"/>
    </row>
    <row r="7" spans="1:133">
      <c r="A7" s="12">
        <v>0</v>
      </c>
      <c r="B7" s="44">
        <v>512</v>
      </c>
      <c r="C7" s="20" t="s">
        <v>21</v>
      </c>
      <c r="D7" s="46">
        <v>571598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571598</v>
      </c>
      <c r="O7" s="47">
        <f t="shared" si="1"/>
        <v>9.8928330362242338</v>
      </c>
      <c r="P7" s="9"/>
    </row>
    <row r="8" spans="1:133">
      <c r="A8" s="12"/>
      <c r="B8" s="44">
        <v>513</v>
      </c>
      <c r="C8" s="20" t="s">
        <v>22</v>
      </c>
      <c r="D8" s="46">
        <v>10334574</v>
      </c>
      <c r="E8" s="46">
        <v>70492</v>
      </c>
      <c r="F8" s="46">
        <v>0</v>
      </c>
      <c r="G8" s="46">
        <v>0</v>
      </c>
      <c r="H8" s="46">
        <v>0</v>
      </c>
      <c r="I8" s="46">
        <v>0</v>
      </c>
      <c r="J8" s="46">
        <v>124938</v>
      </c>
      <c r="K8" s="46">
        <v>0</v>
      </c>
      <c r="L8" s="46">
        <v>0</v>
      </c>
      <c r="M8" s="46">
        <v>0</v>
      </c>
      <c r="N8" s="46">
        <f t="shared" si="2"/>
        <v>10530004</v>
      </c>
      <c r="O8" s="47">
        <f t="shared" si="1"/>
        <v>182.24621402239569</v>
      </c>
      <c r="P8" s="9"/>
    </row>
    <row r="9" spans="1:133">
      <c r="A9" s="12"/>
      <c r="B9" s="44">
        <v>514</v>
      </c>
      <c r="C9" s="20" t="s">
        <v>23</v>
      </c>
      <c r="D9" s="46">
        <v>357872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357872</v>
      </c>
      <c r="O9" s="47">
        <f t="shared" si="1"/>
        <v>6.1938074386887969</v>
      </c>
      <c r="P9" s="9"/>
    </row>
    <row r="10" spans="1:133">
      <c r="A10" s="12"/>
      <c r="B10" s="44">
        <v>515</v>
      </c>
      <c r="C10" s="20" t="s">
        <v>24</v>
      </c>
      <c r="D10" s="46">
        <v>1281188</v>
      </c>
      <c r="E10" s="46">
        <v>80077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1361265</v>
      </c>
      <c r="O10" s="47">
        <f t="shared" si="1"/>
        <v>23.559857387632185</v>
      </c>
      <c r="P10" s="9"/>
    </row>
    <row r="11" spans="1:133">
      <c r="A11" s="12"/>
      <c r="B11" s="44">
        <v>516</v>
      </c>
      <c r="C11" s="20" t="s">
        <v>25</v>
      </c>
      <c r="D11" s="46">
        <v>0</v>
      </c>
      <c r="E11" s="46">
        <v>171165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171165</v>
      </c>
      <c r="O11" s="47">
        <f t="shared" si="1"/>
        <v>2.9624084875127643</v>
      </c>
      <c r="P11" s="9"/>
    </row>
    <row r="12" spans="1:133">
      <c r="A12" s="12"/>
      <c r="B12" s="44">
        <v>519</v>
      </c>
      <c r="C12" s="20" t="s">
        <v>26</v>
      </c>
      <c r="D12" s="46">
        <v>2</v>
      </c>
      <c r="E12" s="46">
        <v>1703133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1703135</v>
      </c>
      <c r="O12" s="47">
        <f t="shared" si="1"/>
        <v>29.476712992609773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14319511</v>
      </c>
      <c r="E13" s="31">
        <f t="shared" si="3"/>
        <v>20635385</v>
      </c>
      <c r="F13" s="31">
        <f t="shared" si="3"/>
        <v>0</v>
      </c>
      <c r="G13" s="31">
        <f t="shared" si="3"/>
        <v>2775237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37730133</v>
      </c>
      <c r="O13" s="43">
        <f t="shared" si="1"/>
        <v>653.00771906748128</v>
      </c>
      <c r="P13" s="10"/>
    </row>
    <row r="14" spans="1:133">
      <c r="A14" s="12"/>
      <c r="B14" s="44">
        <v>521</v>
      </c>
      <c r="C14" s="20" t="s">
        <v>28</v>
      </c>
      <c r="D14" s="46">
        <v>0</v>
      </c>
      <c r="E14" s="46">
        <v>19282077</v>
      </c>
      <c r="F14" s="46">
        <v>0</v>
      </c>
      <c r="G14" s="46">
        <v>2775237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22057314</v>
      </c>
      <c r="O14" s="47">
        <f t="shared" si="1"/>
        <v>381.75312829920904</v>
      </c>
      <c r="P14" s="9"/>
    </row>
    <row r="15" spans="1:133">
      <c r="A15" s="12"/>
      <c r="B15" s="44">
        <v>522</v>
      </c>
      <c r="C15" s="20" t="s">
        <v>29</v>
      </c>
      <c r="D15" s="46">
        <v>596558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596558</v>
      </c>
      <c r="O15" s="47">
        <f t="shared" si="1"/>
        <v>10.324823897956005</v>
      </c>
      <c r="P15" s="9"/>
    </row>
    <row r="16" spans="1:133">
      <c r="A16" s="12"/>
      <c r="B16" s="44">
        <v>523</v>
      </c>
      <c r="C16" s="20" t="s">
        <v>77</v>
      </c>
      <c r="D16" s="46">
        <v>5222856</v>
      </c>
      <c r="E16" s="46">
        <v>102297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5325153</v>
      </c>
      <c r="O16" s="47">
        <f t="shared" si="1"/>
        <v>92.164159988923316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766398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766398</v>
      </c>
      <c r="O17" s="47">
        <f t="shared" si="1"/>
        <v>13.26430017826546</v>
      </c>
      <c r="P17" s="9"/>
    </row>
    <row r="18" spans="1:16">
      <c r="A18" s="12"/>
      <c r="B18" s="44">
        <v>525</v>
      </c>
      <c r="C18" s="20" t="s">
        <v>32</v>
      </c>
      <c r="D18" s="46">
        <v>0</v>
      </c>
      <c r="E18" s="46">
        <v>484613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484613</v>
      </c>
      <c r="O18" s="47">
        <f t="shared" si="1"/>
        <v>8.3873552674847272</v>
      </c>
      <c r="P18" s="9"/>
    </row>
    <row r="19" spans="1:16">
      <c r="A19" s="12"/>
      <c r="B19" s="44">
        <v>526</v>
      </c>
      <c r="C19" s="20" t="s">
        <v>33</v>
      </c>
      <c r="D19" s="46">
        <v>8067928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8067928</v>
      </c>
      <c r="O19" s="47">
        <f t="shared" si="1"/>
        <v>139.63426158292805</v>
      </c>
      <c r="P19" s="9"/>
    </row>
    <row r="20" spans="1:16">
      <c r="A20" s="12"/>
      <c r="B20" s="44">
        <v>527</v>
      </c>
      <c r="C20" s="20" t="s">
        <v>34</v>
      </c>
      <c r="D20" s="46">
        <v>200645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200645</v>
      </c>
      <c r="O20" s="47">
        <f t="shared" si="1"/>
        <v>3.472628463628654</v>
      </c>
      <c r="P20" s="9"/>
    </row>
    <row r="21" spans="1:16">
      <c r="A21" s="12"/>
      <c r="B21" s="44">
        <v>529</v>
      </c>
      <c r="C21" s="20" t="s">
        <v>35</v>
      </c>
      <c r="D21" s="46">
        <v>231524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231524</v>
      </c>
      <c r="O21" s="47">
        <f t="shared" si="1"/>
        <v>4.0070613890860001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SUM(D23:D25)</f>
        <v>379750</v>
      </c>
      <c r="E22" s="31">
        <f t="shared" si="5"/>
        <v>8531467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8911217</v>
      </c>
      <c r="O22" s="43">
        <f t="shared" si="1"/>
        <v>154.22933937935929</v>
      </c>
      <c r="P22" s="10"/>
    </row>
    <row r="23" spans="1:16">
      <c r="A23" s="12"/>
      <c r="B23" s="44">
        <v>534</v>
      </c>
      <c r="C23" s="20" t="s">
        <v>37</v>
      </c>
      <c r="D23" s="46">
        <v>0</v>
      </c>
      <c r="E23" s="46">
        <v>8445481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8445481</v>
      </c>
      <c r="O23" s="47">
        <f t="shared" si="1"/>
        <v>146.16869450838539</v>
      </c>
      <c r="P23" s="9"/>
    </row>
    <row r="24" spans="1:16">
      <c r="A24" s="12"/>
      <c r="B24" s="44">
        <v>537</v>
      </c>
      <c r="C24" s="20" t="s">
        <v>38</v>
      </c>
      <c r="D24" s="46">
        <v>379750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379750</v>
      </c>
      <c r="O24" s="47">
        <f t="shared" si="1"/>
        <v>6.5724571210993616</v>
      </c>
      <c r="P24" s="9"/>
    </row>
    <row r="25" spans="1:16">
      <c r="A25" s="12"/>
      <c r="B25" s="44">
        <v>539</v>
      </c>
      <c r="C25" s="20" t="s">
        <v>39</v>
      </c>
      <c r="D25" s="46">
        <v>0</v>
      </c>
      <c r="E25" s="46">
        <v>85986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85986</v>
      </c>
      <c r="O25" s="47">
        <f t="shared" si="1"/>
        <v>1.488187749874522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SUM(D27:D27)</f>
        <v>0</v>
      </c>
      <c r="E26" s="31">
        <f t="shared" si="6"/>
        <v>16976476</v>
      </c>
      <c r="F26" s="31">
        <f t="shared" si="6"/>
        <v>52163519</v>
      </c>
      <c r="G26" s="31">
        <f t="shared" si="6"/>
        <v>121120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2" si="7">SUM(D26:M26)</f>
        <v>69261115</v>
      </c>
      <c r="O26" s="43">
        <f t="shared" si="1"/>
        <v>1198.724709669603</v>
      </c>
      <c r="P26" s="10"/>
    </row>
    <row r="27" spans="1:16">
      <c r="A27" s="12"/>
      <c r="B27" s="44">
        <v>541</v>
      </c>
      <c r="C27" s="20" t="s">
        <v>41</v>
      </c>
      <c r="D27" s="46">
        <v>0</v>
      </c>
      <c r="E27" s="46">
        <v>16976476</v>
      </c>
      <c r="F27" s="46">
        <v>52163519</v>
      </c>
      <c r="G27" s="46">
        <v>121120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69261115</v>
      </c>
      <c r="O27" s="47">
        <f t="shared" si="1"/>
        <v>1198.724709669603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SUM(D29:D31)</f>
        <v>250423</v>
      </c>
      <c r="E28" s="31">
        <f t="shared" si="8"/>
        <v>15059675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15310098</v>
      </c>
      <c r="O28" s="43">
        <f t="shared" si="1"/>
        <v>264.97686010488241</v>
      </c>
      <c r="P28" s="10"/>
    </row>
    <row r="29" spans="1:16">
      <c r="A29" s="13"/>
      <c r="B29" s="45">
        <v>552</v>
      </c>
      <c r="C29" s="21" t="s">
        <v>43</v>
      </c>
      <c r="D29" s="46">
        <v>141275</v>
      </c>
      <c r="E29" s="46">
        <v>12757092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12898367</v>
      </c>
      <c r="O29" s="47">
        <f t="shared" si="1"/>
        <v>223.23624500250955</v>
      </c>
      <c r="P29" s="9"/>
    </row>
    <row r="30" spans="1:16">
      <c r="A30" s="13"/>
      <c r="B30" s="45">
        <v>553</v>
      </c>
      <c r="C30" s="21" t="s">
        <v>44</v>
      </c>
      <c r="D30" s="46">
        <v>109148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109148</v>
      </c>
      <c r="O30" s="47">
        <f t="shared" si="1"/>
        <v>1.8890600391145571</v>
      </c>
      <c r="P30" s="9"/>
    </row>
    <row r="31" spans="1:16">
      <c r="A31" s="13"/>
      <c r="B31" s="45">
        <v>554</v>
      </c>
      <c r="C31" s="21" t="s">
        <v>45</v>
      </c>
      <c r="D31" s="46">
        <v>0</v>
      </c>
      <c r="E31" s="46">
        <v>2302583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2302583</v>
      </c>
      <c r="O31" s="47">
        <f t="shared" si="1"/>
        <v>39.851555063258274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SUM(D33:D37)</f>
        <v>2015839</v>
      </c>
      <c r="E32" s="31">
        <f t="shared" si="9"/>
        <v>528845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2544684</v>
      </c>
      <c r="O32" s="43">
        <f t="shared" si="1"/>
        <v>44.041676041468357</v>
      </c>
      <c r="P32" s="10"/>
    </row>
    <row r="33" spans="1:16">
      <c r="A33" s="12"/>
      <c r="B33" s="44">
        <v>562</v>
      </c>
      <c r="C33" s="20" t="s">
        <v>48</v>
      </c>
      <c r="D33" s="46">
        <v>1886404</v>
      </c>
      <c r="E33" s="46">
        <v>528845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10">SUM(D33:M33)</f>
        <v>2415249</v>
      </c>
      <c r="O33" s="47">
        <f t="shared" si="1"/>
        <v>41.801502275913393</v>
      </c>
      <c r="P33" s="9"/>
    </row>
    <row r="34" spans="1:16">
      <c r="A34" s="12"/>
      <c r="B34" s="44">
        <v>563</v>
      </c>
      <c r="C34" s="20" t="s">
        <v>49</v>
      </c>
      <c r="D34" s="46">
        <v>68750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68750</v>
      </c>
      <c r="O34" s="47">
        <f t="shared" si="1"/>
        <v>1.1898786756433999</v>
      </c>
      <c r="P34" s="9"/>
    </row>
    <row r="35" spans="1:16">
      <c r="A35" s="12"/>
      <c r="B35" s="44">
        <v>564</v>
      </c>
      <c r="C35" s="20" t="s">
        <v>50</v>
      </c>
      <c r="D35" s="46">
        <v>35410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35410</v>
      </c>
      <c r="O35" s="47">
        <f t="shared" si="1"/>
        <v>0.61285242042956789</v>
      </c>
      <c r="P35" s="9"/>
    </row>
    <row r="36" spans="1:16">
      <c r="A36" s="12"/>
      <c r="B36" s="44">
        <v>565</v>
      </c>
      <c r="C36" s="20" t="s">
        <v>51</v>
      </c>
      <c r="D36" s="46">
        <v>12450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12450</v>
      </c>
      <c r="O36" s="47">
        <f t="shared" si="1"/>
        <v>0.21547621108015022</v>
      </c>
      <c r="P36" s="9"/>
    </row>
    <row r="37" spans="1:16">
      <c r="A37" s="12"/>
      <c r="B37" s="44">
        <v>569</v>
      </c>
      <c r="C37" s="20" t="s">
        <v>52</v>
      </c>
      <c r="D37" s="46">
        <v>12825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12825</v>
      </c>
      <c r="O37" s="47">
        <f t="shared" si="1"/>
        <v>0.22196645840184151</v>
      </c>
      <c r="P37" s="9"/>
    </row>
    <row r="38" spans="1:16" ht="15.75">
      <c r="A38" s="28" t="s">
        <v>53</v>
      </c>
      <c r="B38" s="29"/>
      <c r="C38" s="30"/>
      <c r="D38" s="31">
        <f t="shared" ref="D38:M38" si="11">SUM(D39:D41)</f>
        <v>894570</v>
      </c>
      <c r="E38" s="31">
        <f t="shared" si="11"/>
        <v>1299040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>SUM(D38:M38)</f>
        <v>2193610</v>
      </c>
      <c r="O38" s="43">
        <f t="shared" si="1"/>
        <v>37.965523806227175</v>
      </c>
      <c r="P38" s="9"/>
    </row>
    <row r="39" spans="1:16">
      <c r="A39" s="12"/>
      <c r="B39" s="44">
        <v>571</v>
      </c>
      <c r="C39" s="20" t="s">
        <v>54</v>
      </c>
      <c r="D39" s="46">
        <v>676462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676462</v>
      </c>
      <c r="O39" s="47">
        <f t="shared" si="1"/>
        <v>11.70774848993579</v>
      </c>
      <c r="P39" s="9"/>
    </row>
    <row r="40" spans="1:16">
      <c r="A40" s="12"/>
      <c r="B40" s="44">
        <v>572</v>
      </c>
      <c r="C40" s="20" t="s">
        <v>55</v>
      </c>
      <c r="D40" s="46">
        <v>200858</v>
      </c>
      <c r="E40" s="46">
        <v>1299040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1499898</v>
      </c>
      <c r="O40" s="47">
        <f t="shared" si="1"/>
        <v>25.959223939493587</v>
      </c>
      <c r="P40" s="9"/>
    </row>
    <row r="41" spans="1:16">
      <c r="A41" s="12"/>
      <c r="B41" s="44">
        <v>579</v>
      </c>
      <c r="C41" s="20" t="s">
        <v>56</v>
      </c>
      <c r="D41" s="46">
        <v>17250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17250</v>
      </c>
      <c r="O41" s="47">
        <f t="shared" si="1"/>
        <v>0.29855137679779853</v>
      </c>
      <c r="P41" s="9"/>
    </row>
    <row r="42" spans="1:16" ht="15.75">
      <c r="A42" s="28" t="s">
        <v>62</v>
      </c>
      <c r="B42" s="29"/>
      <c r="C42" s="30"/>
      <c r="D42" s="31">
        <f t="shared" ref="D42:M42" si="12">SUM(D43:D43)</f>
        <v>2293617</v>
      </c>
      <c r="E42" s="31">
        <f t="shared" si="12"/>
        <v>9307930</v>
      </c>
      <c r="F42" s="31">
        <f t="shared" si="12"/>
        <v>0</v>
      </c>
      <c r="G42" s="31">
        <f t="shared" si="12"/>
        <v>0</v>
      </c>
      <c r="H42" s="31">
        <f t="shared" si="12"/>
        <v>0</v>
      </c>
      <c r="I42" s="31">
        <f t="shared" si="12"/>
        <v>0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 t="shared" ref="N42:N49" si="13">SUM(D42:M42)</f>
        <v>11601547</v>
      </c>
      <c r="O42" s="43">
        <f t="shared" si="1"/>
        <v>200.79175825126777</v>
      </c>
      <c r="P42" s="9"/>
    </row>
    <row r="43" spans="1:16">
      <c r="A43" s="12"/>
      <c r="B43" s="44">
        <v>581</v>
      </c>
      <c r="C43" s="20" t="s">
        <v>57</v>
      </c>
      <c r="D43" s="46">
        <v>2293617</v>
      </c>
      <c r="E43" s="46">
        <v>9307930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3"/>
        <v>11601547</v>
      </c>
      <c r="O43" s="47">
        <f t="shared" si="1"/>
        <v>200.79175825126777</v>
      </c>
      <c r="P43" s="9"/>
    </row>
    <row r="44" spans="1:16" ht="15.75">
      <c r="A44" s="28" t="s">
        <v>58</v>
      </c>
      <c r="B44" s="29"/>
      <c r="C44" s="30"/>
      <c r="D44" s="31">
        <f t="shared" ref="D44:M44" si="14">SUM(D45:D48)</f>
        <v>383672</v>
      </c>
      <c r="E44" s="31">
        <f t="shared" si="14"/>
        <v>0</v>
      </c>
      <c r="F44" s="31">
        <f t="shared" si="14"/>
        <v>0</v>
      </c>
      <c r="G44" s="31">
        <f t="shared" si="14"/>
        <v>0</v>
      </c>
      <c r="H44" s="31">
        <f t="shared" si="14"/>
        <v>0</v>
      </c>
      <c r="I44" s="31">
        <f t="shared" si="14"/>
        <v>0</v>
      </c>
      <c r="J44" s="31">
        <f t="shared" si="14"/>
        <v>0</v>
      </c>
      <c r="K44" s="31">
        <f t="shared" si="14"/>
        <v>0</v>
      </c>
      <c r="L44" s="31">
        <f t="shared" si="14"/>
        <v>0</v>
      </c>
      <c r="M44" s="31">
        <f t="shared" si="14"/>
        <v>0</v>
      </c>
      <c r="N44" s="31">
        <f t="shared" si="13"/>
        <v>383672</v>
      </c>
      <c r="O44" s="43">
        <f t="shared" si="1"/>
        <v>6.6403364544211563</v>
      </c>
      <c r="P44" s="9"/>
    </row>
    <row r="45" spans="1:16">
      <c r="A45" s="12"/>
      <c r="B45" s="44">
        <v>602</v>
      </c>
      <c r="C45" s="20" t="s">
        <v>59</v>
      </c>
      <c r="D45" s="46">
        <v>65055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65055</v>
      </c>
      <c r="O45" s="47">
        <f t="shared" si="1"/>
        <v>1.1259281053670018</v>
      </c>
      <c r="P45" s="9"/>
    </row>
    <row r="46" spans="1:16">
      <c r="A46" s="12"/>
      <c r="B46" s="44">
        <v>603</v>
      </c>
      <c r="C46" s="20" t="s">
        <v>60</v>
      </c>
      <c r="D46" s="46">
        <v>26033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26033</v>
      </c>
      <c r="O46" s="47">
        <f t="shared" si="1"/>
        <v>0.45056162273490369</v>
      </c>
      <c r="P46" s="9"/>
    </row>
    <row r="47" spans="1:16">
      <c r="A47" s="12"/>
      <c r="B47" s="44">
        <v>605</v>
      </c>
      <c r="C47" s="20" t="s">
        <v>61</v>
      </c>
      <c r="D47" s="46">
        <v>292200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292200</v>
      </c>
      <c r="O47" s="47">
        <f t="shared" si="1"/>
        <v>5.0572007130618388</v>
      </c>
      <c r="P47" s="9"/>
    </row>
    <row r="48" spans="1:16" ht="15.75" thickBot="1">
      <c r="A48" s="12"/>
      <c r="B48" s="44">
        <v>685</v>
      </c>
      <c r="C48" s="20" t="s">
        <v>78</v>
      </c>
      <c r="D48" s="46">
        <v>384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384</v>
      </c>
      <c r="O48" s="47">
        <f t="shared" si="1"/>
        <v>6.6460132574118628E-3</v>
      </c>
      <c r="P48" s="9"/>
    </row>
    <row r="49" spans="1:119" ht="16.5" thickBot="1">
      <c r="A49" s="14" t="s">
        <v>10</v>
      </c>
      <c r="B49" s="23"/>
      <c r="C49" s="22"/>
      <c r="D49" s="15">
        <f t="shared" ref="D49:M49" si="15">SUM(D5,D13,D22,D26,D28,D32,D38,D42,D44)</f>
        <v>39004821</v>
      </c>
      <c r="E49" s="15">
        <f t="shared" si="15"/>
        <v>74363685</v>
      </c>
      <c r="F49" s="15">
        <f t="shared" si="15"/>
        <v>52163519</v>
      </c>
      <c r="G49" s="15">
        <f t="shared" si="15"/>
        <v>5139228</v>
      </c>
      <c r="H49" s="15">
        <f t="shared" si="15"/>
        <v>0</v>
      </c>
      <c r="I49" s="15">
        <f t="shared" si="15"/>
        <v>0</v>
      </c>
      <c r="J49" s="15">
        <f t="shared" si="15"/>
        <v>124938</v>
      </c>
      <c r="K49" s="15">
        <f t="shared" si="15"/>
        <v>0</v>
      </c>
      <c r="L49" s="15">
        <f t="shared" si="15"/>
        <v>0</v>
      </c>
      <c r="M49" s="15">
        <f t="shared" si="15"/>
        <v>0</v>
      </c>
      <c r="N49" s="15">
        <f t="shared" si="13"/>
        <v>170796191</v>
      </c>
      <c r="O49" s="37">
        <f t="shared" si="1"/>
        <v>2956.0253898475225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38"/>
      <c r="B51" s="39"/>
      <c r="C51" s="39"/>
      <c r="D51" s="40"/>
      <c r="E51" s="40"/>
      <c r="F51" s="40"/>
      <c r="G51" s="40"/>
      <c r="H51" s="40"/>
      <c r="I51" s="40"/>
      <c r="J51" s="40"/>
      <c r="K51" s="40"/>
      <c r="L51" s="48" t="s">
        <v>79</v>
      </c>
      <c r="M51" s="48"/>
      <c r="N51" s="48"/>
      <c r="O51" s="41">
        <v>57779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68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17075694</v>
      </c>
      <c r="E5" s="26">
        <f t="shared" si="0"/>
        <v>2031862</v>
      </c>
      <c r="F5" s="26">
        <f t="shared" si="0"/>
        <v>0</v>
      </c>
      <c r="G5" s="26">
        <f t="shared" si="0"/>
        <v>6470977</v>
      </c>
      <c r="H5" s="26">
        <f t="shared" si="0"/>
        <v>0</v>
      </c>
      <c r="I5" s="26">
        <f t="shared" si="0"/>
        <v>0</v>
      </c>
      <c r="J5" s="26">
        <f t="shared" si="0"/>
        <v>338073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25916606</v>
      </c>
      <c r="O5" s="32">
        <f t="shared" ref="O5:O47" si="1">(N5/O$49)</f>
        <v>454.95665759676996</v>
      </c>
      <c r="P5" s="6"/>
    </row>
    <row r="6" spans="1:133">
      <c r="A6" s="12"/>
      <c r="B6" s="44">
        <v>511</v>
      </c>
      <c r="C6" s="20" t="s">
        <v>20</v>
      </c>
      <c r="D6" s="46">
        <v>4904624</v>
      </c>
      <c r="E6" s="46">
        <v>0</v>
      </c>
      <c r="F6" s="46">
        <v>0</v>
      </c>
      <c r="G6" s="46">
        <v>6470977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11375601</v>
      </c>
      <c r="O6" s="47">
        <f t="shared" si="1"/>
        <v>199.69456683928729</v>
      </c>
      <c r="P6" s="9"/>
    </row>
    <row r="7" spans="1:133">
      <c r="A7" s="12"/>
      <c r="B7" s="44">
        <v>512</v>
      </c>
      <c r="C7" s="20" t="s">
        <v>21</v>
      </c>
      <c r="D7" s="46">
        <v>643569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643569</v>
      </c>
      <c r="O7" s="47">
        <f t="shared" si="1"/>
        <v>11.297621346440797</v>
      </c>
      <c r="P7" s="9"/>
    </row>
    <row r="8" spans="1:133">
      <c r="A8" s="12"/>
      <c r="B8" s="44">
        <v>513</v>
      </c>
      <c r="C8" s="20" t="s">
        <v>22</v>
      </c>
      <c r="D8" s="46">
        <v>10153928</v>
      </c>
      <c r="E8" s="46">
        <v>76105</v>
      </c>
      <c r="F8" s="46">
        <v>0</v>
      </c>
      <c r="G8" s="46">
        <v>0</v>
      </c>
      <c r="H8" s="46">
        <v>0</v>
      </c>
      <c r="I8" s="46">
        <v>0</v>
      </c>
      <c r="J8" s="46">
        <v>338073</v>
      </c>
      <c r="K8" s="46">
        <v>0</v>
      </c>
      <c r="L8" s="46">
        <v>0</v>
      </c>
      <c r="M8" s="46">
        <v>0</v>
      </c>
      <c r="N8" s="46">
        <f t="shared" si="2"/>
        <v>10568106</v>
      </c>
      <c r="O8" s="47">
        <f t="shared" si="1"/>
        <v>185.51928377073642</v>
      </c>
      <c r="P8" s="9"/>
    </row>
    <row r="9" spans="1:133">
      <c r="A9" s="12"/>
      <c r="B9" s="44">
        <v>514</v>
      </c>
      <c r="C9" s="20" t="s">
        <v>23</v>
      </c>
      <c r="D9" s="46">
        <v>254196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254196</v>
      </c>
      <c r="O9" s="47">
        <f t="shared" si="1"/>
        <v>4.4623189677872377</v>
      </c>
      <c r="P9" s="9"/>
    </row>
    <row r="10" spans="1:133">
      <c r="A10" s="12"/>
      <c r="B10" s="44">
        <v>515</v>
      </c>
      <c r="C10" s="20" t="s">
        <v>24</v>
      </c>
      <c r="D10" s="46">
        <v>1116510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1116510</v>
      </c>
      <c r="O10" s="47">
        <f t="shared" si="1"/>
        <v>19.599929781444747</v>
      </c>
      <c r="P10" s="9"/>
    </row>
    <row r="11" spans="1:133">
      <c r="A11" s="12"/>
      <c r="B11" s="44">
        <v>516</v>
      </c>
      <c r="C11" s="20" t="s">
        <v>25</v>
      </c>
      <c r="D11" s="46">
        <v>0</v>
      </c>
      <c r="E11" s="46">
        <v>251349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251349</v>
      </c>
      <c r="O11" s="47">
        <f t="shared" si="1"/>
        <v>4.4123409110857548</v>
      </c>
      <c r="P11" s="9"/>
    </row>
    <row r="12" spans="1:133">
      <c r="A12" s="12"/>
      <c r="B12" s="44">
        <v>519</v>
      </c>
      <c r="C12" s="20" t="s">
        <v>26</v>
      </c>
      <c r="D12" s="46">
        <v>2867</v>
      </c>
      <c r="E12" s="46">
        <v>1704408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1707275</v>
      </c>
      <c r="O12" s="47">
        <f t="shared" si="1"/>
        <v>29.970595979987714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12999961</v>
      </c>
      <c r="E13" s="31">
        <f t="shared" si="3"/>
        <v>18488236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31488197</v>
      </c>
      <c r="O13" s="43">
        <f t="shared" si="1"/>
        <v>552.76392521723869</v>
      </c>
      <c r="P13" s="10"/>
    </row>
    <row r="14" spans="1:133">
      <c r="A14" s="12"/>
      <c r="B14" s="44">
        <v>521</v>
      </c>
      <c r="C14" s="20" t="s">
        <v>28</v>
      </c>
      <c r="D14" s="46">
        <v>0</v>
      </c>
      <c r="E14" s="46">
        <v>17727648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17727648</v>
      </c>
      <c r="O14" s="47">
        <f t="shared" si="1"/>
        <v>311.20245764943388</v>
      </c>
      <c r="P14" s="9"/>
    </row>
    <row r="15" spans="1:133">
      <c r="A15" s="12"/>
      <c r="B15" s="44">
        <v>522</v>
      </c>
      <c r="C15" s="20" t="s">
        <v>29</v>
      </c>
      <c r="D15" s="46">
        <v>512447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512447</v>
      </c>
      <c r="O15" s="47">
        <f t="shared" si="1"/>
        <v>8.9958219959624337</v>
      </c>
      <c r="P15" s="9"/>
    </row>
    <row r="16" spans="1:133">
      <c r="A16" s="12"/>
      <c r="B16" s="44">
        <v>523</v>
      </c>
      <c r="C16" s="20" t="s">
        <v>30</v>
      </c>
      <c r="D16" s="46">
        <v>4991426</v>
      </c>
      <c r="E16" s="46">
        <v>98229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5089655</v>
      </c>
      <c r="O16" s="47">
        <f t="shared" si="1"/>
        <v>89.347055209339061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662359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662359</v>
      </c>
      <c r="O17" s="47">
        <f t="shared" si="1"/>
        <v>11.627473009742825</v>
      </c>
      <c r="P17" s="9"/>
    </row>
    <row r="18" spans="1:16">
      <c r="A18" s="12"/>
      <c r="B18" s="44">
        <v>526</v>
      </c>
      <c r="C18" s="20" t="s">
        <v>33</v>
      </c>
      <c r="D18" s="46">
        <v>7061025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7061025</v>
      </c>
      <c r="O18" s="47">
        <f t="shared" si="1"/>
        <v>123.95374352672694</v>
      </c>
      <c r="P18" s="9"/>
    </row>
    <row r="19" spans="1:16">
      <c r="A19" s="12"/>
      <c r="B19" s="44">
        <v>527</v>
      </c>
      <c r="C19" s="20" t="s">
        <v>34</v>
      </c>
      <c r="D19" s="46">
        <v>199181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199181</v>
      </c>
      <c r="O19" s="47">
        <f t="shared" si="1"/>
        <v>3.4965505134731854</v>
      </c>
      <c r="P19" s="9"/>
    </row>
    <row r="20" spans="1:16">
      <c r="A20" s="12"/>
      <c r="B20" s="44">
        <v>529</v>
      </c>
      <c r="C20" s="20" t="s">
        <v>35</v>
      </c>
      <c r="D20" s="46">
        <v>235882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235882</v>
      </c>
      <c r="O20" s="47">
        <f t="shared" si="1"/>
        <v>4.140823312560344</v>
      </c>
      <c r="P20" s="9"/>
    </row>
    <row r="21" spans="1:16" ht="15.75">
      <c r="A21" s="28" t="s">
        <v>36</v>
      </c>
      <c r="B21" s="29"/>
      <c r="C21" s="30"/>
      <c r="D21" s="31">
        <f t="shared" ref="D21:M21" si="5">SUM(D22:D24)</f>
        <v>339239</v>
      </c>
      <c r="E21" s="31">
        <f t="shared" si="5"/>
        <v>7717094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8056333</v>
      </c>
      <c r="O21" s="43">
        <f t="shared" si="1"/>
        <v>141.42601597472131</v>
      </c>
      <c r="P21" s="10"/>
    </row>
    <row r="22" spans="1:16">
      <c r="A22" s="12"/>
      <c r="B22" s="44">
        <v>534</v>
      </c>
      <c r="C22" s="20" t="s">
        <v>37</v>
      </c>
      <c r="D22" s="46">
        <v>0</v>
      </c>
      <c r="E22" s="46">
        <v>7634990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7634990</v>
      </c>
      <c r="O22" s="47">
        <f t="shared" si="1"/>
        <v>134.02949179320635</v>
      </c>
      <c r="P22" s="9"/>
    </row>
    <row r="23" spans="1:16">
      <c r="A23" s="12"/>
      <c r="B23" s="44">
        <v>537</v>
      </c>
      <c r="C23" s="20" t="s">
        <v>38</v>
      </c>
      <c r="D23" s="46">
        <v>339239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339239</v>
      </c>
      <c r="O23" s="47">
        <f t="shared" si="1"/>
        <v>5.9552181163872557</v>
      </c>
      <c r="P23" s="9"/>
    </row>
    <row r="24" spans="1:16">
      <c r="A24" s="12"/>
      <c r="B24" s="44">
        <v>539</v>
      </c>
      <c r="C24" s="20" t="s">
        <v>39</v>
      </c>
      <c r="D24" s="46">
        <v>0</v>
      </c>
      <c r="E24" s="46">
        <v>82104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82104</v>
      </c>
      <c r="O24" s="47">
        <f t="shared" si="1"/>
        <v>1.4413060651277101</v>
      </c>
      <c r="P24" s="9"/>
    </row>
    <row r="25" spans="1:16" ht="15.75">
      <c r="A25" s="28" t="s">
        <v>40</v>
      </c>
      <c r="B25" s="29"/>
      <c r="C25" s="30"/>
      <c r="D25" s="31">
        <f t="shared" ref="D25:M25" si="6">SUM(D26:D26)</f>
        <v>0</v>
      </c>
      <c r="E25" s="31">
        <f t="shared" si="6"/>
        <v>23791093</v>
      </c>
      <c r="F25" s="31">
        <f t="shared" si="6"/>
        <v>75192730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1" si="7">SUM(D25:M25)</f>
        <v>98983823</v>
      </c>
      <c r="O25" s="43">
        <f t="shared" si="1"/>
        <v>1737.6252611252523</v>
      </c>
      <c r="P25" s="10"/>
    </row>
    <row r="26" spans="1:16">
      <c r="A26" s="12"/>
      <c r="B26" s="44">
        <v>541</v>
      </c>
      <c r="C26" s="20" t="s">
        <v>41</v>
      </c>
      <c r="D26" s="46">
        <v>0</v>
      </c>
      <c r="E26" s="46">
        <v>23791093</v>
      </c>
      <c r="F26" s="46">
        <v>75192730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98983823</v>
      </c>
      <c r="O26" s="47">
        <f t="shared" si="1"/>
        <v>1737.6252611252523</v>
      </c>
      <c r="P26" s="9"/>
    </row>
    <row r="27" spans="1:16" ht="15.75">
      <c r="A27" s="28" t="s">
        <v>42</v>
      </c>
      <c r="B27" s="29"/>
      <c r="C27" s="30"/>
      <c r="D27" s="31">
        <f t="shared" ref="D27:M27" si="8">SUM(D28:D30)</f>
        <v>250429</v>
      </c>
      <c r="E27" s="31">
        <f t="shared" si="8"/>
        <v>15244314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15494743</v>
      </c>
      <c r="O27" s="43">
        <f t="shared" si="1"/>
        <v>272.00461687000791</v>
      </c>
      <c r="P27" s="10"/>
    </row>
    <row r="28" spans="1:16">
      <c r="A28" s="13"/>
      <c r="B28" s="45">
        <v>552</v>
      </c>
      <c r="C28" s="21" t="s">
        <v>43</v>
      </c>
      <c r="D28" s="46">
        <v>144125</v>
      </c>
      <c r="E28" s="46">
        <v>12969827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13113952</v>
      </c>
      <c r="O28" s="47">
        <f t="shared" si="1"/>
        <v>230.21069077503731</v>
      </c>
      <c r="P28" s="9"/>
    </row>
    <row r="29" spans="1:16">
      <c r="A29" s="13"/>
      <c r="B29" s="45">
        <v>553</v>
      </c>
      <c r="C29" s="21" t="s">
        <v>44</v>
      </c>
      <c r="D29" s="46">
        <v>106304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106304</v>
      </c>
      <c r="O29" s="47">
        <f t="shared" si="1"/>
        <v>1.8661283244097253</v>
      </c>
      <c r="P29" s="9"/>
    </row>
    <row r="30" spans="1:16">
      <c r="A30" s="13"/>
      <c r="B30" s="45">
        <v>554</v>
      </c>
      <c r="C30" s="21" t="s">
        <v>45</v>
      </c>
      <c r="D30" s="46">
        <v>0</v>
      </c>
      <c r="E30" s="46">
        <v>2274487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2274487</v>
      </c>
      <c r="O30" s="47">
        <f t="shared" si="1"/>
        <v>39.927797770560872</v>
      </c>
      <c r="P30" s="9"/>
    </row>
    <row r="31" spans="1:16" ht="15.75">
      <c r="A31" s="28" t="s">
        <v>46</v>
      </c>
      <c r="B31" s="29"/>
      <c r="C31" s="30"/>
      <c r="D31" s="31">
        <f t="shared" ref="D31:M31" si="9">SUM(D32:D36)</f>
        <v>1957224</v>
      </c>
      <c r="E31" s="31">
        <f t="shared" si="9"/>
        <v>411157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2368381</v>
      </c>
      <c r="O31" s="43">
        <f t="shared" si="1"/>
        <v>41.576073027297461</v>
      </c>
      <c r="P31" s="10"/>
    </row>
    <row r="32" spans="1:16">
      <c r="A32" s="12"/>
      <c r="B32" s="44">
        <v>562</v>
      </c>
      <c r="C32" s="20" t="s">
        <v>48</v>
      </c>
      <c r="D32" s="46">
        <v>1805374</v>
      </c>
      <c r="E32" s="46">
        <v>411157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0" si="10">SUM(D32:M32)</f>
        <v>2216531</v>
      </c>
      <c r="O32" s="47">
        <f t="shared" si="1"/>
        <v>38.910401123496882</v>
      </c>
      <c r="P32" s="9"/>
    </row>
    <row r="33" spans="1:119">
      <c r="A33" s="12"/>
      <c r="B33" s="44">
        <v>563</v>
      </c>
      <c r="C33" s="20" t="s">
        <v>49</v>
      </c>
      <c r="D33" s="46">
        <v>87500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87500</v>
      </c>
      <c r="O33" s="47">
        <f t="shared" si="1"/>
        <v>1.5360308961643114</v>
      </c>
      <c r="P33" s="9"/>
    </row>
    <row r="34" spans="1:119">
      <c r="A34" s="12"/>
      <c r="B34" s="44">
        <v>564</v>
      </c>
      <c r="C34" s="20" t="s">
        <v>50</v>
      </c>
      <c r="D34" s="46">
        <v>30700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30700</v>
      </c>
      <c r="O34" s="47">
        <f t="shared" si="1"/>
        <v>0.53892741156850699</v>
      </c>
      <c r="P34" s="9"/>
    </row>
    <row r="35" spans="1:119">
      <c r="A35" s="12"/>
      <c r="B35" s="44">
        <v>565</v>
      </c>
      <c r="C35" s="20" t="s">
        <v>51</v>
      </c>
      <c r="D35" s="46">
        <v>16550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16550</v>
      </c>
      <c r="O35" s="47">
        <f t="shared" si="1"/>
        <v>0.29052927236022119</v>
      </c>
      <c r="P35" s="9"/>
    </row>
    <row r="36" spans="1:119">
      <c r="A36" s="12"/>
      <c r="B36" s="44">
        <v>569</v>
      </c>
      <c r="C36" s="20" t="s">
        <v>52</v>
      </c>
      <c r="D36" s="46">
        <v>17100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17100</v>
      </c>
      <c r="O36" s="47">
        <f t="shared" si="1"/>
        <v>0.30018432370753972</v>
      </c>
      <c r="P36" s="9"/>
    </row>
    <row r="37" spans="1:119" ht="15.75">
      <c r="A37" s="28" t="s">
        <v>53</v>
      </c>
      <c r="B37" s="29"/>
      <c r="C37" s="30"/>
      <c r="D37" s="31">
        <f t="shared" ref="D37:M37" si="11">SUM(D38:D40)</f>
        <v>1007494</v>
      </c>
      <c r="E37" s="31">
        <f t="shared" si="11"/>
        <v>1640902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2648396</v>
      </c>
      <c r="O37" s="43">
        <f t="shared" si="1"/>
        <v>46.491635214605459</v>
      </c>
      <c r="P37" s="9"/>
    </row>
    <row r="38" spans="1:119">
      <c r="A38" s="12"/>
      <c r="B38" s="44">
        <v>571</v>
      </c>
      <c r="C38" s="20" t="s">
        <v>54</v>
      </c>
      <c r="D38" s="46">
        <v>623206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623206</v>
      </c>
      <c r="O38" s="47">
        <f t="shared" si="1"/>
        <v>10.940156236285439</v>
      </c>
      <c r="P38" s="9"/>
    </row>
    <row r="39" spans="1:119">
      <c r="A39" s="12"/>
      <c r="B39" s="44">
        <v>572</v>
      </c>
      <c r="C39" s="20" t="s">
        <v>55</v>
      </c>
      <c r="D39" s="46">
        <v>361288</v>
      </c>
      <c r="E39" s="46">
        <v>1640902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2002190</v>
      </c>
      <c r="O39" s="47">
        <f t="shared" si="1"/>
        <v>35.147722285613973</v>
      </c>
      <c r="P39" s="9"/>
    </row>
    <row r="40" spans="1:119">
      <c r="A40" s="12"/>
      <c r="B40" s="44">
        <v>579</v>
      </c>
      <c r="C40" s="20" t="s">
        <v>56</v>
      </c>
      <c r="D40" s="46">
        <v>23000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23000</v>
      </c>
      <c r="O40" s="47">
        <f t="shared" si="1"/>
        <v>0.40375669270604758</v>
      </c>
      <c r="P40" s="9"/>
    </row>
    <row r="41" spans="1:119" ht="15.75">
      <c r="A41" s="28" t="s">
        <v>62</v>
      </c>
      <c r="B41" s="29"/>
      <c r="C41" s="30"/>
      <c r="D41" s="31">
        <f t="shared" ref="D41:M41" si="12">SUM(D42:D42)</f>
        <v>3806307</v>
      </c>
      <c r="E41" s="31">
        <f t="shared" si="12"/>
        <v>10066830</v>
      </c>
      <c r="F41" s="31">
        <f t="shared" si="12"/>
        <v>0</v>
      </c>
      <c r="G41" s="31">
        <f t="shared" si="12"/>
        <v>0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 t="shared" ref="N41:N47" si="13">SUM(D41:M41)</f>
        <v>13873137</v>
      </c>
      <c r="O41" s="43">
        <f t="shared" si="1"/>
        <v>243.53790924251734</v>
      </c>
      <c r="P41" s="9"/>
    </row>
    <row r="42" spans="1:119">
      <c r="A42" s="12"/>
      <c r="B42" s="44">
        <v>581</v>
      </c>
      <c r="C42" s="20" t="s">
        <v>57</v>
      </c>
      <c r="D42" s="46">
        <v>3806307</v>
      </c>
      <c r="E42" s="46">
        <v>10066830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3"/>
        <v>13873137</v>
      </c>
      <c r="O42" s="47">
        <f t="shared" si="1"/>
        <v>243.53790924251734</v>
      </c>
      <c r="P42" s="9"/>
    </row>
    <row r="43" spans="1:119" ht="15.75">
      <c r="A43" s="28" t="s">
        <v>58</v>
      </c>
      <c r="B43" s="29"/>
      <c r="C43" s="30"/>
      <c r="D43" s="31">
        <f t="shared" ref="D43:M43" si="14">SUM(D44:D46)</f>
        <v>363802</v>
      </c>
      <c r="E43" s="31">
        <f t="shared" si="14"/>
        <v>0</v>
      </c>
      <c r="F43" s="31">
        <f t="shared" si="14"/>
        <v>0</v>
      </c>
      <c r="G43" s="31">
        <f t="shared" si="14"/>
        <v>0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 t="shared" si="13"/>
        <v>363802</v>
      </c>
      <c r="O43" s="43">
        <f t="shared" si="1"/>
        <v>6.3864127095585008</v>
      </c>
      <c r="P43" s="9"/>
    </row>
    <row r="44" spans="1:119">
      <c r="A44" s="12"/>
      <c r="B44" s="44">
        <v>602</v>
      </c>
      <c r="C44" s="20" t="s">
        <v>59</v>
      </c>
      <c r="D44" s="46">
        <v>62831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62831</v>
      </c>
      <c r="O44" s="47">
        <f t="shared" si="1"/>
        <v>1.1029755112788555</v>
      </c>
      <c r="P44" s="9"/>
    </row>
    <row r="45" spans="1:119">
      <c r="A45" s="12"/>
      <c r="B45" s="44">
        <v>603</v>
      </c>
      <c r="C45" s="20" t="s">
        <v>60</v>
      </c>
      <c r="D45" s="46">
        <v>14999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14999</v>
      </c>
      <c r="O45" s="47">
        <f t="shared" si="1"/>
        <v>0.26330202756078291</v>
      </c>
      <c r="P45" s="9"/>
    </row>
    <row r="46" spans="1:119" ht="15.75" thickBot="1">
      <c r="A46" s="12"/>
      <c r="B46" s="44">
        <v>605</v>
      </c>
      <c r="C46" s="20" t="s">
        <v>61</v>
      </c>
      <c r="D46" s="46">
        <v>285972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285972</v>
      </c>
      <c r="O46" s="47">
        <f t="shared" si="1"/>
        <v>5.0201351707188628</v>
      </c>
      <c r="P46" s="9"/>
    </row>
    <row r="47" spans="1:119" ht="16.5" thickBot="1">
      <c r="A47" s="14" t="s">
        <v>10</v>
      </c>
      <c r="B47" s="23"/>
      <c r="C47" s="22"/>
      <c r="D47" s="15">
        <f t="shared" ref="D47:M47" si="15">SUM(D5,D13,D21,D25,D27,D31,D37,D41,D43)</f>
        <v>37800150</v>
      </c>
      <c r="E47" s="15">
        <f t="shared" si="15"/>
        <v>79391488</v>
      </c>
      <c r="F47" s="15">
        <f t="shared" si="15"/>
        <v>75192730</v>
      </c>
      <c r="G47" s="15">
        <f t="shared" si="15"/>
        <v>6470977</v>
      </c>
      <c r="H47" s="15">
        <f t="shared" si="15"/>
        <v>0</v>
      </c>
      <c r="I47" s="15">
        <f t="shared" si="15"/>
        <v>0</v>
      </c>
      <c r="J47" s="15">
        <f t="shared" si="15"/>
        <v>338073</v>
      </c>
      <c r="K47" s="15">
        <f t="shared" si="15"/>
        <v>0</v>
      </c>
      <c r="L47" s="15">
        <f t="shared" si="15"/>
        <v>0</v>
      </c>
      <c r="M47" s="15">
        <f t="shared" si="15"/>
        <v>0</v>
      </c>
      <c r="N47" s="15">
        <f t="shared" si="13"/>
        <v>199193418</v>
      </c>
      <c r="O47" s="37">
        <f t="shared" si="1"/>
        <v>3496.7685069779691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38"/>
      <c r="B49" s="39"/>
      <c r="C49" s="39"/>
      <c r="D49" s="40"/>
      <c r="E49" s="40"/>
      <c r="F49" s="40"/>
      <c r="G49" s="40"/>
      <c r="H49" s="40"/>
      <c r="I49" s="40"/>
      <c r="J49" s="40"/>
      <c r="K49" s="40"/>
      <c r="L49" s="48" t="s">
        <v>75</v>
      </c>
      <c r="M49" s="48"/>
      <c r="N49" s="48"/>
      <c r="O49" s="41">
        <v>56965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68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19758713</v>
      </c>
      <c r="E5" s="26">
        <f t="shared" si="0"/>
        <v>2295821</v>
      </c>
      <c r="F5" s="26">
        <f t="shared" si="0"/>
        <v>0</v>
      </c>
      <c r="G5" s="26">
        <f t="shared" si="0"/>
        <v>2963969</v>
      </c>
      <c r="H5" s="26">
        <f t="shared" si="0"/>
        <v>0</v>
      </c>
      <c r="I5" s="26">
        <f t="shared" si="0"/>
        <v>0</v>
      </c>
      <c r="J5" s="26">
        <f t="shared" si="0"/>
        <v>307609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25326112</v>
      </c>
      <c r="O5" s="32">
        <f t="shared" ref="O5:O48" si="1">(N5/O$50)</f>
        <v>456.73781785392248</v>
      </c>
      <c r="P5" s="6"/>
    </row>
    <row r="6" spans="1:133">
      <c r="A6" s="12"/>
      <c r="B6" s="44">
        <v>511</v>
      </c>
      <c r="C6" s="20" t="s">
        <v>20</v>
      </c>
      <c r="D6" s="46">
        <v>7336265</v>
      </c>
      <c r="E6" s="46">
        <v>0</v>
      </c>
      <c r="F6" s="46">
        <v>0</v>
      </c>
      <c r="G6" s="46">
        <v>2963969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10300234</v>
      </c>
      <c r="O6" s="47">
        <f t="shared" si="1"/>
        <v>185.75715058611362</v>
      </c>
      <c r="P6" s="9"/>
    </row>
    <row r="7" spans="1:133">
      <c r="A7" s="12"/>
      <c r="B7" s="44">
        <v>512</v>
      </c>
      <c r="C7" s="20" t="s">
        <v>21</v>
      </c>
      <c r="D7" s="46">
        <v>518503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518503</v>
      </c>
      <c r="O7" s="47">
        <f t="shared" si="1"/>
        <v>9.3508205590622175</v>
      </c>
      <c r="P7" s="9"/>
    </row>
    <row r="8" spans="1:133">
      <c r="A8" s="12"/>
      <c r="B8" s="44">
        <v>513</v>
      </c>
      <c r="C8" s="20" t="s">
        <v>22</v>
      </c>
      <c r="D8" s="46">
        <v>10114096</v>
      </c>
      <c r="E8" s="46">
        <v>46867</v>
      </c>
      <c r="F8" s="46">
        <v>0</v>
      </c>
      <c r="G8" s="46">
        <v>0</v>
      </c>
      <c r="H8" s="46">
        <v>0</v>
      </c>
      <c r="I8" s="46">
        <v>0</v>
      </c>
      <c r="J8" s="46">
        <v>307609</v>
      </c>
      <c r="K8" s="46">
        <v>0</v>
      </c>
      <c r="L8" s="46">
        <v>0</v>
      </c>
      <c r="M8" s="46">
        <v>0</v>
      </c>
      <c r="N8" s="46">
        <f t="shared" si="2"/>
        <v>10468572</v>
      </c>
      <c r="O8" s="47">
        <f t="shared" si="1"/>
        <v>188.79300270513977</v>
      </c>
      <c r="P8" s="9"/>
    </row>
    <row r="9" spans="1:133">
      <c r="A9" s="12"/>
      <c r="B9" s="44">
        <v>514</v>
      </c>
      <c r="C9" s="20" t="s">
        <v>23</v>
      </c>
      <c r="D9" s="46">
        <v>240787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240787</v>
      </c>
      <c r="O9" s="47">
        <f t="shared" si="1"/>
        <v>4.3424165915238957</v>
      </c>
      <c r="P9" s="9"/>
    </row>
    <row r="10" spans="1:133">
      <c r="A10" s="12"/>
      <c r="B10" s="44">
        <v>515</v>
      </c>
      <c r="C10" s="20" t="s">
        <v>24</v>
      </c>
      <c r="D10" s="46">
        <v>1355205</v>
      </c>
      <c r="E10" s="46">
        <v>25000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1380205</v>
      </c>
      <c r="O10" s="47">
        <f t="shared" si="1"/>
        <v>24.890982867448152</v>
      </c>
      <c r="P10" s="9"/>
    </row>
    <row r="11" spans="1:133">
      <c r="A11" s="12"/>
      <c r="B11" s="44">
        <v>516</v>
      </c>
      <c r="C11" s="20" t="s">
        <v>25</v>
      </c>
      <c r="D11" s="46">
        <v>0</v>
      </c>
      <c r="E11" s="46">
        <v>279148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279148</v>
      </c>
      <c r="O11" s="47">
        <f t="shared" si="1"/>
        <v>5.0342290351668169</v>
      </c>
      <c r="P11" s="9"/>
    </row>
    <row r="12" spans="1:133">
      <c r="A12" s="12"/>
      <c r="B12" s="44">
        <v>519</v>
      </c>
      <c r="C12" s="20" t="s">
        <v>26</v>
      </c>
      <c r="D12" s="46">
        <v>193857</v>
      </c>
      <c r="E12" s="46">
        <v>1944806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2138663</v>
      </c>
      <c r="O12" s="47">
        <f t="shared" si="1"/>
        <v>38.569215509467988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13582658</v>
      </c>
      <c r="E13" s="31">
        <f t="shared" si="3"/>
        <v>19693786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33276444</v>
      </c>
      <c r="O13" s="43">
        <f t="shared" si="1"/>
        <v>600.11621280432826</v>
      </c>
      <c r="P13" s="10"/>
    </row>
    <row r="14" spans="1:133">
      <c r="A14" s="12"/>
      <c r="B14" s="44">
        <v>521</v>
      </c>
      <c r="C14" s="20" t="s">
        <v>28</v>
      </c>
      <c r="D14" s="46">
        <v>0</v>
      </c>
      <c r="E14" s="46">
        <v>18331960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18331960</v>
      </c>
      <c r="O14" s="47">
        <f t="shared" si="1"/>
        <v>330.60342651036973</v>
      </c>
      <c r="P14" s="9"/>
    </row>
    <row r="15" spans="1:133">
      <c r="A15" s="12"/>
      <c r="B15" s="44">
        <v>522</v>
      </c>
      <c r="C15" s="20" t="s">
        <v>29</v>
      </c>
      <c r="D15" s="46">
        <v>383616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383616</v>
      </c>
      <c r="O15" s="47">
        <f t="shared" si="1"/>
        <v>6.9182326420198379</v>
      </c>
      <c r="P15" s="9"/>
    </row>
    <row r="16" spans="1:133">
      <c r="A16" s="12"/>
      <c r="B16" s="44">
        <v>523</v>
      </c>
      <c r="C16" s="20" t="s">
        <v>30</v>
      </c>
      <c r="D16" s="46">
        <v>4977060</v>
      </c>
      <c r="E16" s="46">
        <v>125015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5102075</v>
      </c>
      <c r="O16" s="47">
        <f t="shared" si="1"/>
        <v>92.012173128944994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621923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621923</v>
      </c>
      <c r="O17" s="47">
        <f t="shared" si="1"/>
        <v>11.215924256086565</v>
      </c>
      <c r="P17" s="9"/>
    </row>
    <row r="18" spans="1:16">
      <c r="A18" s="12"/>
      <c r="B18" s="44">
        <v>525</v>
      </c>
      <c r="C18" s="20" t="s">
        <v>32</v>
      </c>
      <c r="D18" s="46">
        <v>0</v>
      </c>
      <c r="E18" s="46">
        <v>614888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614888</v>
      </c>
      <c r="O18" s="47">
        <f t="shared" si="1"/>
        <v>11.089053201082056</v>
      </c>
      <c r="P18" s="9"/>
    </row>
    <row r="19" spans="1:16">
      <c r="A19" s="12"/>
      <c r="B19" s="44">
        <v>526</v>
      </c>
      <c r="C19" s="20" t="s">
        <v>33</v>
      </c>
      <c r="D19" s="46">
        <v>7752699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7752699</v>
      </c>
      <c r="O19" s="47">
        <f t="shared" si="1"/>
        <v>139.81422903516682</v>
      </c>
      <c r="P19" s="9"/>
    </row>
    <row r="20" spans="1:16">
      <c r="A20" s="12"/>
      <c r="B20" s="44">
        <v>527</v>
      </c>
      <c r="C20" s="20" t="s">
        <v>34</v>
      </c>
      <c r="D20" s="46">
        <v>200395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200395</v>
      </c>
      <c r="O20" s="47">
        <f t="shared" si="1"/>
        <v>3.6139765554553653</v>
      </c>
      <c r="P20" s="9"/>
    </row>
    <row r="21" spans="1:16">
      <c r="A21" s="12"/>
      <c r="B21" s="44">
        <v>529</v>
      </c>
      <c r="C21" s="20" t="s">
        <v>35</v>
      </c>
      <c r="D21" s="46">
        <v>268888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268888</v>
      </c>
      <c r="O21" s="47">
        <f t="shared" si="1"/>
        <v>4.8491974752028852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SUM(D23:D25)</f>
        <v>332384</v>
      </c>
      <c r="E22" s="31">
        <f t="shared" si="5"/>
        <v>7331524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7663908</v>
      </c>
      <c r="O22" s="43">
        <f t="shared" si="1"/>
        <v>138.21294860234445</v>
      </c>
      <c r="P22" s="10"/>
    </row>
    <row r="23" spans="1:16">
      <c r="A23" s="12"/>
      <c r="B23" s="44">
        <v>534</v>
      </c>
      <c r="C23" s="20" t="s">
        <v>37</v>
      </c>
      <c r="D23" s="46">
        <v>0</v>
      </c>
      <c r="E23" s="46">
        <v>7223536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7223536</v>
      </c>
      <c r="O23" s="47">
        <f t="shared" si="1"/>
        <v>130.27116321009919</v>
      </c>
      <c r="P23" s="9"/>
    </row>
    <row r="24" spans="1:16">
      <c r="A24" s="12"/>
      <c r="B24" s="44">
        <v>537</v>
      </c>
      <c r="C24" s="20" t="s">
        <v>38</v>
      </c>
      <c r="D24" s="46">
        <v>332384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332384</v>
      </c>
      <c r="O24" s="47">
        <f t="shared" si="1"/>
        <v>5.9943011722272317</v>
      </c>
      <c r="P24" s="9"/>
    </row>
    <row r="25" spans="1:16">
      <c r="A25" s="12"/>
      <c r="B25" s="44">
        <v>539</v>
      </c>
      <c r="C25" s="20" t="s">
        <v>39</v>
      </c>
      <c r="D25" s="46">
        <v>0</v>
      </c>
      <c r="E25" s="46">
        <v>107988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107988</v>
      </c>
      <c r="O25" s="47">
        <f t="shared" si="1"/>
        <v>1.9474842200180342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SUM(D27:D27)</f>
        <v>0</v>
      </c>
      <c r="E26" s="31">
        <f t="shared" si="6"/>
        <v>20722940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2" si="7">SUM(D26:M26)</f>
        <v>20722940</v>
      </c>
      <c r="O26" s="43">
        <f t="shared" si="1"/>
        <v>373.72299368800719</v>
      </c>
      <c r="P26" s="10"/>
    </row>
    <row r="27" spans="1:16">
      <c r="A27" s="12"/>
      <c r="B27" s="44">
        <v>541</v>
      </c>
      <c r="C27" s="20" t="s">
        <v>41</v>
      </c>
      <c r="D27" s="46">
        <v>0</v>
      </c>
      <c r="E27" s="46">
        <v>20722940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20722940</v>
      </c>
      <c r="O27" s="47">
        <f t="shared" si="1"/>
        <v>373.72299368800719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SUM(D29:D31)</f>
        <v>168206</v>
      </c>
      <c r="E28" s="31">
        <f t="shared" si="8"/>
        <v>18789819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18958025</v>
      </c>
      <c r="O28" s="43">
        <f t="shared" si="1"/>
        <v>341.89404869251575</v>
      </c>
      <c r="P28" s="10"/>
    </row>
    <row r="29" spans="1:16">
      <c r="A29" s="13"/>
      <c r="B29" s="45">
        <v>552</v>
      </c>
      <c r="C29" s="21" t="s">
        <v>43</v>
      </c>
      <c r="D29" s="46">
        <v>6834</v>
      </c>
      <c r="E29" s="46">
        <v>16763924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16770758</v>
      </c>
      <c r="O29" s="47">
        <f t="shared" si="1"/>
        <v>302.44829576194769</v>
      </c>
      <c r="P29" s="9"/>
    </row>
    <row r="30" spans="1:16">
      <c r="A30" s="13"/>
      <c r="B30" s="45">
        <v>553</v>
      </c>
      <c r="C30" s="21" t="s">
        <v>44</v>
      </c>
      <c r="D30" s="46">
        <v>161372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161372</v>
      </c>
      <c r="O30" s="47">
        <f t="shared" si="1"/>
        <v>2.910225428313796</v>
      </c>
      <c r="P30" s="9"/>
    </row>
    <row r="31" spans="1:16">
      <c r="A31" s="13"/>
      <c r="B31" s="45">
        <v>554</v>
      </c>
      <c r="C31" s="21" t="s">
        <v>45</v>
      </c>
      <c r="D31" s="46">
        <v>0</v>
      </c>
      <c r="E31" s="46">
        <v>2025895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2025895</v>
      </c>
      <c r="O31" s="47">
        <f t="shared" si="1"/>
        <v>36.535527502254283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SUM(D33:D37)</f>
        <v>1965144</v>
      </c>
      <c r="E32" s="31">
        <f t="shared" si="9"/>
        <v>481451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2446595</v>
      </c>
      <c r="O32" s="43">
        <f t="shared" si="1"/>
        <v>44.122542831379619</v>
      </c>
      <c r="P32" s="10"/>
    </row>
    <row r="33" spans="1:119">
      <c r="A33" s="12"/>
      <c r="B33" s="44">
        <v>562</v>
      </c>
      <c r="C33" s="20" t="s">
        <v>48</v>
      </c>
      <c r="D33" s="46">
        <v>1805234</v>
      </c>
      <c r="E33" s="46">
        <v>481451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10">SUM(D33:M33)</f>
        <v>2286685</v>
      </c>
      <c r="O33" s="47">
        <f t="shared" si="1"/>
        <v>41.238683498647433</v>
      </c>
      <c r="P33" s="9"/>
    </row>
    <row r="34" spans="1:119">
      <c r="A34" s="12"/>
      <c r="B34" s="44">
        <v>563</v>
      </c>
      <c r="C34" s="20" t="s">
        <v>49</v>
      </c>
      <c r="D34" s="46">
        <v>80000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80000</v>
      </c>
      <c r="O34" s="47">
        <f t="shared" si="1"/>
        <v>1.442741208295762</v>
      </c>
      <c r="P34" s="9"/>
    </row>
    <row r="35" spans="1:119">
      <c r="A35" s="12"/>
      <c r="B35" s="44">
        <v>564</v>
      </c>
      <c r="C35" s="20" t="s">
        <v>50</v>
      </c>
      <c r="D35" s="46">
        <v>39310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39310</v>
      </c>
      <c r="O35" s="47">
        <f t="shared" si="1"/>
        <v>0.70892696122633003</v>
      </c>
      <c r="P35" s="9"/>
    </row>
    <row r="36" spans="1:119">
      <c r="A36" s="12"/>
      <c r="B36" s="44">
        <v>565</v>
      </c>
      <c r="C36" s="20" t="s">
        <v>51</v>
      </c>
      <c r="D36" s="46">
        <v>20000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20000</v>
      </c>
      <c r="O36" s="47">
        <f t="shared" si="1"/>
        <v>0.36068530207394051</v>
      </c>
      <c r="P36" s="9"/>
    </row>
    <row r="37" spans="1:119">
      <c r="A37" s="12"/>
      <c r="B37" s="44">
        <v>569</v>
      </c>
      <c r="C37" s="20" t="s">
        <v>52</v>
      </c>
      <c r="D37" s="46">
        <v>20600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20600</v>
      </c>
      <c r="O37" s="47">
        <f t="shared" si="1"/>
        <v>0.37150586113615869</v>
      </c>
      <c r="P37" s="9"/>
    </row>
    <row r="38" spans="1:119" ht="15.75">
      <c r="A38" s="28" t="s">
        <v>53</v>
      </c>
      <c r="B38" s="29"/>
      <c r="C38" s="30"/>
      <c r="D38" s="31">
        <f t="shared" ref="D38:M38" si="11">SUM(D39:D41)</f>
        <v>874829</v>
      </c>
      <c r="E38" s="31">
        <f t="shared" si="11"/>
        <v>957206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>SUM(D38:M38)</f>
        <v>1832035</v>
      </c>
      <c r="O38" s="43">
        <f t="shared" si="1"/>
        <v>33.039404869251577</v>
      </c>
      <c r="P38" s="9"/>
    </row>
    <row r="39" spans="1:119">
      <c r="A39" s="12"/>
      <c r="B39" s="44">
        <v>571</v>
      </c>
      <c r="C39" s="20" t="s">
        <v>54</v>
      </c>
      <c r="D39" s="46">
        <v>654229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654229</v>
      </c>
      <c r="O39" s="47">
        <f t="shared" si="1"/>
        <v>11.7985392245266</v>
      </c>
      <c r="P39" s="9"/>
    </row>
    <row r="40" spans="1:119">
      <c r="A40" s="12"/>
      <c r="B40" s="44">
        <v>572</v>
      </c>
      <c r="C40" s="20" t="s">
        <v>55</v>
      </c>
      <c r="D40" s="46">
        <v>195573</v>
      </c>
      <c r="E40" s="46">
        <v>957206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1152779</v>
      </c>
      <c r="O40" s="47">
        <f t="shared" si="1"/>
        <v>20.789522091974753</v>
      </c>
      <c r="P40" s="9"/>
    </row>
    <row r="41" spans="1:119">
      <c r="A41" s="12"/>
      <c r="B41" s="44">
        <v>579</v>
      </c>
      <c r="C41" s="20" t="s">
        <v>56</v>
      </c>
      <c r="D41" s="46">
        <v>25027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25027</v>
      </c>
      <c r="O41" s="47">
        <f t="shared" si="1"/>
        <v>0.45134355275022542</v>
      </c>
      <c r="P41" s="9"/>
    </row>
    <row r="42" spans="1:119" ht="15.75">
      <c r="A42" s="28" t="s">
        <v>62</v>
      </c>
      <c r="B42" s="29"/>
      <c r="C42" s="30"/>
      <c r="D42" s="31">
        <f t="shared" ref="D42:M42" si="12">SUM(D43:D43)</f>
        <v>3374488</v>
      </c>
      <c r="E42" s="31">
        <f t="shared" si="12"/>
        <v>6387806</v>
      </c>
      <c r="F42" s="31">
        <f t="shared" si="12"/>
        <v>0</v>
      </c>
      <c r="G42" s="31">
        <f t="shared" si="12"/>
        <v>0</v>
      </c>
      <c r="H42" s="31">
        <f t="shared" si="12"/>
        <v>0</v>
      </c>
      <c r="I42" s="31">
        <f t="shared" si="12"/>
        <v>0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 t="shared" ref="N42:N48" si="13">SUM(D42:M42)</f>
        <v>9762294</v>
      </c>
      <c r="O42" s="43">
        <f t="shared" si="1"/>
        <v>176.05579801623085</v>
      </c>
      <c r="P42" s="9"/>
    </row>
    <row r="43" spans="1:119">
      <c r="A43" s="12"/>
      <c r="B43" s="44">
        <v>581</v>
      </c>
      <c r="C43" s="20" t="s">
        <v>57</v>
      </c>
      <c r="D43" s="46">
        <v>3374488</v>
      </c>
      <c r="E43" s="46">
        <v>6387806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3"/>
        <v>9762294</v>
      </c>
      <c r="O43" s="47">
        <f t="shared" si="1"/>
        <v>176.05579801623085</v>
      </c>
      <c r="P43" s="9"/>
    </row>
    <row r="44" spans="1:119" ht="15.75">
      <c r="A44" s="28" t="s">
        <v>58</v>
      </c>
      <c r="B44" s="29"/>
      <c r="C44" s="30"/>
      <c r="D44" s="31">
        <f t="shared" ref="D44:M44" si="14">SUM(D45:D47)</f>
        <v>421710</v>
      </c>
      <c r="E44" s="31">
        <f t="shared" si="14"/>
        <v>0</v>
      </c>
      <c r="F44" s="31">
        <f t="shared" si="14"/>
        <v>0</v>
      </c>
      <c r="G44" s="31">
        <f t="shared" si="14"/>
        <v>0</v>
      </c>
      <c r="H44" s="31">
        <f t="shared" si="14"/>
        <v>0</v>
      </c>
      <c r="I44" s="31">
        <f t="shared" si="14"/>
        <v>0</v>
      </c>
      <c r="J44" s="31">
        <f t="shared" si="14"/>
        <v>0</v>
      </c>
      <c r="K44" s="31">
        <f t="shared" si="14"/>
        <v>0</v>
      </c>
      <c r="L44" s="31">
        <f t="shared" si="14"/>
        <v>0</v>
      </c>
      <c r="M44" s="31">
        <f t="shared" si="14"/>
        <v>0</v>
      </c>
      <c r="N44" s="31">
        <f t="shared" si="13"/>
        <v>421710</v>
      </c>
      <c r="O44" s="43">
        <f t="shared" si="1"/>
        <v>7.6052299368800718</v>
      </c>
      <c r="P44" s="9"/>
    </row>
    <row r="45" spans="1:119">
      <c r="A45" s="12"/>
      <c r="B45" s="44">
        <v>602</v>
      </c>
      <c r="C45" s="20" t="s">
        <v>59</v>
      </c>
      <c r="D45" s="46">
        <v>65890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65890</v>
      </c>
      <c r="O45" s="47">
        <f t="shared" si="1"/>
        <v>1.1882777276825969</v>
      </c>
      <c r="P45" s="9"/>
    </row>
    <row r="46" spans="1:119">
      <c r="A46" s="12"/>
      <c r="B46" s="44">
        <v>603</v>
      </c>
      <c r="C46" s="20" t="s">
        <v>60</v>
      </c>
      <c r="D46" s="46">
        <v>15499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15499</v>
      </c>
      <c r="O46" s="47">
        <f t="shared" si="1"/>
        <v>0.27951307484220017</v>
      </c>
      <c r="P46" s="9"/>
    </row>
    <row r="47" spans="1:119" ht="15.75" thickBot="1">
      <c r="A47" s="12"/>
      <c r="B47" s="44">
        <v>605</v>
      </c>
      <c r="C47" s="20" t="s">
        <v>61</v>
      </c>
      <c r="D47" s="46">
        <v>340321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340321</v>
      </c>
      <c r="O47" s="47">
        <f t="shared" si="1"/>
        <v>6.137439134355275</v>
      </c>
      <c r="P47" s="9"/>
    </row>
    <row r="48" spans="1:119" ht="16.5" thickBot="1">
      <c r="A48" s="14" t="s">
        <v>10</v>
      </c>
      <c r="B48" s="23"/>
      <c r="C48" s="22"/>
      <c r="D48" s="15">
        <f t="shared" ref="D48:M48" si="15">SUM(D5,D13,D22,D26,D28,D32,D38,D42,D44)</f>
        <v>40478132</v>
      </c>
      <c r="E48" s="15">
        <f t="shared" si="15"/>
        <v>76660353</v>
      </c>
      <c r="F48" s="15">
        <f t="shared" si="15"/>
        <v>0</v>
      </c>
      <c r="G48" s="15">
        <f t="shared" si="15"/>
        <v>2963969</v>
      </c>
      <c r="H48" s="15">
        <f t="shared" si="15"/>
        <v>0</v>
      </c>
      <c r="I48" s="15">
        <f t="shared" si="15"/>
        <v>0</v>
      </c>
      <c r="J48" s="15">
        <f t="shared" si="15"/>
        <v>307609</v>
      </c>
      <c r="K48" s="15">
        <f t="shared" si="15"/>
        <v>0</v>
      </c>
      <c r="L48" s="15">
        <f t="shared" si="15"/>
        <v>0</v>
      </c>
      <c r="M48" s="15">
        <f t="shared" si="15"/>
        <v>0</v>
      </c>
      <c r="N48" s="15">
        <f t="shared" si="13"/>
        <v>120410063</v>
      </c>
      <c r="O48" s="37">
        <f t="shared" si="1"/>
        <v>2171.5069972948604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38"/>
      <c r="B50" s="39"/>
      <c r="C50" s="39"/>
      <c r="D50" s="40"/>
      <c r="E50" s="40"/>
      <c r="F50" s="40"/>
      <c r="G50" s="40"/>
      <c r="H50" s="40"/>
      <c r="I50" s="40"/>
      <c r="J50" s="40"/>
      <c r="K50" s="40"/>
      <c r="L50" s="48" t="s">
        <v>67</v>
      </c>
      <c r="M50" s="48"/>
      <c r="N50" s="48"/>
      <c r="O50" s="41">
        <v>55450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68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21908184</v>
      </c>
      <c r="E5" s="26">
        <f t="shared" si="0"/>
        <v>374903</v>
      </c>
      <c r="F5" s="26">
        <f t="shared" si="0"/>
        <v>0</v>
      </c>
      <c r="G5" s="26">
        <f t="shared" si="0"/>
        <v>3106918</v>
      </c>
      <c r="H5" s="26">
        <f t="shared" si="0"/>
        <v>0</v>
      </c>
      <c r="I5" s="26">
        <f t="shared" si="0"/>
        <v>0</v>
      </c>
      <c r="J5" s="26">
        <f t="shared" si="0"/>
        <v>285764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25675769</v>
      </c>
      <c r="O5" s="32">
        <f t="shared" ref="O5:O49" si="1">(N5/O$51)</f>
        <v>466.4674708863979</v>
      </c>
      <c r="P5" s="6"/>
    </row>
    <row r="6" spans="1:133">
      <c r="A6" s="12"/>
      <c r="B6" s="44">
        <v>511</v>
      </c>
      <c r="C6" s="20" t="s">
        <v>20</v>
      </c>
      <c r="D6" s="46">
        <v>7208206</v>
      </c>
      <c r="E6" s="46">
        <v>0</v>
      </c>
      <c r="F6" s="46">
        <v>0</v>
      </c>
      <c r="G6" s="46">
        <v>3106918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10315124</v>
      </c>
      <c r="O6" s="47">
        <f t="shared" si="1"/>
        <v>187.40119542902821</v>
      </c>
      <c r="P6" s="9"/>
    </row>
    <row r="7" spans="1:133">
      <c r="A7" s="12"/>
      <c r="B7" s="44">
        <v>512</v>
      </c>
      <c r="C7" s="20" t="s">
        <v>21</v>
      </c>
      <c r="D7" s="46">
        <v>511716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511716</v>
      </c>
      <c r="O7" s="47">
        <f t="shared" si="1"/>
        <v>9.2966589757098994</v>
      </c>
      <c r="P7" s="9"/>
    </row>
    <row r="8" spans="1:133">
      <c r="A8" s="12"/>
      <c r="B8" s="44">
        <v>513</v>
      </c>
      <c r="C8" s="20" t="s">
        <v>22</v>
      </c>
      <c r="D8" s="46">
        <v>10063575</v>
      </c>
      <c r="E8" s="46">
        <v>79381</v>
      </c>
      <c r="F8" s="46">
        <v>0</v>
      </c>
      <c r="G8" s="46">
        <v>0</v>
      </c>
      <c r="H8" s="46">
        <v>0</v>
      </c>
      <c r="I8" s="46">
        <v>0</v>
      </c>
      <c r="J8" s="46">
        <v>285764</v>
      </c>
      <c r="K8" s="46">
        <v>0</v>
      </c>
      <c r="L8" s="46">
        <v>0</v>
      </c>
      <c r="M8" s="46">
        <v>0</v>
      </c>
      <c r="N8" s="46">
        <f t="shared" si="2"/>
        <v>10428720</v>
      </c>
      <c r="O8" s="47">
        <f t="shared" si="1"/>
        <v>189.46496375560926</v>
      </c>
      <c r="P8" s="9"/>
    </row>
    <row r="9" spans="1:133">
      <c r="A9" s="12"/>
      <c r="B9" s="44">
        <v>514</v>
      </c>
      <c r="C9" s="20" t="s">
        <v>23</v>
      </c>
      <c r="D9" s="46">
        <v>269807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269807</v>
      </c>
      <c r="O9" s="47">
        <f t="shared" si="1"/>
        <v>4.9017495412677361</v>
      </c>
      <c r="P9" s="9"/>
    </row>
    <row r="10" spans="1:133">
      <c r="A10" s="12"/>
      <c r="B10" s="44">
        <v>515</v>
      </c>
      <c r="C10" s="20" t="s">
        <v>24</v>
      </c>
      <c r="D10" s="46">
        <v>1654119</v>
      </c>
      <c r="E10" s="46">
        <v>12500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1666619</v>
      </c>
      <c r="O10" s="47">
        <f t="shared" si="1"/>
        <v>30.278491361299348</v>
      </c>
      <c r="P10" s="9"/>
    </row>
    <row r="11" spans="1:133">
      <c r="A11" s="12"/>
      <c r="B11" s="44">
        <v>516</v>
      </c>
      <c r="C11" s="20" t="s">
        <v>25</v>
      </c>
      <c r="D11" s="46">
        <v>0</v>
      </c>
      <c r="E11" s="46">
        <v>283022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283022</v>
      </c>
      <c r="O11" s="47">
        <f t="shared" si="1"/>
        <v>5.1418345657031779</v>
      </c>
      <c r="P11" s="9"/>
    </row>
    <row r="12" spans="1:133">
      <c r="A12" s="12"/>
      <c r="B12" s="44">
        <v>519</v>
      </c>
      <c r="C12" s="20" t="s">
        <v>26</v>
      </c>
      <c r="D12" s="46">
        <v>2200761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2200761</v>
      </c>
      <c r="O12" s="47">
        <f t="shared" si="1"/>
        <v>39.982577257780278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14173873</v>
      </c>
      <c r="E13" s="31">
        <f t="shared" si="3"/>
        <v>20451195</v>
      </c>
      <c r="F13" s="31">
        <f t="shared" si="3"/>
        <v>0</v>
      </c>
      <c r="G13" s="31">
        <f t="shared" si="3"/>
        <v>38450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34663518</v>
      </c>
      <c r="O13" s="43">
        <f t="shared" si="1"/>
        <v>629.75342913722</v>
      </c>
      <c r="P13" s="10"/>
    </row>
    <row r="14" spans="1:133">
      <c r="A14" s="12"/>
      <c r="B14" s="44">
        <v>521</v>
      </c>
      <c r="C14" s="20" t="s">
        <v>28</v>
      </c>
      <c r="D14" s="46">
        <v>0</v>
      </c>
      <c r="E14" s="46">
        <v>19312885</v>
      </c>
      <c r="F14" s="46">
        <v>0</v>
      </c>
      <c r="G14" s="46">
        <v>38450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19351335</v>
      </c>
      <c r="O14" s="47">
        <f t="shared" si="1"/>
        <v>351.56759260941448</v>
      </c>
      <c r="P14" s="9"/>
    </row>
    <row r="15" spans="1:133">
      <c r="A15" s="12"/>
      <c r="B15" s="44">
        <v>522</v>
      </c>
      <c r="C15" s="20" t="s">
        <v>29</v>
      </c>
      <c r="D15" s="46">
        <v>401119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401119</v>
      </c>
      <c r="O15" s="47">
        <f t="shared" si="1"/>
        <v>7.2873753247461073</v>
      </c>
      <c r="P15" s="9"/>
    </row>
    <row r="16" spans="1:133">
      <c r="A16" s="12"/>
      <c r="B16" s="44">
        <v>523</v>
      </c>
      <c r="C16" s="20" t="s">
        <v>30</v>
      </c>
      <c r="D16" s="46">
        <v>5252913</v>
      </c>
      <c r="E16" s="46">
        <v>109846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5362759</v>
      </c>
      <c r="O16" s="47">
        <f t="shared" si="1"/>
        <v>97.428537688716091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805115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805115</v>
      </c>
      <c r="O17" s="47">
        <f t="shared" si="1"/>
        <v>14.627018876151373</v>
      </c>
      <c r="P17" s="9"/>
    </row>
    <row r="18" spans="1:16">
      <c r="A18" s="12"/>
      <c r="B18" s="44">
        <v>525</v>
      </c>
      <c r="C18" s="20" t="s">
        <v>32</v>
      </c>
      <c r="D18" s="46">
        <v>87051</v>
      </c>
      <c r="E18" s="46">
        <v>223349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310400</v>
      </c>
      <c r="O18" s="47">
        <f t="shared" si="1"/>
        <v>5.6392275130352632</v>
      </c>
      <c r="P18" s="9"/>
    </row>
    <row r="19" spans="1:16">
      <c r="A19" s="12"/>
      <c r="B19" s="44">
        <v>526</v>
      </c>
      <c r="C19" s="20" t="s">
        <v>33</v>
      </c>
      <c r="D19" s="46">
        <v>7943741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7943741</v>
      </c>
      <c r="O19" s="47">
        <f t="shared" si="1"/>
        <v>144.31882346529076</v>
      </c>
      <c r="P19" s="9"/>
    </row>
    <row r="20" spans="1:16">
      <c r="A20" s="12"/>
      <c r="B20" s="44">
        <v>527</v>
      </c>
      <c r="C20" s="20" t="s">
        <v>34</v>
      </c>
      <c r="D20" s="46">
        <v>193777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193777</v>
      </c>
      <c r="O20" s="47">
        <f t="shared" si="1"/>
        <v>3.5204658176334864</v>
      </c>
      <c r="P20" s="9"/>
    </row>
    <row r="21" spans="1:16">
      <c r="A21" s="12"/>
      <c r="B21" s="44">
        <v>529</v>
      </c>
      <c r="C21" s="20" t="s">
        <v>35</v>
      </c>
      <c r="D21" s="46">
        <v>295272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295272</v>
      </c>
      <c r="O21" s="47">
        <f t="shared" si="1"/>
        <v>5.3643878422324365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SUM(D23:D25)</f>
        <v>376864</v>
      </c>
      <c r="E22" s="31">
        <f t="shared" si="5"/>
        <v>7923746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8300610</v>
      </c>
      <c r="O22" s="43">
        <f t="shared" si="1"/>
        <v>150.80228185236996</v>
      </c>
      <c r="P22" s="10"/>
    </row>
    <row r="23" spans="1:16">
      <c r="A23" s="12"/>
      <c r="B23" s="44">
        <v>534</v>
      </c>
      <c r="C23" s="20" t="s">
        <v>37</v>
      </c>
      <c r="D23" s="46">
        <v>0</v>
      </c>
      <c r="E23" s="46">
        <v>7432293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7432293</v>
      </c>
      <c r="O23" s="47">
        <f t="shared" si="1"/>
        <v>135.02703341024289</v>
      </c>
      <c r="P23" s="9"/>
    </row>
    <row r="24" spans="1:16">
      <c r="A24" s="12"/>
      <c r="B24" s="44">
        <v>537</v>
      </c>
      <c r="C24" s="20" t="s">
        <v>38</v>
      </c>
      <c r="D24" s="46">
        <v>376864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376864</v>
      </c>
      <c r="O24" s="47">
        <f t="shared" si="1"/>
        <v>6.846719837218175</v>
      </c>
      <c r="P24" s="9"/>
    </row>
    <row r="25" spans="1:16">
      <c r="A25" s="12"/>
      <c r="B25" s="44">
        <v>539</v>
      </c>
      <c r="C25" s="20" t="s">
        <v>39</v>
      </c>
      <c r="D25" s="46">
        <v>0</v>
      </c>
      <c r="E25" s="46">
        <v>491453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491453</v>
      </c>
      <c r="O25" s="47">
        <f t="shared" si="1"/>
        <v>8.9285286049088892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SUM(D27:D27)</f>
        <v>0</v>
      </c>
      <c r="E26" s="31">
        <f t="shared" si="6"/>
        <v>23128338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3" si="7">SUM(D26:M26)</f>
        <v>23128338</v>
      </c>
      <c r="O26" s="43">
        <f t="shared" si="1"/>
        <v>420.18672674091164</v>
      </c>
      <c r="P26" s="10"/>
    </row>
    <row r="27" spans="1:16">
      <c r="A27" s="12"/>
      <c r="B27" s="44">
        <v>541</v>
      </c>
      <c r="C27" s="20" t="s">
        <v>41</v>
      </c>
      <c r="D27" s="46">
        <v>0</v>
      </c>
      <c r="E27" s="46">
        <v>23128338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23128338</v>
      </c>
      <c r="O27" s="47">
        <f t="shared" si="1"/>
        <v>420.18672674091164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SUM(D29:D31)</f>
        <v>184517</v>
      </c>
      <c r="E28" s="31">
        <f t="shared" si="8"/>
        <v>18026745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18211262</v>
      </c>
      <c r="O28" s="43">
        <f t="shared" si="1"/>
        <v>330.85518594553349</v>
      </c>
      <c r="P28" s="10"/>
    </row>
    <row r="29" spans="1:16">
      <c r="A29" s="13"/>
      <c r="B29" s="45">
        <v>552</v>
      </c>
      <c r="C29" s="21" t="s">
        <v>43</v>
      </c>
      <c r="D29" s="46">
        <v>7626</v>
      </c>
      <c r="E29" s="46">
        <v>15780305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15787931</v>
      </c>
      <c r="O29" s="47">
        <f t="shared" si="1"/>
        <v>286.82904274839672</v>
      </c>
      <c r="P29" s="9"/>
    </row>
    <row r="30" spans="1:16">
      <c r="A30" s="13"/>
      <c r="B30" s="45">
        <v>553</v>
      </c>
      <c r="C30" s="21" t="s">
        <v>44</v>
      </c>
      <c r="D30" s="46">
        <v>176891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176891</v>
      </c>
      <c r="O30" s="47">
        <f t="shared" si="1"/>
        <v>3.2136874806969096</v>
      </c>
      <c r="P30" s="9"/>
    </row>
    <row r="31" spans="1:16">
      <c r="A31" s="13"/>
      <c r="B31" s="45">
        <v>554</v>
      </c>
      <c r="C31" s="21" t="s">
        <v>45</v>
      </c>
      <c r="D31" s="46">
        <v>0</v>
      </c>
      <c r="E31" s="46">
        <v>2246440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2246440</v>
      </c>
      <c r="O31" s="47">
        <f t="shared" si="1"/>
        <v>40.812455716439871</v>
      </c>
      <c r="P31" s="9"/>
    </row>
    <row r="32" spans="1:16" ht="15.75">
      <c r="A32" s="28" t="s">
        <v>46</v>
      </c>
      <c r="B32" s="29"/>
      <c r="C32" s="30"/>
      <c r="D32" s="31">
        <f>SUM(D33:D38)</f>
        <v>1874495</v>
      </c>
      <c r="E32" s="31">
        <f t="shared" ref="E32:M32" si="9">SUM(E33:E38)</f>
        <v>502136</v>
      </c>
      <c r="F32" s="31">
        <f t="shared" si="9"/>
        <v>247280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2623911</v>
      </c>
      <c r="O32" s="43">
        <f t="shared" si="1"/>
        <v>47.670203295605255</v>
      </c>
      <c r="P32" s="10"/>
    </row>
    <row r="33" spans="1:16">
      <c r="A33" s="12"/>
      <c r="B33" s="44">
        <v>561</v>
      </c>
      <c r="C33" s="20" t="s">
        <v>47</v>
      </c>
      <c r="D33" s="46">
        <v>0</v>
      </c>
      <c r="E33" s="46">
        <v>11750</v>
      </c>
      <c r="F33" s="46">
        <v>247280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259030</v>
      </c>
      <c r="O33" s="47">
        <f t="shared" si="1"/>
        <v>4.7059571607652195</v>
      </c>
      <c r="P33" s="9"/>
    </row>
    <row r="34" spans="1:16">
      <c r="A34" s="12"/>
      <c r="B34" s="44">
        <v>562</v>
      </c>
      <c r="C34" s="20" t="s">
        <v>48</v>
      </c>
      <c r="D34" s="46">
        <v>1706340</v>
      </c>
      <c r="E34" s="46">
        <v>490386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2" si="10">SUM(D34:M34)</f>
        <v>2196726</v>
      </c>
      <c r="O34" s="47">
        <f t="shared" si="1"/>
        <v>39.909270933633707</v>
      </c>
      <c r="P34" s="9"/>
    </row>
    <row r="35" spans="1:16">
      <c r="A35" s="12"/>
      <c r="B35" s="44">
        <v>563</v>
      </c>
      <c r="C35" s="20" t="s">
        <v>49</v>
      </c>
      <c r="D35" s="46">
        <v>76455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76455</v>
      </c>
      <c r="O35" s="47">
        <f t="shared" si="1"/>
        <v>1.3890049597587342</v>
      </c>
      <c r="P35" s="9"/>
    </row>
    <row r="36" spans="1:16">
      <c r="A36" s="12"/>
      <c r="B36" s="44">
        <v>564</v>
      </c>
      <c r="C36" s="20" t="s">
        <v>50</v>
      </c>
      <c r="D36" s="46">
        <v>51100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51100</v>
      </c>
      <c r="O36" s="47">
        <f t="shared" si="1"/>
        <v>0.9283650963791944</v>
      </c>
      <c r="P36" s="9"/>
    </row>
    <row r="37" spans="1:16">
      <c r="A37" s="12"/>
      <c r="B37" s="44">
        <v>565</v>
      </c>
      <c r="C37" s="20" t="s">
        <v>51</v>
      </c>
      <c r="D37" s="46">
        <v>20000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20000</v>
      </c>
      <c r="O37" s="47">
        <f t="shared" si="1"/>
        <v>0.36335228821103499</v>
      </c>
      <c r="P37" s="9"/>
    </row>
    <row r="38" spans="1:16">
      <c r="A38" s="12"/>
      <c r="B38" s="44">
        <v>569</v>
      </c>
      <c r="C38" s="20" t="s">
        <v>52</v>
      </c>
      <c r="D38" s="46">
        <v>20600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20600</v>
      </c>
      <c r="O38" s="47">
        <f t="shared" si="1"/>
        <v>0.37425285685736603</v>
      </c>
      <c r="P38" s="9"/>
    </row>
    <row r="39" spans="1:16" ht="15.75">
      <c r="A39" s="28" t="s">
        <v>53</v>
      </c>
      <c r="B39" s="29"/>
      <c r="C39" s="30"/>
      <c r="D39" s="31">
        <f t="shared" ref="D39:M39" si="11">SUM(D40:D42)</f>
        <v>1063772</v>
      </c>
      <c r="E39" s="31">
        <f t="shared" si="11"/>
        <v>1203350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>SUM(D39:M39)</f>
        <v>2267122</v>
      </c>
      <c r="O39" s="43">
        <f t="shared" si="1"/>
        <v>41.188198317678903</v>
      </c>
      <c r="P39" s="9"/>
    </row>
    <row r="40" spans="1:16">
      <c r="A40" s="12"/>
      <c r="B40" s="44">
        <v>571</v>
      </c>
      <c r="C40" s="20" t="s">
        <v>54</v>
      </c>
      <c r="D40" s="46">
        <v>0</v>
      </c>
      <c r="E40" s="46">
        <v>767262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767262</v>
      </c>
      <c r="O40" s="47">
        <f t="shared" si="1"/>
        <v>13.939320167868757</v>
      </c>
      <c r="P40" s="9"/>
    </row>
    <row r="41" spans="1:16">
      <c r="A41" s="12"/>
      <c r="B41" s="44">
        <v>572</v>
      </c>
      <c r="C41" s="20" t="s">
        <v>55</v>
      </c>
      <c r="D41" s="46">
        <v>1038772</v>
      </c>
      <c r="E41" s="46">
        <v>436088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1474860</v>
      </c>
      <c r="O41" s="47">
        <f t="shared" si="1"/>
        <v>26.794687789546355</v>
      </c>
      <c r="P41" s="9"/>
    </row>
    <row r="42" spans="1:16">
      <c r="A42" s="12"/>
      <c r="B42" s="44">
        <v>579</v>
      </c>
      <c r="C42" s="20" t="s">
        <v>56</v>
      </c>
      <c r="D42" s="46">
        <v>25000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25000</v>
      </c>
      <c r="O42" s="47">
        <f t="shared" si="1"/>
        <v>0.45419036026379378</v>
      </c>
      <c r="P42" s="9"/>
    </row>
    <row r="43" spans="1:16" ht="15.75">
      <c r="A43" s="28" t="s">
        <v>62</v>
      </c>
      <c r="B43" s="29"/>
      <c r="C43" s="30"/>
      <c r="D43" s="31">
        <f t="shared" ref="D43:M43" si="12">SUM(D44:D44)</f>
        <v>4544088</v>
      </c>
      <c r="E43" s="31">
        <f t="shared" si="12"/>
        <v>6766398</v>
      </c>
      <c r="F43" s="31">
        <f t="shared" si="12"/>
        <v>7082</v>
      </c>
      <c r="G43" s="31">
        <f t="shared" si="12"/>
        <v>133000</v>
      </c>
      <c r="H43" s="31">
        <f t="shared" si="12"/>
        <v>0</v>
      </c>
      <c r="I43" s="31">
        <f t="shared" si="12"/>
        <v>0</v>
      </c>
      <c r="J43" s="31">
        <f t="shared" si="12"/>
        <v>0</v>
      </c>
      <c r="K43" s="31">
        <f t="shared" si="12"/>
        <v>0</v>
      </c>
      <c r="L43" s="31">
        <f t="shared" si="12"/>
        <v>0</v>
      </c>
      <c r="M43" s="31">
        <f t="shared" si="12"/>
        <v>0</v>
      </c>
      <c r="N43" s="31">
        <f t="shared" ref="N43:N49" si="13">SUM(D43:M43)</f>
        <v>11450568</v>
      </c>
      <c r="O43" s="43">
        <f t="shared" si="1"/>
        <v>208.02950420580274</v>
      </c>
      <c r="P43" s="9"/>
    </row>
    <row r="44" spans="1:16">
      <c r="A44" s="12"/>
      <c r="B44" s="44">
        <v>581</v>
      </c>
      <c r="C44" s="20" t="s">
        <v>57</v>
      </c>
      <c r="D44" s="46">
        <v>4544088</v>
      </c>
      <c r="E44" s="46">
        <v>6766398</v>
      </c>
      <c r="F44" s="46">
        <v>7082</v>
      </c>
      <c r="G44" s="46">
        <v>133000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11450568</v>
      </c>
      <c r="O44" s="47">
        <f t="shared" si="1"/>
        <v>208.02950420580274</v>
      </c>
      <c r="P44" s="9"/>
    </row>
    <row r="45" spans="1:16" ht="15.75">
      <c r="A45" s="28" t="s">
        <v>58</v>
      </c>
      <c r="B45" s="29"/>
      <c r="C45" s="30"/>
      <c r="D45" s="31">
        <f t="shared" ref="D45:M45" si="14">SUM(D46:D48)</f>
        <v>611358</v>
      </c>
      <c r="E45" s="31">
        <f t="shared" si="14"/>
        <v>0</v>
      </c>
      <c r="F45" s="31">
        <f t="shared" si="14"/>
        <v>0</v>
      </c>
      <c r="G45" s="31">
        <f t="shared" si="14"/>
        <v>0</v>
      </c>
      <c r="H45" s="31">
        <f t="shared" si="14"/>
        <v>0</v>
      </c>
      <c r="I45" s="31">
        <f t="shared" si="14"/>
        <v>0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 t="shared" si="13"/>
        <v>611358</v>
      </c>
      <c r="O45" s="43">
        <f t="shared" si="1"/>
        <v>11.106916410806097</v>
      </c>
      <c r="P45" s="9"/>
    </row>
    <row r="46" spans="1:16">
      <c r="A46" s="12"/>
      <c r="B46" s="44">
        <v>602</v>
      </c>
      <c r="C46" s="20" t="s">
        <v>59</v>
      </c>
      <c r="D46" s="46">
        <v>64349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64349</v>
      </c>
      <c r="O46" s="47">
        <f t="shared" si="1"/>
        <v>1.1690678197045945</v>
      </c>
      <c r="P46" s="9"/>
    </row>
    <row r="47" spans="1:16">
      <c r="A47" s="12"/>
      <c r="B47" s="44">
        <v>603</v>
      </c>
      <c r="C47" s="20" t="s">
        <v>60</v>
      </c>
      <c r="D47" s="46">
        <v>17381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17381</v>
      </c>
      <c r="O47" s="47">
        <f t="shared" si="1"/>
        <v>0.31577130606979997</v>
      </c>
      <c r="P47" s="9"/>
    </row>
    <row r="48" spans="1:16" ht="15.75" thickBot="1">
      <c r="A48" s="12"/>
      <c r="B48" s="44">
        <v>605</v>
      </c>
      <c r="C48" s="20" t="s">
        <v>61</v>
      </c>
      <c r="D48" s="46">
        <v>529628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529628</v>
      </c>
      <c r="O48" s="47">
        <f t="shared" si="1"/>
        <v>9.6220772850317022</v>
      </c>
      <c r="P48" s="9"/>
    </row>
    <row r="49" spans="1:119" ht="16.5" thickBot="1">
      <c r="A49" s="14" t="s">
        <v>10</v>
      </c>
      <c r="B49" s="23"/>
      <c r="C49" s="22"/>
      <c r="D49" s="15">
        <f t="shared" ref="D49:M49" si="15">SUM(D5,D13,D22,D26,D28,D32,D39,D43,D45)</f>
        <v>44737151</v>
      </c>
      <c r="E49" s="15">
        <f t="shared" si="15"/>
        <v>78376811</v>
      </c>
      <c r="F49" s="15">
        <f t="shared" si="15"/>
        <v>254362</v>
      </c>
      <c r="G49" s="15">
        <f t="shared" si="15"/>
        <v>3278368</v>
      </c>
      <c r="H49" s="15">
        <f t="shared" si="15"/>
        <v>0</v>
      </c>
      <c r="I49" s="15">
        <f t="shared" si="15"/>
        <v>0</v>
      </c>
      <c r="J49" s="15">
        <f t="shared" si="15"/>
        <v>285764</v>
      </c>
      <c r="K49" s="15">
        <f t="shared" si="15"/>
        <v>0</v>
      </c>
      <c r="L49" s="15">
        <f t="shared" si="15"/>
        <v>0</v>
      </c>
      <c r="M49" s="15">
        <f t="shared" si="15"/>
        <v>0</v>
      </c>
      <c r="N49" s="15">
        <f t="shared" si="13"/>
        <v>126932456</v>
      </c>
      <c r="O49" s="37">
        <f t="shared" si="1"/>
        <v>2306.059916792326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38"/>
      <c r="B51" s="39"/>
      <c r="C51" s="39"/>
      <c r="D51" s="40"/>
      <c r="E51" s="40"/>
      <c r="F51" s="40"/>
      <c r="G51" s="40"/>
      <c r="H51" s="40"/>
      <c r="I51" s="40"/>
      <c r="J51" s="40"/>
      <c r="K51" s="40"/>
      <c r="L51" s="48" t="s">
        <v>65</v>
      </c>
      <c r="M51" s="48"/>
      <c r="N51" s="48"/>
      <c r="O51" s="41">
        <v>55043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68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A53:O53"/>
    <mergeCell ref="L51:N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24363829</v>
      </c>
      <c r="E5" s="26">
        <f t="shared" si="0"/>
        <v>1380421</v>
      </c>
      <c r="F5" s="26">
        <f t="shared" si="0"/>
        <v>0</v>
      </c>
      <c r="G5" s="26">
        <f t="shared" si="0"/>
        <v>4646786</v>
      </c>
      <c r="H5" s="26">
        <f t="shared" si="0"/>
        <v>0</v>
      </c>
      <c r="I5" s="26">
        <f t="shared" si="0"/>
        <v>0</v>
      </c>
      <c r="J5" s="26">
        <f t="shared" si="0"/>
        <v>542539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30933575</v>
      </c>
      <c r="O5" s="32">
        <f t="shared" ref="O5:O49" si="1">(N5/O$51)</f>
        <v>534.10181811903237</v>
      </c>
      <c r="P5" s="6"/>
    </row>
    <row r="6" spans="1:133">
      <c r="A6" s="12"/>
      <c r="B6" s="44">
        <v>511</v>
      </c>
      <c r="C6" s="20" t="s">
        <v>20</v>
      </c>
      <c r="D6" s="46">
        <v>7188022</v>
      </c>
      <c r="E6" s="46">
        <v>0</v>
      </c>
      <c r="F6" s="46">
        <v>0</v>
      </c>
      <c r="G6" s="46">
        <v>4646786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11834808</v>
      </c>
      <c r="O6" s="47">
        <f t="shared" si="1"/>
        <v>204.34083257074781</v>
      </c>
      <c r="P6" s="9"/>
    </row>
    <row r="7" spans="1:133">
      <c r="A7" s="12"/>
      <c r="B7" s="44">
        <v>512</v>
      </c>
      <c r="C7" s="20" t="s">
        <v>21</v>
      </c>
      <c r="D7" s="46">
        <v>427458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427458</v>
      </c>
      <c r="O7" s="47">
        <f t="shared" si="1"/>
        <v>7.3805273063176617</v>
      </c>
      <c r="P7" s="9"/>
    </row>
    <row r="8" spans="1:133">
      <c r="A8" s="12"/>
      <c r="B8" s="44">
        <v>513</v>
      </c>
      <c r="C8" s="20" t="s">
        <v>22</v>
      </c>
      <c r="D8" s="46">
        <v>10723059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542539</v>
      </c>
      <c r="K8" s="46">
        <v>0</v>
      </c>
      <c r="L8" s="46">
        <v>0</v>
      </c>
      <c r="M8" s="46">
        <v>0</v>
      </c>
      <c r="N8" s="46">
        <f t="shared" si="2"/>
        <v>11265598</v>
      </c>
      <c r="O8" s="47">
        <f t="shared" si="1"/>
        <v>194.51280280401264</v>
      </c>
      <c r="P8" s="9"/>
    </row>
    <row r="9" spans="1:133">
      <c r="A9" s="12"/>
      <c r="B9" s="44">
        <v>514</v>
      </c>
      <c r="C9" s="20" t="s">
        <v>23</v>
      </c>
      <c r="D9" s="46">
        <v>254537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254537</v>
      </c>
      <c r="O9" s="47">
        <f t="shared" si="1"/>
        <v>4.3948581590897318</v>
      </c>
      <c r="P9" s="9"/>
    </row>
    <row r="10" spans="1:133">
      <c r="A10" s="12"/>
      <c r="B10" s="44">
        <v>515</v>
      </c>
      <c r="C10" s="20" t="s">
        <v>24</v>
      </c>
      <c r="D10" s="46">
        <v>3296138</v>
      </c>
      <c r="E10" s="46">
        <v>716472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4012610</v>
      </c>
      <c r="O10" s="47">
        <f t="shared" si="1"/>
        <v>69.282076074382303</v>
      </c>
      <c r="P10" s="9"/>
    </row>
    <row r="11" spans="1:133">
      <c r="A11" s="12"/>
      <c r="B11" s="44">
        <v>516</v>
      </c>
      <c r="C11" s="20" t="s">
        <v>25</v>
      </c>
      <c r="D11" s="46">
        <v>0</v>
      </c>
      <c r="E11" s="46">
        <v>663949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663949</v>
      </c>
      <c r="O11" s="47">
        <f t="shared" si="1"/>
        <v>11.463801647184765</v>
      </c>
      <c r="P11" s="9"/>
    </row>
    <row r="12" spans="1:133">
      <c r="A12" s="12"/>
      <c r="B12" s="44">
        <v>519</v>
      </c>
      <c r="C12" s="20" t="s">
        <v>26</v>
      </c>
      <c r="D12" s="46">
        <v>2474615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2474615</v>
      </c>
      <c r="O12" s="47">
        <f t="shared" si="1"/>
        <v>42.726919557297514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15205290</v>
      </c>
      <c r="E13" s="31">
        <f t="shared" si="3"/>
        <v>18287032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33492322</v>
      </c>
      <c r="O13" s="43">
        <f t="shared" si="1"/>
        <v>578.28136816478752</v>
      </c>
      <c r="P13" s="10"/>
    </row>
    <row r="14" spans="1:133">
      <c r="A14" s="12"/>
      <c r="B14" s="44">
        <v>521</v>
      </c>
      <c r="C14" s="20" t="s">
        <v>28</v>
      </c>
      <c r="D14" s="46">
        <v>0</v>
      </c>
      <c r="E14" s="46">
        <v>15786789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15786789</v>
      </c>
      <c r="O14" s="47">
        <f t="shared" si="1"/>
        <v>272.57608301534952</v>
      </c>
      <c r="P14" s="9"/>
    </row>
    <row r="15" spans="1:133">
      <c r="A15" s="12"/>
      <c r="B15" s="44">
        <v>522</v>
      </c>
      <c r="C15" s="20" t="s">
        <v>29</v>
      </c>
      <c r="D15" s="46">
        <v>411340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411340</v>
      </c>
      <c r="O15" s="47">
        <f t="shared" si="1"/>
        <v>7.1022325051366613</v>
      </c>
      <c r="P15" s="9"/>
    </row>
    <row r="16" spans="1:133">
      <c r="A16" s="12"/>
      <c r="B16" s="44">
        <v>523</v>
      </c>
      <c r="C16" s="20" t="s">
        <v>30</v>
      </c>
      <c r="D16" s="46">
        <v>5205536</v>
      </c>
      <c r="E16" s="46">
        <v>97722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5303258</v>
      </c>
      <c r="O16" s="47">
        <f t="shared" si="1"/>
        <v>91.566517602776386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1241031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1241031</v>
      </c>
      <c r="O17" s="47">
        <f t="shared" si="1"/>
        <v>21.427750056114785</v>
      </c>
      <c r="P17" s="9"/>
    </row>
    <row r="18" spans="1:16">
      <c r="A18" s="12"/>
      <c r="B18" s="44">
        <v>525</v>
      </c>
      <c r="C18" s="20" t="s">
        <v>32</v>
      </c>
      <c r="D18" s="46">
        <v>446208</v>
      </c>
      <c r="E18" s="46">
        <v>1161490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1607698</v>
      </c>
      <c r="O18" s="47">
        <f t="shared" si="1"/>
        <v>27.758654626448195</v>
      </c>
      <c r="P18" s="9"/>
    </row>
    <row r="19" spans="1:16">
      <c r="A19" s="12"/>
      <c r="B19" s="44">
        <v>526</v>
      </c>
      <c r="C19" s="20" t="s">
        <v>33</v>
      </c>
      <c r="D19" s="46">
        <v>8465979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8465979</v>
      </c>
      <c r="O19" s="47">
        <f t="shared" si="1"/>
        <v>146.17433568727662</v>
      </c>
      <c r="P19" s="9"/>
    </row>
    <row r="20" spans="1:16">
      <c r="A20" s="12"/>
      <c r="B20" s="44">
        <v>527</v>
      </c>
      <c r="C20" s="20" t="s">
        <v>34</v>
      </c>
      <c r="D20" s="46">
        <v>197085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197085</v>
      </c>
      <c r="O20" s="47">
        <f t="shared" si="1"/>
        <v>3.4028868898596265</v>
      </c>
      <c r="P20" s="9"/>
    </row>
    <row r="21" spans="1:16">
      <c r="A21" s="12"/>
      <c r="B21" s="44">
        <v>529</v>
      </c>
      <c r="C21" s="20" t="s">
        <v>35</v>
      </c>
      <c r="D21" s="46">
        <v>479142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479142</v>
      </c>
      <c r="O21" s="47">
        <f t="shared" si="1"/>
        <v>8.2729077818257153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SUM(D23:D25)</f>
        <v>391966</v>
      </c>
      <c r="E22" s="31">
        <f t="shared" si="5"/>
        <v>7528489</v>
      </c>
      <c r="F22" s="31">
        <f t="shared" si="5"/>
        <v>421488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8341943</v>
      </c>
      <c r="O22" s="43">
        <f t="shared" si="1"/>
        <v>144.03271923614827</v>
      </c>
      <c r="P22" s="10"/>
    </row>
    <row r="23" spans="1:16">
      <c r="A23" s="12"/>
      <c r="B23" s="44">
        <v>534</v>
      </c>
      <c r="C23" s="20" t="s">
        <v>37</v>
      </c>
      <c r="D23" s="46">
        <v>0</v>
      </c>
      <c r="E23" s="46">
        <v>7464964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7464964</v>
      </c>
      <c r="O23" s="47">
        <f t="shared" si="1"/>
        <v>128.89072293109103</v>
      </c>
      <c r="P23" s="9"/>
    </row>
    <row r="24" spans="1:16">
      <c r="A24" s="12"/>
      <c r="B24" s="44">
        <v>537</v>
      </c>
      <c r="C24" s="20" t="s">
        <v>38</v>
      </c>
      <c r="D24" s="46">
        <v>391966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391966</v>
      </c>
      <c r="O24" s="47">
        <f t="shared" si="1"/>
        <v>6.7677193224787198</v>
      </c>
      <c r="P24" s="9"/>
    </row>
    <row r="25" spans="1:16">
      <c r="A25" s="12"/>
      <c r="B25" s="44">
        <v>539</v>
      </c>
      <c r="C25" s="20" t="s">
        <v>39</v>
      </c>
      <c r="D25" s="46">
        <v>0</v>
      </c>
      <c r="E25" s="46">
        <v>63525</v>
      </c>
      <c r="F25" s="46">
        <v>421488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485013</v>
      </c>
      <c r="O25" s="47">
        <f t="shared" si="1"/>
        <v>8.3742769825785182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SUM(D27:D27)</f>
        <v>0</v>
      </c>
      <c r="E26" s="31">
        <f t="shared" si="6"/>
        <v>22687791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3" si="7">SUM(D26:M26)</f>
        <v>22687791</v>
      </c>
      <c r="O26" s="43">
        <f t="shared" si="1"/>
        <v>391.72938860783535</v>
      </c>
      <c r="P26" s="10"/>
    </row>
    <row r="27" spans="1:16">
      <c r="A27" s="12"/>
      <c r="B27" s="44">
        <v>541</v>
      </c>
      <c r="C27" s="20" t="s">
        <v>41</v>
      </c>
      <c r="D27" s="46">
        <v>0</v>
      </c>
      <c r="E27" s="46">
        <v>22687791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22687791</v>
      </c>
      <c r="O27" s="47">
        <f t="shared" si="1"/>
        <v>391.72938860783535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SUM(D29:D31)</f>
        <v>173166</v>
      </c>
      <c r="E28" s="31">
        <f t="shared" si="8"/>
        <v>17181132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17354298</v>
      </c>
      <c r="O28" s="43">
        <f t="shared" si="1"/>
        <v>299.64083084413903</v>
      </c>
      <c r="P28" s="10"/>
    </row>
    <row r="29" spans="1:16">
      <c r="A29" s="13"/>
      <c r="B29" s="45">
        <v>552</v>
      </c>
      <c r="C29" s="21" t="s">
        <v>43</v>
      </c>
      <c r="D29" s="46">
        <v>15250</v>
      </c>
      <c r="E29" s="46">
        <v>14875120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14890370</v>
      </c>
      <c r="O29" s="47">
        <f t="shared" si="1"/>
        <v>257.09843396584768</v>
      </c>
      <c r="P29" s="9"/>
    </row>
    <row r="30" spans="1:16">
      <c r="A30" s="13"/>
      <c r="B30" s="45">
        <v>553</v>
      </c>
      <c r="C30" s="21" t="s">
        <v>44</v>
      </c>
      <c r="D30" s="46">
        <v>157916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157916</v>
      </c>
      <c r="O30" s="47">
        <f t="shared" si="1"/>
        <v>2.7265915016316451</v>
      </c>
      <c r="P30" s="9"/>
    </row>
    <row r="31" spans="1:16">
      <c r="A31" s="13"/>
      <c r="B31" s="45">
        <v>554</v>
      </c>
      <c r="C31" s="21" t="s">
        <v>45</v>
      </c>
      <c r="D31" s="46">
        <v>0</v>
      </c>
      <c r="E31" s="46">
        <v>2306012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2306012</v>
      </c>
      <c r="O31" s="47">
        <f t="shared" si="1"/>
        <v>39.815805376659704</v>
      </c>
      <c r="P31" s="9"/>
    </row>
    <row r="32" spans="1:16" ht="15.75">
      <c r="A32" s="28" t="s">
        <v>46</v>
      </c>
      <c r="B32" s="29"/>
      <c r="C32" s="30"/>
      <c r="D32" s="31">
        <f>SUM(D33:D38)</f>
        <v>2018539</v>
      </c>
      <c r="E32" s="31">
        <f t="shared" ref="E32:M32" si="9">SUM(E33:E38)</f>
        <v>498526</v>
      </c>
      <c r="F32" s="31">
        <f t="shared" si="9"/>
        <v>248530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2765595</v>
      </c>
      <c r="O32" s="43">
        <f t="shared" si="1"/>
        <v>47.751005749607195</v>
      </c>
      <c r="P32" s="10"/>
    </row>
    <row r="33" spans="1:16">
      <c r="A33" s="12"/>
      <c r="B33" s="44">
        <v>561</v>
      </c>
      <c r="C33" s="20" t="s">
        <v>47</v>
      </c>
      <c r="D33" s="46">
        <v>0</v>
      </c>
      <c r="E33" s="46">
        <v>0</v>
      </c>
      <c r="F33" s="46">
        <v>248530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248530</v>
      </c>
      <c r="O33" s="47">
        <f t="shared" si="1"/>
        <v>4.2911407704128326</v>
      </c>
      <c r="P33" s="9"/>
    </row>
    <row r="34" spans="1:16">
      <c r="A34" s="12"/>
      <c r="B34" s="44">
        <v>562</v>
      </c>
      <c r="C34" s="20" t="s">
        <v>48</v>
      </c>
      <c r="D34" s="46">
        <v>1758849</v>
      </c>
      <c r="E34" s="46">
        <v>498526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2" si="10">SUM(D34:M34)</f>
        <v>2257375</v>
      </c>
      <c r="O34" s="47">
        <f t="shared" si="1"/>
        <v>38.976034670304053</v>
      </c>
      <c r="P34" s="9"/>
    </row>
    <row r="35" spans="1:16">
      <c r="A35" s="12"/>
      <c r="B35" s="44">
        <v>563</v>
      </c>
      <c r="C35" s="20" t="s">
        <v>49</v>
      </c>
      <c r="D35" s="46">
        <v>112130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112130</v>
      </c>
      <c r="O35" s="47">
        <f t="shared" si="1"/>
        <v>1.9360464112436764</v>
      </c>
      <c r="P35" s="9"/>
    </row>
    <row r="36" spans="1:16">
      <c r="A36" s="12"/>
      <c r="B36" s="44">
        <v>564</v>
      </c>
      <c r="C36" s="20" t="s">
        <v>50</v>
      </c>
      <c r="D36" s="46">
        <v>75260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75260</v>
      </c>
      <c r="O36" s="47">
        <f t="shared" si="1"/>
        <v>1.2994457585855621</v>
      </c>
      <c r="P36" s="9"/>
    </row>
    <row r="37" spans="1:16">
      <c r="A37" s="12"/>
      <c r="B37" s="44">
        <v>565</v>
      </c>
      <c r="C37" s="20" t="s">
        <v>51</v>
      </c>
      <c r="D37" s="46">
        <v>43000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43000</v>
      </c>
      <c r="O37" s="47">
        <f t="shared" si="1"/>
        <v>0.74244177011930867</v>
      </c>
      <c r="P37" s="9"/>
    </row>
    <row r="38" spans="1:16">
      <c r="A38" s="12"/>
      <c r="B38" s="44">
        <v>569</v>
      </c>
      <c r="C38" s="20" t="s">
        <v>52</v>
      </c>
      <c r="D38" s="46">
        <v>29300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29300</v>
      </c>
      <c r="O38" s="47">
        <f t="shared" si="1"/>
        <v>0.50589636894176149</v>
      </c>
      <c r="P38" s="9"/>
    </row>
    <row r="39" spans="1:16" ht="15.75">
      <c r="A39" s="28" t="s">
        <v>53</v>
      </c>
      <c r="B39" s="29"/>
      <c r="C39" s="30"/>
      <c r="D39" s="31">
        <f t="shared" ref="D39:M39" si="11">SUM(D40:D42)</f>
        <v>1433850</v>
      </c>
      <c r="E39" s="31">
        <f t="shared" si="11"/>
        <v>1094273</v>
      </c>
      <c r="F39" s="31">
        <f t="shared" si="11"/>
        <v>0</v>
      </c>
      <c r="G39" s="31">
        <f t="shared" si="11"/>
        <v>219145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>SUM(D39:M39)</f>
        <v>2747268</v>
      </c>
      <c r="O39" s="43">
        <f t="shared" si="1"/>
        <v>47.434570160747278</v>
      </c>
      <c r="P39" s="9"/>
    </row>
    <row r="40" spans="1:16">
      <c r="A40" s="12"/>
      <c r="B40" s="44">
        <v>571</v>
      </c>
      <c r="C40" s="20" t="s">
        <v>54</v>
      </c>
      <c r="D40" s="46">
        <v>0</v>
      </c>
      <c r="E40" s="46">
        <v>864325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864325</v>
      </c>
      <c r="O40" s="47">
        <f t="shared" si="1"/>
        <v>14.923511231590034</v>
      </c>
      <c r="P40" s="9"/>
    </row>
    <row r="41" spans="1:16">
      <c r="A41" s="12"/>
      <c r="B41" s="44">
        <v>572</v>
      </c>
      <c r="C41" s="20" t="s">
        <v>55</v>
      </c>
      <c r="D41" s="46">
        <v>1397236</v>
      </c>
      <c r="E41" s="46">
        <v>229948</v>
      </c>
      <c r="F41" s="46">
        <v>0</v>
      </c>
      <c r="G41" s="46">
        <v>219145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1846329</v>
      </c>
      <c r="O41" s="47">
        <f t="shared" si="1"/>
        <v>31.87887839494449</v>
      </c>
      <c r="P41" s="9"/>
    </row>
    <row r="42" spans="1:16">
      <c r="A42" s="12"/>
      <c r="B42" s="44">
        <v>579</v>
      </c>
      <c r="C42" s="20" t="s">
        <v>56</v>
      </c>
      <c r="D42" s="46">
        <v>36614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36614</v>
      </c>
      <c r="O42" s="47">
        <f t="shared" si="1"/>
        <v>0.63218053421275278</v>
      </c>
      <c r="P42" s="9"/>
    </row>
    <row r="43" spans="1:16" ht="15.75">
      <c r="A43" s="28" t="s">
        <v>62</v>
      </c>
      <c r="B43" s="29"/>
      <c r="C43" s="30"/>
      <c r="D43" s="31">
        <f t="shared" ref="D43:M43" si="12">SUM(D44:D44)</f>
        <v>4852144</v>
      </c>
      <c r="E43" s="31">
        <f t="shared" si="12"/>
        <v>7280755</v>
      </c>
      <c r="F43" s="31">
        <f t="shared" si="12"/>
        <v>67718</v>
      </c>
      <c r="G43" s="31">
        <f t="shared" si="12"/>
        <v>40000</v>
      </c>
      <c r="H43" s="31">
        <f t="shared" si="12"/>
        <v>0</v>
      </c>
      <c r="I43" s="31">
        <f t="shared" si="12"/>
        <v>0</v>
      </c>
      <c r="J43" s="31">
        <f t="shared" si="12"/>
        <v>0</v>
      </c>
      <c r="K43" s="31">
        <f t="shared" si="12"/>
        <v>0</v>
      </c>
      <c r="L43" s="31">
        <f t="shared" si="12"/>
        <v>0</v>
      </c>
      <c r="M43" s="31">
        <f t="shared" si="12"/>
        <v>0</v>
      </c>
      <c r="N43" s="31">
        <f t="shared" ref="N43:N49" si="13">SUM(D43:M43)</f>
        <v>12240617</v>
      </c>
      <c r="O43" s="43">
        <f t="shared" si="1"/>
        <v>211.3475663449419</v>
      </c>
      <c r="P43" s="9"/>
    </row>
    <row r="44" spans="1:16">
      <c r="A44" s="12"/>
      <c r="B44" s="44">
        <v>581</v>
      </c>
      <c r="C44" s="20" t="s">
        <v>57</v>
      </c>
      <c r="D44" s="46">
        <v>4852144</v>
      </c>
      <c r="E44" s="46">
        <v>7280755</v>
      </c>
      <c r="F44" s="46">
        <v>67718</v>
      </c>
      <c r="G44" s="46">
        <v>40000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12240617</v>
      </c>
      <c r="O44" s="47">
        <f t="shared" si="1"/>
        <v>211.3475663449419</v>
      </c>
      <c r="P44" s="9"/>
    </row>
    <row r="45" spans="1:16" ht="15.75">
      <c r="A45" s="28" t="s">
        <v>58</v>
      </c>
      <c r="B45" s="29"/>
      <c r="C45" s="30"/>
      <c r="D45" s="31">
        <f t="shared" ref="D45:M45" si="14">SUM(D46:D48)</f>
        <v>1283977</v>
      </c>
      <c r="E45" s="31">
        <f t="shared" si="14"/>
        <v>0</v>
      </c>
      <c r="F45" s="31">
        <f t="shared" si="14"/>
        <v>0</v>
      </c>
      <c r="G45" s="31">
        <f t="shared" si="14"/>
        <v>0</v>
      </c>
      <c r="H45" s="31">
        <f t="shared" si="14"/>
        <v>0</v>
      </c>
      <c r="I45" s="31">
        <f t="shared" si="14"/>
        <v>0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 t="shared" si="13"/>
        <v>1283977</v>
      </c>
      <c r="O45" s="43">
        <f t="shared" si="1"/>
        <v>22.169259457499525</v>
      </c>
      <c r="P45" s="9"/>
    </row>
    <row r="46" spans="1:16">
      <c r="A46" s="12"/>
      <c r="B46" s="44">
        <v>602</v>
      </c>
      <c r="C46" s="20" t="s">
        <v>59</v>
      </c>
      <c r="D46" s="46">
        <v>62763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62763</v>
      </c>
      <c r="O46" s="47">
        <f t="shared" si="1"/>
        <v>1.0836714608836784</v>
      </c>
      <c r="P46" s="9"/>
    </row>
    <row r="47" spans="1:16">
      <c r="A47" s="12"/>
      <c r="B47" s="44">
        <v>603</v>
      </c>
      <c r="C47" s="20" t="s">
        <v>60</v>
      </c>
      <c r="D47" s="46">
        <v>17546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17546</v>
      </c>
      <c r="O47" s="47">
        <f t="shared" si="1"/>
        <v>0.30295077438403234</v>
      </c>
      <c r="P47" s="9"/>
    </row>
    <row r="48" spans="1:16" ht="15.75" thickBot="1">
      <c r="A48" s="12"/>
      <c r="B48" s="44">
        <v>605</v>
      </c>
      <c r="C48" s="20" t="s">
        <v>61</v>
      </c>
      <c r="D48" s="46">
        <v>1203668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1203668</v>
      </c>
      <c r="O48" s="47">
        <f t="shared" si="1"/>
        <v>20.782637222231813</v>
      </c>
      <c r="P48" s="9"/>
    </row>
    <row r="49" spans="1:119" ht="16.5" thickBot="1">
      <c r="A49" s="14" t="s">
        <v>10</v>
      </c>
      <c r="B49" s="23"/>
      <c r="C49" s="22"/>
      <c r="D49" s="15">
        <f t="shared" ref="D49:M49" si="15">SUM(D5,D13,D22,D26,D28,D32,D39,D43,D45)</f>
        <v>49722761</v>
      </c>
      <c r="E49" s="15">
        <f t="shared" si="15"/>
        <v>75938419</v>
      </c>
      <c r="F49" s="15">
        <f t="shared" si="15"/>
        <v>737736</v>
      </c>
      <c r="G49" s="15">
        <f t="shared" si="15"/>
        <v>4905931</v>
      </c>
      <c r="H49" s="15">
        <f t="shared" si="15"/>
        <v>0</v>
      </c>
      <c r="I49" s="15">
        <f t="shared" si="15"/>
        <v>0</v>
      </c>
      <c r="J49" s="15">
        <f t="shared" si="15"/>
        <v>542539</v>
      </c>
      <c r="K49" s="15">
        <f t="shared" si="15"/>
        <v>0</v>
      </c>
      <c r="L49" s="15">
        <f t="shared" si="15"/>
        <v>0</v>
      </c>
      <c r="M49" s="15">
        <f t="shared" si="15"/>
        <v>0</v>
      </c>
      <c r="N49" s="15">
        <f t="shared" si="13"/>
        <v>131847386</v>
      </c>
      <c r="O49" s="37">
        <f t="shared" si="1"/>
        <v>2276.4885266847386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38"/>
      <c r="B51" s="39"/>
      <c r="C51" s="39"/>
      <c r="D51" s="40"/>
      <c r="E51" s="40"/>
      <c r="F51" s="40"/>
      <c r="G51" s="40"/>
      <c r="H51" s="40"/>
      <c r="I51" s="40"/>
      <c r="J51" s="40"/>
      <c r="K51" s="40"/>
      <c r="L51" s="48" t="s">
        <v>18</v>
      </c>
      <c r="M51" s="48"/>
      <c r="N51" s="48"/>
      <c r="O51" s="41">
        <v>57917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68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A53:O53"/>
    <mergeCell ref="A52:O52"/>
    <mergeCell ref="L51:N5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25318720</v>
      </c>
      <c r="E5" s="26">
        <f t="shared" si="0"/>
        <v>94196</v>
      </c>
      <c r="F5" s="26">
        <f t="shared" si="0"/>
        <v>0</v>
      </c>
      <c r="G5" s="26">
        <f t="shared" si="0"/>
        <v>8037969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33450885</v>
      </c>
      <c r="O5" s="32">
        <f t="shared" ref="O5:O48" si="2">(N5/O$50)</f>
        <v>578.89528243112284</v>
      </c>
      <c r="P5" s="6"/>
    </row>
    <row r="6" spans="1:133">
      <c r="A6" s="12"/>
      <c r="B6" s="44">
        <v>511</v>
      </c>
      <c r="C6" s="20" t="s">
        <v>20</v>
      </c>
      <c r="D6" s="46">
        <v>8108433</v>
      </c>
      <c r="E6" s="46">
        <v>0</v>
      </c>
      <c r="F6" s="46">
        <v>0</v>
      </c>
      <c r="G6" s="46">
        <v>8037969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16146402</v>
      </c>
      <c r="O6" s="47">
        <f t="shared" si="2"/>
        <v>279.42686556832342</v>
      </c>
      <c r="P6" s="9"/>
    </row>
    <row r="7" spans="1:133">
      <c r="A7" s="12"/>
      <c r="B7" s="44">
        <v>512</v>
      </c>
      <c r="C7" s="20" t="s">
        <v>21</v>
      </c>
      <c r="D7" s="46">
        <v>424216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424216</v>
      </c>
      <c r="O7" s="47">
        <f t="shared" si="2"/>
        <v>7.3414093866814341</v>
      </c>
      <c r="P7" s="9"/>
    </row>
    <row r="8" spans="1:133">
      <c r="A8" s="12"/>
      <c r="B8" s="44">
        <v>513</v>
      </c>
      <c r="C8" s="20" t="s">
        <v>22</v>
      </c>
      <c r="D8" s="46">
        <v>10590332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10590332</v>
      </c>
      <c r="O8" s="47">
        <f t="shared" si="2"/>
        <v>183.27447044164475</v>
      </c>
      <c r="P8" s="9"/>
    </row>
    <row r="9" spans="1:133">
      <c r="A9" s="12"/>
      <c r="B9" s="44">
        <v>514</v>
      </c>
      <c r="C9" s="20" t="s">
        <v>23</v>
      </c>
      <c r="D9" s="46">
        <v>276475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276475</v>
      </c>
      <c r="O9" s="47">
        <f t="shared" si="2"/>
        <v>4.7846289630347503</v>
      </c>
      <c r="P9" s="9"/>
    </row>
    <row r="10" spans="1:133">
      <c r="A10" s="12"/>
      <c r="B10" s="44">
        <v>515</v>
      </c>
      <c r="C10" s="20" t="s">
        <v>24</v>
      </c>
      <c r="D10" s="46">
        <v>3547088</v>
      </c>
      <c r="E10" s="46">
        <v>94196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3641284</v>
      </c>
      <c r="O10" s="47">
        <f t="shared" si="2"/>
        <v>63.015436799113942</v>
      </c>
      <c r="P10" s="9"/>
    </row>
    <row r="11" spans="1:133">
      <c r="A11" s="12"/>
      <c r="B11" s="44">
        <v>519</v>
      </c>
      <c r="C11" s="20" t="s">
        <v>26</v>
      </c>
      <c r="D11" s="46">
        <v>2372176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2372176</v>
      </c>
      <c r="O11" s="47">
        <f t="shared" si="2"/>
        <v>41.052471272324517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SUM(D13:D20)</f>
        <v>16236323</v>
      </c>
      <c r="E12" s="31">
        <f t="shared" si="3"/>
        <v>19282281</v>
      </c>
      <c r="F12" s="31">
        <f t="shared" si="3"/>
        <v>0</v>
      </c>
      <c r="G12" s="31">
        <f t="shared" si="3"/>
        <v>129733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35648337</v>
      </c>
      <c r="O12" s="43">
        <f t="shared" si="2"/>
        <v>616.92401010660387</v>
      </c>
      <c r="P12" s="10"/>
    </row>
    <row r="13" spans="1:133">
      <c r="A13" s="12"/>
      <c r="B13" s="44">
        <v>521</v>
      </c>
      <c r="C13" s="20" t="s">
        <v>28</v>
      </c>
      <c r="D13" s="46">
        <v>0</v>
      </c>
      <c r="E13" s="46">
        <v>15574682</v>
      </c>
      <c r="F13" s="46">
        <v>0</v>
      </c>
      <c r="G13" s="46">
        <v>129733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15704415</v>
      </c>
      <c r="O13" s="47">
        <f t="shared" si="2"/>
        <v>271.77791430153678</v>
      </c>
      <c r="P13" s="9"/>
    </row>
    <row r="14" spans="1:133">
      <c r="A14" s="12"/>
      <c r="B14" s="44">
        <v>522</v>
      </c>
      <c r="C14" s="20" t="s">
        <v>29</v>
      </c>
      <c r="D14" s="46">
        <v>412935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412935</v>
      </c>
      <c r="O14" s="47">
        <f t="shared" si="2"/>
        <v>7.1461823342101622</v>
      </c>
      <c r="P14" s="9"/>
    </row>
    <row r="15" spans="1:133">
      <c r="A15" s="12"/>
      <c r="B15" s="44">
        <v>523</v>
      </c>
      <c r="C15" s="20" t="s">
        <v>30</v>
      </c>
      <c r="D15" s="46">
        <v>5017671</v>
      </c>
      <c r="E15" s="46">
        <v>152438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5170109</v>
      </c>
      <c r="O15" s="47">
        <f t="shared" si="2"/>
        <v>89.473020213207803</v>
      </c>
      <c r="P15" s="9"/>
    </row>
    <row r="16" spans="1:133">
      <c r="A16" s="12"/>
      <c r="B16" s="44">
        <v>524</v>
      </c>
      <c r="C16" s="20" t="s">
        <v>31</v>
      </c>
      <c r="D16" s="46">
        <v>0</v>
      </c>
      <c r="E16" s="46">
        <v>1701716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1701716</v>
      </c>
      <c r="O16" s="47">
        <f t="shared" si="2"/>
        <v>29.449605427107851</v>
      </c>
      <c r="P16" s="9"/>
    </row>
    <row r="17" spans="1:16">
      <c r="A17" s="12"/>
      <c r="B17" s="44">
        <v>525</v>
      </c>
      <c r="C17" s="20" t="s">
        <v>32</v>
      </c>
      <c r="D17" s="46">
        <v>548927</v>
      </c>
      <c r="E17" s="46">
        <v>1853445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2402372</v>
      </c>
      <c r="O17" s="47">
        <f t="shared" si="2"/>
        <v>41.575038072822927</v>
      </c>
      <c r="P17" s="9"/>
    </row>
    <row r="18" spans="1:16">
      <c r="A18" s="12"/>
      <c r="B18" s="44">
        <v>526</v>
      </c>
      <c r="C18" s="20" t="s">
        <v>33</v>
      </c>
      <c r="D18" s="46">
        <v>9568058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9568058</v>
      </c>
      <c r="O18" s="47">
        <f t="shared" si="2"/>
        <v>165.58317181226636</v>
      </c>
      <c r="P18" s="9"/>
    </row>
    <row r="19" spans="1:16">
      <c r="A19" s="12"/>
      <c r="B19" s="44">
        <v>527</v>
      </c>
      <c r="C19" s="20" t="s">
        <v>34</v>
      </c>
      <c r="D19" s="46">
        <v>207903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207903</v>
      </c>
      <c r="O19" s="47">
        <f t="shared" si="2"/>
        <v>3.5979336840647931</v>
      </c>
      <c r="P19" s="9"/>
    </row>
    <row r="20" spans="1:16">
      <c r="A20" s="12"/>
      <c r="B20" s="44">
        <v>529</v>
      </c>
      <c r="C20" s="20" t="s">
        <v>35</v>
      </c>
      <c r="D20" s="46">
        <v>480829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480829</v>
      </c>
      <c r="O20" s="47">
        <f t="shared" si="2"/>
        <v>8.3211442613872357</v>
      </c>
      <c r="P20" s="9"/>
    </row>
    <row r="21" spans="1:16" ht="15.75">
      <c r="A21" s="28" t="s">
        <v>36</v>
      </c>
      <c r="B21" s="29"/>
      <c r="C21" s="30"/>
      <c r="D21" s="31">
        <f t="shared" ref="D21:M21" si="5">SUM(D22:D24)</f>
        <v>390561</v>
      </c>
      <c r="E21" s="31">
        <f t="shared" si="5"/>
        <v>7455289</v>
      </c>
      <c r="F21" s="31">
        <f t="shared" si="5"/>
        <v>282499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8128349</v>
      </c>
      <c r="O21" s="43">
        <f t="shared" si="2"/>
        <v>140.66781461996399</v>
      </c>
      <c r="P21" s="10"/>
    </row>
    <row r="22" spans="1:16">
      <c r="A22" s="12"/>
      <c r="B22" s="44">
        <v>534</v>
      </c>
      <c r="C22" s="20" t="s">
        <v>37</v>
      </c>
      <c r="D22" s="46">
        <v>0</v>
      </c>
      <c r="E22" s="46">
        <v>7401485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7401485</v>
      </c>
      <c r="O22" s="47">
        <f t="shared" si="2"/>
        <v>128.08883081821958</v>
      </c>
      <c r="P22" s="9"/>
    </row>
    <row r="23" spans="1:16">
      <c r="A23" s="12"/>
      <c r="B23" s="44">
        <v>537</v>
      </c>
      <c r="C23" s="20" t="s">
        <v>38</v>
      </c>
      <c r="D23" s="46">
        <v>390561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390561</v>
      </c>
      <c r="O23" s="47">
        <f t="shared" si="2"/>
        <v>6.7589817250449951</v>
      </c>
      <c r="P23" s="9"/>
    </row>
    <row r="24" spans="1:16">
      <c r="A24" s="12"/>
      <c r="B24" s="44">
        <v>539</v>
      </c>
      <c r="C24" s="20" t="s">
        <v>39</v>
      </c>
      <c r="D24" s="46">
        <v>0</v>
      </c>
      <c r="E24" s="46">
        <v>53804</v>
      </c>
      <c r="F24" s="46">
        <v>282499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336303</v>
      </c>
      <c r="O24" s="47">
        <f t="shared" si="2"/>
        <v>5.8200020766994323</v>
      </c>
      <c r="P24" s="9"/>
    </row>
    <row r="25" spans="1:16" ht="15.75">
      <c r="A25" s="28" t="s">
        <v>40</v>
      </c>
      <c r="B25" s="29"/>
      <c r="C25" s="30"/>
      <c r="D25" s="31">
        <f t="shared" ref="D25:M25" si="6">SUM(D26:D26)</f>
        <v>0</v>
      </c>
      <c r="E25" s="31">
        <f t="shared" si="6"/>
        <v>25330996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25330996</v>
      </c>
      <c r="O25" s="43">
        <f t="shared" si="2"/>
        <v>438.37387512114083</v>
      </c>
      <c r="P25" s="10"/>
    </row>
    <row r="26" spans="1:16">
      <c r="A26" s="12"/>
      <c r="B26" s="44">
        <v>541</v>
      </c>
      <c r="C26" s="20" t="s">
        <v>41</v>
      </c>
      <c r="D26" s="46">
        <v>0</v>
      </c>
      <c r="E26" s="46">
        <v>25330996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25330996</v>
      </c>
      <c r="O26" s="47">
        <f t="shared" si="2"/>
        <v>438.37387512114083</v>
      </c>
      <c r="P26" s="9"/>
    </row>
    <row r="27" spans="1:16" ht="15.75">
      <c r="A27" s="28" t="s">
        <v>42</v>
      </c>
      <c r="B27" s="29"/>
      <c r="C27" s="30"/>
      <c r="D27" s="31">
        <f t="shared" ref="D27:M27" si="8">SUM(D28:D30)</f>
        <v>175307</v>
      </c>
      <c r="E27" s="31">
        <f t="shared" si="8"/>
        <v>14082083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14257390</v>
      </c>
      <c r="O27" s="43">
        <f t="shared" si="2"/>
        <v>246.73594766717432</v>
      </c>
      <c r="P27" s="10"/>
    </row>
    <row r="28" spans="1:16">
      <c r="A28" s="13"/>
      <c r="B28" s="45">
        <v>552</v>
      </c>
      <c r="C28" s="21" t="s">
        <v>43</v>
      </c>
      <c r="D28" s="46">
        <v>23749</v>
      </c>
      <c r="E28" s="46">
        <v>11488588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11512337</v>
      </c>
      <c r="O28" s="47">
        <f t="shared" si="2"/>
        <v>199.23053094282153</v>
      </c>
      <c r="P28" s="9"/>
    </row>
    <row r="29" spans="1:16">
      <c r="A29" s="13"/>
      <c r="B29" s="45">
        <v>553</v>
      </c>
      <c r="C29" s="21" t="s">
        <v>44</v>
      </c>
      <c r="D29" s="46">
        <v>151558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151558</v>
      </c>
      <c r="O29" s="47">
        <f t="shared" si="2"/>
        <v>2.6228367714246157</v>
      </c>
      <c r="P29" s="9"/>
    </row>
    <row r="30" spans="1:16">
      <c r="A30" s="13"/>
      <c r="B30" s="45">
        <v>554</v>
      </c>
      <c r="C30" s="21" t="s">
        <v>45</v>
      </c>
      <c r="D30" s="46">
        <v>0</v>
      </c>
      <c r="E30" s="46">
        <v>2593495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2593495</v>
      </c>
      <c r="O30" s="47">
        <f t="shared" si="2"/>
        <v>44.882579952928147</v>
      </c>
      <c r="P30" s="9"/>
    </row>
    <row r="31" spans="1:16" ht="15.75">
      <c r="A31" s="28" t="s">
        <v>46</v>
      </c>
      <c r="B31" s="29"/>
      <c r="C31" s="30"/>
      <c r="D31" s="31">
        <f>SUM(D32:D37)</f>
        <v>2063418</v>
      </c>
      <c r="E31" s="31">
        <f t="shared" ref="E31:M31" si="9">SUM(E32:E37)</f>
        <v>502750</v>
      </c>
      <c r="F31" s="31">
        <f t="shared" si="9"/>
        <v>243476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2809644</v>
      </c>
      <c r="O31" s="43">
        <f t="shared" si="2"/>
        <v>48.623217499653883</v>
      </c>
      <c r="P31" s="10"/>
    </row>
    <row r="32" spans="1:16">
      <c r="A32" s="12"/>
      <c r="B32" s="44">
        <v>561</v>
      </c>
      <c r="C32" s="20" t="s">
        <v>47</v>
      </c>
      <c r="D32" s="46">
        <v>0</v>
      </c>
      <c r="E32" s="46">
        <v>0</v>
      </c>
      <c r="F32" s="46">
        <v>243476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243476</v>
      </c>
      <c r="O32" s="47">
        <f t="shared" si="2"/>
        <v>4.2135539249619276</v>
      </c>
      <c r="P32" s="9"/>
    </row>
    <row r="33" spans="1:119">
      <c r="A33" s="12"/>
      <c r="B33" s="44">
        <v>562</v>
      </c>
      <c r="C33" s="20" t="s">
        <v>48</v>
      </c>
      <c r="D33" s="46">
        <v>1565477</v>
      </c>
      <c r="E33" s="46">
        <v>502750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10">SUM(D33:M33)</f>
        <v>2068227</v>
      </c>
      <c r="O33" s="47">
        <f t="shared" si="2"/>
        <v>35.792381974248926</v>
      </c>
      <c r="P33" s="9"/>
    </row>
    <row r="34" spans="1:119">
      <c r="A34" s="12"/>
      <c r="B34" s="44">
        <v>563</v>
      </c>
      <c r="C34" s="20" t="s">
        <v>49</v>
      </c>
      <c r="D34" s="46">
        <v>143100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143100</v>
      </c>
      <c r="O34" s="47">
        <f t="shared" si="2"/>
        <v>2.47646407309982</v>
      </c>
      <c r="P34" s="9"/>
    </row>
    <row r="35" spans="1:119">
      <c r="A35" s="12"/>
      <c r="B35" s="44">
        <v>564</v>
      </c>
      <c r="C35" s="20" t="s">
        <v>50</v>
      </c>
      <c r="D35" s="46">
        <v>246370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246370</v>
      </c>
      <c r="O35" s="47">
        <f t="shared" si="2"/>
        <v>4.2636369929392215</v>
      </c>
      <c r="P35" s="9"/>
    </row>
    <row r="36" spans="1:119">
      <c r="A36" s="12"/>
      <c r="B36" s="44">
        <v>565</v>
      </c>
      <c r="C36" s="20" t="s">
        <v>51</v>
      </c>
      <c r="D36" s="46">
        <v>64500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64500</v>
      </c>
      <c r="O36" s="47">
        <f t="shared" si="2"/>
        <v>1.1162259448982417</v>
      </c>
      <c r="P36" s="9"/>
    </row>
    <row r="37" spans="1:119">
      <c r="A37" s="12"/>
      <c r="B37" s="44">
        <v>569</v>
      </c>
      <c r="C37" s="20" t="s">
        <v>52</v>
      </c>
      <c r="D37" s="46">
        <v>43971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43971</v>
      </c>
      <c r="O37" s="47">
        <f t="shared" si="2"/>
        <v>0.76095458950574557</v>
      </c>
      <c r="P37" s="9"/>
    </row>
    <row r="38" spans="1:119" ht="15.75">
      <c r="A38" s="28" t="s">
        <v>53</v>
      </c>
      <c r="B38" s="29"/>
      <c r="C38" s="30"/>
      <c r="D38" s="31">
        <f t="shared" ref="D38:M38" si="11">SUM(D39:D41)</f>
        <v>1696227</v>
      </c>
      <c r="E38" s="31">
        <f t="shared" si="11"/>
        <v>2693203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>SUM(D38:M38)</f>
        <v>4389430</v>
      </c>
      <c r="O38" s="43">
        <f t="shared" si="2"/>
        <v>75.962723245188982</v>
      </c>
      <c r="P38" s="9"/>
    </row>
    <row r="39" spans="1:119">
      <c r="A39" s="12"/>
      <c r="B39" s="44">
        <v>571</v>
      </c>
      <c r="C39" s="20" t="s">
        <v>54</v>
      </c>
      <c r="D39" s="46">
        <v>0</v>
      </c>
      <c r="E39" s="46">
        <v>1005130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1005130</v>
      </c>
      <c r="O39" s="47">
        <f t="shared" si="2"/>
        <v>17.394607503807283</v>
      </c>
      <c r="P39" s="9"/>
    </row>
    <row r="40" spans="1:119">
      <c r="A40" s="12"/>
      <c r="B40" s="44">
        <v>572</v>
      </c>
      <c r="C40" s="20" t="s">
        <v>55</v>
      </c>
      <c r="D40" s="46">
        <v>1663337</v>
      </c>
      <c r="E40" s="46">
        <v>1688073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3351410</v>
      </c>
      <c r="O40" s="47">
        <f t="shared" si="2"/>
        <v>57.998927038626611</v>
      </c>
      <c r="P40" s="9"/>
    </row>
    <row r="41" spans="1:119">
      <c r="A41" s="12"/>
      <c r="B41" s="44">
        <v>579</v>
      </c>
      <c r="C41" s="20" t="s">
        <v>56</v>
      </c>
      <c r="D41" s="46">
        <v>32890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32890</v>
      </c>
      <c r="O41" s="47">
        <f t="shared" si="2"/>
        <v>0.56918870275508793</v>
      </c>
      <c r="P41" s="9"/>
    </row>
    <row r="42" spans="1:119" ht="15.75">
      <c r="A42" s="28" t="s">
        <v>62</v>
      </c>
      <c r="B42" s="29"/>
      <c r="C42" s="30"/>
      <c r="D42" s="31">
        <f t="shared" ref="D42:M42" si="12">SUM(D43:D43)</f>
        <v>4890872</v>
      </c>
      <c r="E42" s="31">
        <f t="shared" si="12"/>
        <v>7804011</v>
      </c>
      <c r="F42" s="31">
        <f t="shared" si="12"/>
        <v>0</v>
      </c>
      <c r="G42" s="31">
        <f t="shared" si="12"/>
        <v>0</v>
      </c>
      <c r="H42" s="31">
        <f t="shared" si="12"/>
        <v>0</v>
      </c>
      <c r="I42" s="31">
        <f t="shared" si="12"/>
        <v>0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 t="shared" ref="N42:N48" si="13">SUM(D42:M42)</f>
        <v>12694883</v>
      </c>
      <c r="O42" s="43">
        <f t="shared" si="2"/>
        <v>219.6954693340717</v>
      </c>
      <c r="P42" s="9"/>
    </row>
    <row r="43" spans="1:119">
      <c r="A43" s="12"/>
      <c r="B43" s="44">
        <v>581</v>
      </c>
      <c r="C43" s="20" t="s">
        <v>57</v>
      </c>
      <c r="D43" s="46">
        <v>4890872</v>
      </c>
      <c r="E43" s="46">
        <v>7804011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3"/>
        <v>12694883</v>
      </c>
      <c r="O43" s="47">
        <f t="shared" si="2"/>
        <v>219.6954693340717</v>
      </c>
      <c r="P43" s="9"/>
    </row>
    <row r="44" spans="1:119" ht="15.75">
      <c r="A44" s="28" t="s">
        <v>58</v>
      </c>
      <c r="B44" s="29"/>
      <c r="C44" s="30"/>
      <c r="D44" s="31">
        <f t="shared" ref="D44:M44" si="14">SUM(D45:D47)</f>
        <v>752913</v>
      </c>
      <c r="E44" s="31">
        <f t="shared" si="14"/>
        <v>0</v>
      </c>
      <c r="F44" s="31">
        <f t="shared" si="14"/>
        <v>0</v>
      </c>
      <c r="G44" s="31">
        <f t="shared" si="14"/>
        <v>0</v>
      </c>
      <c r="H44" s="31">
        <f t="shared" si="14"/>
        <v>0</v>
      </c>
      <c r="I44" s="31">
        <f t="shared" si="14"/>
        <v>0</v>
      </c>
      <c r="J44" s="31">
        <f t="shared" si="14"/>
        <v>0</v>
      </c>
      <c r="K44" s="31">
        <f t="shared" si="14"/>
        <v>0</v>
      </c>
      <c r="L44" s="31">
        <f t="shared" si="14"/>
        <v>0</v>
      </c>
      <c r="M44" s="31">
        <f t="shared" si="14"/>
        <v>0</v>
      </c>
      <c r="N44" s="31">
        <f t="shared" si="13"/>
        <v>752913</v>
      </c>
      <c r="O44" s="43">
        <f t="shared" si="2"/>
        <v>13.029783331025889</v>
      </c>
      <c r="P44" s="9"/>
    </row>
    <row r="45" spans="1:119">
      <c r="A45" s="12"/>
      <c r="B45" s="44">
        <v>602</v>
      </c>
      <c r="C45" s="20" t="s">
        <v>59</v>
      </c>
      <c r="D45" s="46">
        <v>75688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75688</v>
      </c>
      <c r="O45" s="47">
        <f t="shared" si="2"/>
        <v>1.3098435553094283</v>
      </c>
      <c r="P45" s="9"/>
    </row>
    <row r="46" spans="1:119">
      <c r="A46" s="12"/>
      <c r="B46" s="44">
        <v>603</v>
      </c>
      <c r="C46" s="20" t="s">
        <v>60</v>
      </c>
      <c r="D46" s="46">
        <v>15896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15896</v>
      </c>
      <c r="O46" s="47">
        <f t="shared" si="2"/>
        <v>0.27509345147445657</v>
      </c>
      <c r="P46" s="9"/>
    </row>
    <row r="47" spans="1:119" ht="15.75" thickBot="1">
      <c r="A47" s="12"/>
      <c r="B47" s="44">
        <v>605</v>
      </c>
      <c r="C47" s="20" t="s">
        <v>61</v>
      </c>
      <c r="D47" s="46">
        <v>661329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661329</v>
      </c>
      <c r="O47" s="47">
        <f t="shared" si="2"/>
        <v>11.444846324242004</v>
      </c>
      <c r="P47" s="9"/>
    </row>
    <row r="48" spans="1:119" ht="16.5" thickBot="1">
      <c r="A48" s="14" t="s">
        <v>10</v>
      </c>
      <c r="B48" s="23"/>
      <c r="C48" s="22"/>
      <c r="D48" s="15">
        <f t="shared" ref="D48:M48" si="15">SUM(D5,D12,D21,D25,D27,D31,D38,D42,D44)</f>
        <v>51524341</v>
      </c>
      <c r="E48" s="15">
        <f t="shared" si="15"/>
        <v>77244809</v>
      </c>
      <c r="F48" s="15">
        <f t="shared" si="15"/>
        <v>525975</v>
      </c>
      <c r="G48" s="15">
        <f t="shared" si="15"/>
        <v>8167702</v>
      </c>
      <c r="H48" s="15">
        <f t="shared" si="15"/>
        <v>0</v>
      </c>
      <c r="I48" s="15">
        <f t="shared" si="15"/>
        <v>0</v>
      </c>
      <c r="J48" s="15">
        <f t="shared" si="15"/>
        <v>0</v>
      </c>
      <c r="K48" s="15">
        <f t="shared" si="15"/>
        <v>0</v>
      </c>
      <c r="L48" s="15">
        <f t="shared" si="15"/>
        <v>0</v>
      </c>
      <c r="M48" s="15">
        <f t="shared" si="15"/>
        <v>0</v>
      </c>
      <c r="N48" s="15">
        <f t="shared" si="13"/>
        <v>137462827</v>
      </c>
      <c r="O48" s="37">
        <f t="shared" si="2"/>
        <v>2378.9081233559464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38"/>
      <c r="B50" s="39"/>
      <c r="C50" s="39"/>
      <c r="D50" s="40"/>
      <c r="E50" s="40"/>
      <c r="F50" s="40"/>
      <c r="G50" s="40"/>
      <c r="H50" s="40"/>
      <c r="I50" s="40"/>
      <c r="J50" s="40"/>
      <c r="K50" s="40"/>
      <c r="L50" s="48" t="s">
        <v>70</v>
      </c>
      <c r="M50" s="48"/>
      <c r="N50" s="48"/>
      <c r="O50" s="41">
        <v>57784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68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24270722</v>
      </c>
      <c r="E5" s="26">
        <f t="shared" si="0"/>
        <v>131287</v>
      </c>
      <c r="F5" s="26">
        <f t="shared" si="0"/>
        <v>0</v>
      </c>
      <c r="G5" s="26">
        <f t="shared" si="0"/>
        <v>4601825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29003834</v>
      </c>
      <c r="O5" s="32">
        <f t="shared" ref="O5:O49" si="2">(N5/O$51)</f>
        <v>508.01033401642934</v>
      </c>
      <c r="P5" s="6"/>
    </row>
    <row r="6" spans="1:133">
      <c r="A6" s="12"/>
      <c r="B6" s="44">
        <v>511</v>
      </c>
      <c r="C6" s="20" t="s">
        <v>20</v>
      </c>
      <c r="D6" s="46">
        <v>7808113</v>
      </c>
      <c r="E6" s="46">
        <v>0</v>
      </c>
      <c r="F6" s="46">
        <v>0</v>
      </c>
      <c r="G6" s="46">
        <v>4601825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12409938</v>
      </c>
      <c r="O6" s="47">
        <f t="shared" si="2"/>
        <v>217.36356471020966</v>
      </c>
      <c r="P6" s="9"/>
    </row>
    <row r="7" spans="1:133">
      <c r="A7" s="12"/>
      <c r="B7" s="44">
        <v>512</v>
      </c>
      <c r="C7" s="20" t="s">
        <v>21</v>
      </c>
      <c r="D7" s="46">
        <v>396608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396608</v>
      </c>
      <c r="O7" s="47">
        <f t="shared" si="2"/>
        <v>6.9467009966195503</v>
      </c>
      <c r="P7" s="9"/>
    </row>
    <row r="8" spans="1:133">
      <c r="A8" s="12"/>
      <c r="B8" s="44">
        <v>513</v>
      </c>
      <c r="C8" s="20" t="s">
        <v>22</v>
      </c>
      <c r="D8" s="46">
        <v>9824475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9824475</v>
      </c>
      <c r="O8" s="47">
        <f t="shared" si="2"/>
        <v>172.07845094845251</v>
      </c>
      <c r="P8" s="9"/>
    </row>
    <row r="9" spans="1:133">
      <c r="A9" s="12"/>
      <c r="B9" s="44">
        <v>514</v>
      </c>
      <c r="C9" s="20" t="s">
        <v>23</v>
      </c>
      <c r="D9" s="46">
        <v>302108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302108</v>
      </c>
      <c r="O9" s="47">
        <f t="shared" si="2"/>
        <v>5.2915068397176537</v>
      </c>
      <c r="P9" s="9"/>
    </row>
    <row r="10" spans="1:133">
      <c r="A10" s="12"/>
      <c r="B10" s="44">
        <v>515</v>
      </c>
      <c r="C10" s="20" t="s">
        <v>24</v>
      </c>
      <c r="D10" s="46">
        <v>3567313</v>
      </c>
      <c r="E10" s="46">
        <v>131287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3698600</v>
      </c>
      <c r="O10" s="47">
        <f t="shared" si="2"/>
        <v>64.782022314469373</v>
      </c>
      <c r="P10" s="9"/>
    </row>
    <row r="11" spans="1:133">
      <c r="A11" s="12"/>
      <c r="B11" s="44">
        <v>519</v>
      </c>
      <c r="C11" s="20" t="s">
        <v>26</v>
      </c>
      <c r="D11" s="46">
        <v>2372105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2372105</v>
      </c>
      <c r="O11" s="47">
        <f t="shared" si="2"/>
        <v>41.548088206960571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SUM(D13:D20)</f>
        <v>15223077</v>
      </c>
      <c r="E12" s="31">
        <f t="shared" si="3"/>
        <v>16899141</v>
      </c>
      <c r="F12" s="31">
        <f t="shared" si="3"/>
        <v>0</v>
      </c>
      <c r="G12" s="31">
        <f t="shared" si="3"/>
        <v>11722272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43844490</v>
      </c>
      <c r="O12" s="43">
        <f t="shared" si="2"/>
        <v>767.94861016236666</v>
      </c>
      <c r="P12" s="10"/>
    </row>
    <row r="13" spans="1:133">
      <c r="A13" s="12"/>
      <c r="B13" s="44">
        <v>521</v>
      </c>
      <c r="C13" s="20" t="s">
        <v>28</v>
      </c>
      <c r="D13" s="46">
        <v>0</v>
      </c>
      <c r="E13" s="46">
        <v>13667675</v>
      </c>
      <c r="F13" s="46">
        <v>0</v>
      </c>
      <c r="G13" s="46">
        <v>11722272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25389947</v>
      </c>
      <c r="O13" s="47">
        <f t="shared" si="2"/>
        <v>444.71208379310951</v>
      </c>
      <c r="P13" s="9"/>
    </row>
    <row r="14" spans="1:133">
      <c r="A14" s="12"/>
      <c r="B14" s="44">
        <v>522</v>
      </c>
      <c r="C14" s="20" t="s">
        <v>29</v>
      </c>
      <c r="D14" s="46">
        <v>379618</v>
      </c>
      <c r="E14" s="46">
        <v>89963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469581</v>
      </c>
      <c r="O14" s="47">
        <f t="shared" si="2"/>
        <v>8.2248436761074029</v>
      </c>
      <c r="P14" s="9"/>
    </row>
    <row r="15" spans="1:133">
      <c r="A15" s="12"/>
      <c r="B15" s="44">
        <v>523</v>
      </c>
      <c r="C15" s="20" t="s">
        <v>30</v>
      </c>
      <c r="D15" s="46">
        <v>4641581</v>
      </c>
      <c r="E15" s="46">
        <v>172793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4814374</v>
      </c>
      <c r="O15" s="47">
        <f t="shared" si="2"/>
        <v>84.325118666036118</v>
      </c>
      <c r="P15" s="9"/>
    </row>
    <row r="16" spans="1:133">
      <c r="A16" s="12"/>
      <c r="B16" s="44">
        <v>524</v>
      </c>
      <c r="C16" s="20" t="s">
        <v>31</v>
      </c>
      <c r="D16" s="46">
        <v>0</v>
      </c>
      <c r="E16" s="46">
        <v>1735293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1735293</v>
      </c>
      <c r="O16" s="47">
        <f t="shared" si="2"/>
        <v>30.394146392727656</v>
      </c>
      <c r="P16" s="9"/>
    </row>
    <row r="17" spans="1:16">
      <c r="A17" s="12"/>
      <c r="B17" s="44">
        <v>525</v>
      </c>
      <c r="C17" s="20" t="s">
        <v>32</v>
      </c>
      <c r="D17" s="46">
        <v>646775</v>
      </c>
      <c r="E17" s="46">
        <v>1233417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1880192</v>
      </c>
      <c r="O17" s="47">
        <f t="shared" si="2"/>
        <v>32.932093251361813</v>
      </c>
      <c r="P17" s="9"/>
    </row>
    <row r="18" spans="1:16">
      <c r="A18" s="12"/>
      <c r="B18" s="44">
        <v>526</v>
      </c>
      <c r="C18" s="20" t="s">
        <v>33</v>
      </c>
      <c r="D18" s="46">
        <v>8761098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8761098</v>
      </c>
      <c r="O18" s="47">
        <f t="shared" si="2"/>
        <v>153.45310283222111</v>
      </c>
      <c r="P18" s="9"/>
    </row>
    <row r="19" spans="1:16">
      <c r="A19" s="12"/>
      <c r="B19" s="44">
        <v>527</v>
      </c>
      <c r="C19" s="20" t="s">
        <v>34</v>
      </c>
      <c r="D19" s="46">
        <v>202528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202528</v>
      </c>
      <c r="O19" s="47">
        <f t="shared" si="2"/>
        <v>3.5473350498309775</v>
      </c>
      <c r="P19" s="9"/>
    </row>
    <row r="20" spans="1:16">
      <c r="A20" s="12"/>
      <c r="B20" s="44">
        <v>529</v>
      </c>
      <c r="C20" s="20" t="s">
        <v>35</v>
      </c>
      <c r="D20" s="46">
        <v>591477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591477</v>
      </c>
      <c r="O20" s="47">
        <f t="shared" si="2"/>
        <v>10.359886500972099</v>
      </c>
      <c r="P20" s="9"/>
    </row>
    <row r="21" spans="1:16" ht="15.75">
      <c r="A21" s="28" t="s">
        <v>36</v>
      </c>
      <c r="B21" s="29"/>
      <c r="C21" s="30"/>
      <c r="D21" s="31">
        <f t="shared" ref="D21:M21" si="5">SUM(D22:D24)</f>
        <v>357313</v>
      </c>
      <c r="E21" s="31">
        <f t="shared" si="5"/>
        <v>7612726</v>
      </c>
      <c r="F21" s="31">
        <f t="shared" si="5"/>
        <v>301140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8271179</v>
      </c>
      <c r="O21" s="43">
        <f t="shared" si="2"/>
        <v>144.87203334909708</v>
      </c>
      <c r="P21" s="10"/>
    </row>
    <row r="22" spans="1:16">
      <c r="A22" s="12"/>
      <c r="B22" s="44">
        <v>534</v>
      </c>
      <c r="C22" s="20" t="s">
        <v>37</v>
      </c>
      <c r="D22" s="46">
        <v>0</v>
      </c>
      <c r="E22" s="46">
        <v>7474808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7474808</v>
      </c>
      <c r="O22" s="47">
        <f t="shared" si="2"/>
        <v>130.92337064088417</v>
      </c>
      <c r="P22" s="9"/>
    </row>
    <row r="23" spans="1:16">
      <c r="A23" s="12"/>
      <c r="B23" s="44">
        <v>537</v>
      </c>
      <c r="C23" s="20" t="s">
        <v>38</v>
      </c>
      <c r="D23" s="46">
        <v>357313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357313</v>
      </c>
      <c r="O23" s="47">
        <f t="shared" si="2"/>
        <v>6.2584379871437825</v>
      </c>
      <c r="P23" s="9"/>
    </row>
    <row r="24" spans="1:16">
      <c r="A24" s="12"/>
      <c r="B24" s="44">
        <v>539</v>
      </c>
      <c r="C24" s="20" t="s">
        <v>39</v>
      </c>
      <c r="D24" s="46">
        <v>0</v>
      </c>
      <c r="E24" s="46">
        <v>137918</v>
      </c>
      <c r="F24" s="46">
        <v>301140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439058</v>
      </c>
      <c r="O24" s="47">
        <f t="shared" si="2"/>
        <v>7.690224721069133</v>
      </c>
      <c r="P24" s="9"/>
    </row>
    <row r="25" spans="1:16" ht="15.75">
      <c r="A25" s="28" t="s">
        <v>40</v>
      </c>
      <c r="B25" s="29"/>
      <c r="C25" s="30"/>
      <c r="D25" s="31">
        <f t="shared" ref="D25:M25" si="6">SUM(D26:D26)</f>
        <v>0</v>
      </c>
      <c r="E25" s="31">
        <f t="shared" si="6"/>
        <v>21601749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21601749</v>
      </c>
      <c r="O25" s="43">
        <f t="shared" si="2"/>
        <v>378.36072723451213</v>
      </c>
      <c r="P25" s="10"/>
    </row>
    <row r="26" spans="1:16">
      <c r="A26" s="12"/>
      <c r="B26" s="44">
        <v>541</v>
      </c>
      <c r="C26" s="20" t="s">
        <v>41</v>
      </c>
      <c r="D26" s="46">
        <v>0</v>
      </c>
      <c r="E26" s="46">
        <v>21601749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21601749</v>
      </c>
      <c r="O26" s="47">
        <f t="shared" si="2"/>
        <v>378.36072723451213</v>
      </c>
      <c r="P26" s="9"/>
    </row>
    <row r="27" spans="1:16" ht="15.75">
      <c r="A27" s="28" t="s">
        <v>42</v>
      </c>
      <c r="B27" s="29"/>
      <c r="C27" s="30"/>
      <c r="D27" s="31">
        <f t="shared" ref="D27:M27" si="8">SUM(D28:D30)</f>
        <v>283721</v>
      </c>
      <c r="E27" s="31">
        <f t="shared" si="8"/>
        <v>21091167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21374888</v>
      </c>
      <c r="O27" s="43">
        <f t="shared" si="2"/>
        <v>374.38719282574044</v>
      </c>
      <c r="P27" s="10"/>
    </row>
    <row r="28" spans="1:16">
      <c r="A28" s="13"/>
      <c r="B28" s="45">
        <v>552</v>
      </c>
      <c r="C28" s="21" t="s">
        <v>43</v>
      </c>
      <c r="D28" s="46">
        <v>141750</v>
      </c>
      <c r="E28" s="46">
        <v>18698513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18840263</v>
      </c>
      <c r="O28" s="47">
        <f t="shared" si="2"/>
        <v>329.9925209745503</v>
      </c>
      <c r="P28" s="9"/>
    </row>
    <row r="29" spans="1:16">
      <c r="A29" s="13"/>
      <c r="B29" s="45">
        <v>553</v>
      </c>
      <c r="C29" s="21" t="s">
        <v>44</v>
      </c>
      <c r="D29" s="46">
        <v>141971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141971</v>
      </c>
      <c r="O29" s="47">
        <f t="shared" si="2"/>
        <v>2.4866621126933248</v>
      </c>
      <c r="P29" s="9"/>
    </row>
    <row r="30" spans="1:16">
      <c r="A30" s="13"/>
      <c r="B30" s="45">
        <v>554</v>
      </c>
      <c r="C30" s="21" t="s">
        <v>45</v>
      </c>
      <c r="D30" s="46">
        <v>0</v>
      </c>
      <c r="E30" s="46">
        <v>2392654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2392654</v>
      </c>
      <c r="O30" s="47">
        <f t="shared" si="2"/>
        <v>41.908009738496837</v>
      </c>
      <c r="P30" s="9"/>
    </row>
    <row r="31" spans="1:16" ht="15.75">
      <c r="A31" s="28" t="s">
        <v>46</v>
      </c>
      <c r="B31" s="29"/>
      <c r="C31" s="30"/>
      <c r="D31" s="31">
        <f>SUM(D32:D37)</f>
        <v>2204701</v>
      </c>
      <c r="E31" s="31">
        <f t="shared" ref="E31:M31" si="9">SUM(E32:E37)</f>
        <v>583530</v>
      </c>
      <c r="F31" s="31">
        <f t="shared" si="9"/>
        <v>242065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3030296</v>
      </c>
      <c r="O31" s="43">
        <f t="shared" si="2"/>
        <v>53.07648923685916</v>
      </c>
      <c r="P31" s="10"/>
    </row>
    <row r="32" spans="1:16">
      <c r="A32" s="12"/>
      <c r="B32" s="44">
        <v>561</v>
      </c>
      <c r="C32" s="20" t="s">
        <v>47</v>
      </c>
      <c r="D32" s="46">
        <v>0</v>
      </c>
      <c r="E32" s="46">
        <v>0</v>
      </c>
      <c r="F32" s="46">
        <v>242065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242065</v>
      </c>
      <c r="O32" s="47">
        <f t="shared" si="2"/>
        <v>4.2398367575709806</v>
      </c>
      <c r="P32" s="9"/>
    </row>
    <row r="33" spans="1:16">
      <c r="A33" s="12"/>
      <c r="B33" s="44">
        <v>562</v>
      </c>
      <c r="C33" s="20" t="s">
        <v>48</v>
      </c>
      <c r="D33" s="46">
        <v>1497412</v>
      </c>
      <c r="E33" s="46">
        <v>583530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10">SUM(D33:M33)</f>
        <v>2080942</v>
      </c>
      <c r="O33" s="47">
        <f t="shared" si="2"/>
        <v>36.448286129648118</v>
      </c>
      <c r="P33" s="9"/>
    </row>
    <row r="34" spans="1:16">
      <c r="A34" s="12"/>
      <c r="B34" s="44">
        <v>563</v>
      </c>
      <c r="C34" s="20" t="s">
        <v>49</v>
      </c>
      <c r="D34" s="46">
        <v>151518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151518</v>
      </c>
      <c r="O34" s="47">
        <f t="shared" si="2"/>
        <v>2.6538805107456254</v>
      </c>
      <c r="P34" s="9"/>
    </row>
    <row r="35" spans="1:16">
      <c r="A35" s="12"/>
      <c r="B35" s="44">
        <v>564</v>
      </c>
      <c r="C35" s="20" t="s">
        <v>50</v>
      </c>
      <c r="D35" s="46">
        <v>377829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377829</v>
      </c>
      <c r="O35" s="47">
        <f t="shared" si="2"/>
        <v>6.6177815143712886</v>
      </c>
      <c r="P35" s="9"/>
    </row>
    <row r="36" spans="1:16">
      <c r="A36" s="12"/>
      <c r="B36" s="44">
        <v>565</v>
      </c>
      <c r="C36" s="20" t="s">
        <v>51</v>
      </c>
      <c r="D36" s="46">
        <v>90000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90000</v>
      </c>
      <c r="O36" s="47">
        <f t="shared" si="2"/>
        <v>1.5763753875256161</v>
      </c>
      <c r="P36" s="9"/>
    </row>
    <row r="37" spans="1:16">
      <c r="A37" s="12"/>
      <c r="B37" s="44">
        <v>569</v>
      </c>
      <c r="C37" s="20" t="s">
        <v>52</v>
      </c>
      <c r="D37" s="46">
        <v>87942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87942</v>
      </c>
      <c r="O37" s="47">
        <f t="shared" si="2"/>
        <v>1.5403289369975304</v>
      </c>
      <c r="P37" s="9"/>
    </row>
    <row r="38" spans="1:16" ht="15.75">
      <c r="A38" s="28" t="s">
        <v>53</v>
      </c>
      <c r="B38" s="29"/>
      <c r="C38" s="30"/>
      <c r="D38" s="31">
        <f t="shared" ref="D38:M38" si="11">SUM(D39:D41)</f>
        <v>1470578</v>
      </c>
      <c r="E38" s="31">
        <f t="shared" si="11"/>
        <v>2221198</v>
      </c>
      <c r="F38" s="31">
        <f t="shared" si="11"/>
        <v>0</v>
      </c>
      <c r="G38" s="31">
        <f t="shared" si="11"/>
        <v>4950507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>SUM(D38:M38)</f>
        <v>8642283</v>
      </c>
      <c r="O38" s="43">
        <f t="shared" si="2"/>
        <v>151.37202459145604</v>
      </c>
      <c r="P38" s="9"/>
    </row>
    <row r="39" spans="1:16">
      <c r="A39" s="12"/>
      <c r="B39" s="44">
        <v>571</v>
      </c>
      <c r="C39" s="20" t="s">
        <v>54</v>
      </c>
      <c r="D39" s="46">
        <v>0</v>
      </c>
      <c r="E39" s="46">
        <v>949690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949690</v>
      </c>
      <c r="O39" s="47">
        <f t="shared" si="2"/>
        <v>16.634088241991137</v>
      </c>
      <c r="P39" s="9"/>
    </row>
    <row r="40" spans="1:16">
      <c r="A40" s="12"/>
      <c r="B40" s="44">
        <v>572</v>
      </c>
      <c r="C40" s="20" t="s">
        <v>55</v>
      </c>
      <c r="D40" s="46">
        <v>1440578</v>
      </c>
      <c r="E40" s="46">
        <v>1271508</v>
      </c>
      <c r="F40" s="46">
        <v>0</v>
      </c>
      <c r="G40" s="46">
        <v>4950507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7662593</v>
      </c>
      <c r="O40" s="47">
        <f t="shared" si="2"/>
        <v>134.21247788695638</v>
      </c>
      <c r="P40" s="9"/>
    </row>
    <row r="41" spans="1:16">
      <c r="A41" s="12"/>
      <c r="B41" s="44">
        <v>579</v>
      </c>
      <c r="C41" s="20" t="s">
        <v>56</v>
      </c>
      <c r="D41" s="46">
        <v>30000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30000</v>
      </c>
      <c r="O41" s="47">
        <f t="shared" si="2"/>
        <v>0.52545846250853867</v>
      </c>
      <c r="P41" s="9"/>
    </row>
    <row r="42" spans="1:16" ht="15.75">
      <c r="A42" s="28" t="s">
        <v>62</v>
      </c>
      <c r="B42" s="29"/>
      <c r="C42" s="30"/>
      <c r="D42" s="31">
        <f t="shared" ref="D42:M42" si="12">SUM(D43:D43)</f>
        <v>6411999</v>
      </c>
      <c r="E42" s="31">
        <f t="shared" si="12"/>
        <v>9560053</v>
      </c>
      <c r="F42" s="31">
        <f t="shared" si="12"/>
        <v>0</v>
      </c>
      <c r="G42" s="31">
        <f t="shared" si="12"/>
        <v>0</v>
      </c>
      <c r="H42" s="31">
        <f t="shared" si="12"/>
        <v>0</v>
      </c>
      <c r="I42" s="31">
        <f t="shared" si="12"/>
        <v>0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 t="shared" ref="N42:N49" si="13">SUM(D42:M42)</f>
        <v>15972052</v>
      </c>
      <c r="O42" s="43">
        <f t="shared" si="2"/>
        <v>279.75499623421433</v>
      </c>
      <c r="P42" s="9"/>
    </row>
    <row r="43" spans="1:16">
      <c r="A43" s="12"/>
      <c r="B43" s="44">
        <v>581</v>
      </c>
      <c r="C43" s="20" t="s">
        <v>57</v>
      </c>
      <c r="D43" s="46">
        <v>6411999</v>
      </c>
      <c r="E43" s="46">
        <v>9560053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3"/>
        <v>15972052</v>
      </c>
      <c r="O43" s="47">
        <f t="shared" si="2"/>
        <v>279.75499623421433</v>
      </c>
      <c r="P43" s="9"/>
    </row>
    <row r="44" spans="1:16" ht="15.75">
      <c r="A44" s="28" t="s">
        <v>58</v>
      </c>
      <c r="B44" s="29"/>
      <c r="C44" s="30"/>
      <c r="D44" s="31">
        <f t="shared" ref="D44:M44" si="14">SUM(D45:D48)</f>
        <v>862666</v>
      </c>
      <c r="E44" s="31">
        <f t="shared" si="14"/>
        <v>356303</v>
      </c>
      <c r="F44" s="31">
        <f t="shared" si="14"/>
        <v>0</v>
      </c>
      <c r="G44" s="31">
        <f t="shared" si="14"/>
        <v>0</v>
      </c>
      <c r="H44" s="31">
        <f t="shared" si="14"/>
        <v>0</v>
      </c>
      <c r="I44" s="31">
        <f t="shared" si="14"/>
        <v>0</v>
      </c>
      <c r="J44" s="31">
        <f t="shared" si="14"/>
        <v>0</v>
      </c>
      <c r="K44" s="31">
        <f t="shared" si="14"/>
        <v>0</v>
      </c>
      <c r="L44" s="31">
        <f t="shared" si="14"/>
        <v>0</v>
      </c>
      <c r="M44" s="31">
        <f t="shared" si="14"/>
        <v>0</v>
      </c>
      <c r="N44" s="31">
        <f t="shared" si="13"/>
        <v>1218969</v>
      </c>
      <c r="O44" s="43">
        <f t="shared" si="2"/>
        <v>21.350585886185698</v>
      </c>
      <c r="P44" s="9"/>
    </row>
    <row r="45" spans="1:16">
      <c r="A45" s="12"/>
      <c r="B45" s="44">
        <v>602</v>
      </c>
      <c r="C45" s="20" t="s">
        <v>59</v>
      </c>
      <c r="D45" s="46">
        <v>92695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92695</v>
      </c>
      <c r="O45" s="47">
        <f t="shared" si="2"/>
        <v>1.6235790727409665</v>
      </c>
      <c r="P45" s="9"/>
    </row>
    <row r="46" spans="1:16">
      <c r="A46" s="12"/>
      <c r="B46" s="44">
        <v>603</v>
      </c>
      <c r="C46" s="20" t="s">
        <v>60</v>
      </c>
      <c r="D46" s="46">
        <v>69485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69485</v>
      </c>
      <c r="O46" s="47">
        <f t="shared" si="2"/>
        <v>1.2170493755801937</v>
      </c>
      <c r="P46" s="9"/>
    </row>
    <row r="47" spans="1:16">
      <c r="A47" s="12"/>
      <c r="B47" s="44">
        <v>605</v>
      </c>
      <c r="C47" s="20" t="s">
        <v>61</v>
      </c>
      <c r="D47" s="46">
        <v>700486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700486</v>
      </c>
      <c r="O47" s="47">
        <f t="shared" si="2"/>
        <v>12.269209885625209</v>
      </c>
      <c r="P47" s="9"/>
    </row>
    <row r="48" spans="1:16" ht="15.75" thickBot="1">
      <c r="A48" s="12"/>
      <c r="B48" s="44">
        <v>713</v>
      </c>
      <c r="C48" s="20" t="s">
        <v>72</v>
      </c>
      <c r="D48" s="46">
        <v>0</v>
      </c>
      <c r="E48" s="46">
        <v>356303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356303</v>
      </c>
      <c r="O48" s="47">
        <f t="shared" si="2"/>
        <v>6.2407475522393288</v>
      </c>
      <c r="P48" s="9"/>
    </row>
    <row r="49" spans="1:119" ht="16.5" thickBot="1">
      <c r="A49" s="14" t="s">
        <v>10</v>
      </c>
      <c r="B49" s="23"/>
      <c r="C49" s="22"/>
      <c r="D49" s="15">
        <f t="shared" ref="D49:M49" si="15">SUM(D5,D12,D21,D25,D27,D31,D38,D42,D44)</f>
        <v>51084777</v>
      </c>
      <c r="E49" s="15">
        <f t="shared" si="15"/>
        <v>80057154</v>
      </c>
      <c r="F49" s="15">
        <f t="shared" si="15"/>
        <v>543205</v>
      </c>
      <c r="G49" s="15">
        <f t="shared" si="15"/>
        <v>21274604</v>
      </c>
      <c r="H49" s="15">
        <f t="shared" si="15"/>
        <v>0</v>
      </c>
      <c r="I49" s="15">
        <f t="shared" si="15"/>
        <v>0</v>
      </c>
      <c r="J49" s="15">
        <f t="shared" si="15"/>
        <v>0</v>
      </c>
      <c r="K49" s="15">
        <f t="shared" si="15"/>
        <v>0</v>
      </c>
      <c r="L49" s="15">
        <f t="shared" si="15"/>
        <v>0</v>
      </c>
      <c r="M49" s="15">
        <f t="shared" si="15"/>
        <v>0</v>
      </c>
      <c r="N49" s="15">
        <f t="shared" si="13"/>
        <v>152959740</v>
      </c>
      <c r="O49" s="37">
        <f t="shared" si="2"/>
        <v>2679.1329935368608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38"/>
      <c r="B51" s="39"/>
      <c r="C51" s="39"/>
      <c r="D51" s="40"/>
      <c r="E51" s="40"/>
      <c r="F51" s="40"/>
      <c r="G51" s="40"/>
      <c r="H51" s="40"/>
      <c r="I51" s="40"/>
      <c r="J51" s="40"/>
      <c r="K51" s="40"/>
      <c r="L51" s="48" t="s">
        <v>73</v>
      </c>
      <c r="M51" s="48"/>
      <c r="N51" s="48"/>
      <c r="O51" s="41">
        <v>57093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68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20230906</v>
      </c>
      <c r="E5" s="26">
        <f t="shared" si="0"/>
        <v>146148</v>
      </c>
      <c r="F5" s="26">
        <f t="shared" si="0"/>
        <v>0</v>
      </c>
      <c r="G5" s="26">
        <f t="shared" si="0"/>
        <v>3303446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23680500</v>
      </c>
      <c r="O5" s="32">
        <f t="shared" ref="O5:O48" si="2">(N5/O$50)</f>
        <v>424.48822285161151</v>
      </c>
      <c r="P5" s="6"/>
    </row>
    <row r="6" spans="1:133">
      <c r="A6" s="12"/>
      <c r="B6" s="44">
        <v>511</v>
      </c>
      <c r="C6" s="20" t="s">
        <v>20</v>
      </c>
      <c r="D6" s="46">
        <v>5241502</v>
      </c>
      <c r="E6" s="46">
        <v>0</v>
      </c>
      <c r="F6" s="46">
        <v>0</v>
      </c>
      <c r="G6" s="46">
        <v>3303446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8544948</v>
      </c>
      <c r="O6" s="47">
        <f t="shared" si="2"/>
        <v>153.17369949449682</v>
      </c>
      <c r="P6" s="9"/>
    </row>
    <row r="7" spans="1:133">
      <c r="A7" s="12"/>
      <c r="B7" s="44">
        <v>512</v>
      </c>
      <c r="C7" s="20" t="s">
        <v>21</v>
      </c>
      <c r="D7" s="46">
        <v>347704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347704</v>
      </c>
      <c r="O7" s="47">
        <f t="shared" si="2"/>
        <v>6.2328182698168</v>
      </c>
      <c r="P7" s="9"/>
    </row>
    <row r="8" spans="1:133">
      <c r="A8" s="12"/>
      <c r="B8" s="44">
        <v>513</v>
      </c>
      <c r="C8" s="20" t="s">
        <v>22</v>
      </c>
      <c r="D8" s="46">
        <v>9085425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9085425</v>
      </c>
      <c r="O8" s="47">
        <f t="shared" si="2"/>
        <v>162.86209801742373</v>
      </c>
      <c r="P8" s="9"/>
    </row>
    <row r="9" spans="1:133">
      <c r="A9" s="12"/>
      <c r="B9" s="44">
        <v>514</v>
      </c>
      <c r="C9" s="20" t="s">
        <v>23</v>
      </c>
      <c r="D9" s="46">
        <v>387804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387804</v>
      </c>
      <c r="O9" s="47">
        <f t="shared" si="2"/>
        <v>6.9516366113361778</v>
      </c>
      <c r="P9" s="9"/>
    </row>
    <row r="10" spans="1:133">
      <c r="A10" s="12"/>
      <c r="B10" s="44">
        <v>515</v>
      </c>
      <c r="C10" s="20" t="s">
        <v>24</v>
      </c>
      <c r="D10" s="46">
        <v>3140595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3140595</v>
      </c>
      <c r="O10" s="47">
        <f t="shared" si="2"/>
        <v>56.297189258953857</v>
      </c>
      <c r="P10" s="9"/>
    </row>
    <row r="11" spans="1:133">
      <c r="A11" s="12"/>
      <c r="B11" s="44">
        <v>519</v>
      </c>
      <c r="C11" s="20" t="s">
        <v>26</v>
      </c>
      <c r="D11" s="46">
        <v>2027876</v>
      </c>
      <c r="E11" s="46">
        <v>146148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2174024</v>
      </c>
      <c r="O11" s="47">
        <f t="shared" si="2"/>
        <v>38.970781199584124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SUM(D13:D20)</f>
        <v>8955436</v>
      </c>
      <c r="E12" s="31">
        <f t="shared" si="3"/>
        <v>20770446</v>
      </c>
      <c r="F12" s="31">
        <f t="shared" si="3"/>
        <v>0</v>
      </c>
      <c r="G12" s="31">
        <f t="shared" si="3"/>
        <v>12003290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41729172</v>
      </c>
      <c r="O12" s="43">
        <f t="shared" si="2"/>
        <v>748.02229950166713</v>
      </c>
      <c r="P12" s="10"/>
    </row>
    <row r="13" spans="1:133">
      <c r="A13" s="12"/>
      <c r="B13" s="44">
        <v>521</v>
      </c>
      <c r="C13" s="20" t="s">
        <v>28</v>
      </c>
      <c r="D13" s="46">
        <v>0</v>
      </c>
      <c r="E13" s="46">
        <v>17728072</v>
      </c>
      <c r="F13" s="46">
        <v>0</v>
      </c>
      <c r="G13" s="46">
        <v>12003290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29731362</v>
      </c>
      <c r="O13" s="47">
        <f t="shared" si="2"/>
        <v>532.95382353995626</v>
      </c>
      <c r="P13" s="9"/>
    </row>
    <row r="14" spans="1:133">
      <c r="A14" s="12"/>
      <c r="B14" s="44">
        <v>522</v>
      </c>
      <c r="C14" s="20" t="s">
        <v>29</v>
      </c>
      <c r="D14" s="46">
        <v>410054</v>
      </c>
      <c r="E14" s="46">
        <v>213783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623837</v>
      </c>
      <c r="O14" s="47">
        <f t="shared" si="2"/>
        <v>11.182680242354712</v>
      </c>
      <c r="P14" s="9"/>
    </row>
    <row r="15" spans="1:133">
      <c r="A15" s="12"/>
      <c r="B15" s="44">
        <v>523</v>
      </c>
      <c r="C15" s="20" t="s">
        <v>30</v>
      </c>
      <c r="D15" s="46">
        <v>257934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257934</v>
      </c>
      <c r="O15" s="47">
        <f t="shared" si="2"/>
        <v>4.6236331696124475</v>
      </c>
      <c r="P15" s="9"/>
    </row>
    <row r="16" spans="1:133">
      <c r="A16" s="12"/>
      <c r="B16" s="44">
        <v>524</v>
      </c>
      <c r="C16" s="20" t="s">
        <v>31</v>
      </c>
      <c r="D16" s="46">
        <v>0</v>
      </c>
      <c r="E16" s="46">
        <v>1519534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1519534</v>
      </c>
      <c r="O16" s="47">
        <f t="shared" si="2"/>
        <v>27.238626178611121</v>
      </c>
      <c r="P16" s="9"/>
    </row>
    <row r="17" spans="1:16">
      <c r="A17" s="12"/>
      <c r="B17" s="44">
        <v>525</v>
      </c>
      <c r="C17" s="20" t="s">
        <v>32</v>
      </c>
      <c r="D17" s="46">
        <v>878854</v>
      </c>
      <c r="E17" s="46">
        <v>1309057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2187911</v>
      </c>
      <c r="O17" s="47">
        <f t="shared" si="2"/>
        <v>39.219714623740721</v>
      </c>
      <c r="P17" s="9"/>
    </row>
    <row r="18" spans="1:16">
      <c r="A18" s="12"/>
      <c r="B18" s="44">
        <v>526</v>
      </c>
      <c r="C18" s="20" t="s">
        <v>33</v>
      </c>
      <c r="D18" s="46">
        <v>6593066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6593066</v>
      </c>
      <c r="O18" s="47">
        <f t="shared" si="2"/>
        <v>118.18495679919693</v>
      </c>
      <c r="P18" s="9"/>
    </row>
    <row r="19" spans="1:16">
      <c r="A19" s="12"/>
      <c r="B19" s="44">
        <v>527</v>
      </c>
      <c r="C19" s="20" t="s">
        <v>34</v>
      </c>
      <c r="D19" s="46">
        <v>169126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169126</v>
      </c>
      <c r="O19" s="47">
        <f t="shared" si="2"/>
        <v>3.0316925393467895</v>
      </c>
      <c r="P19" s="9"/>
    </row>
    <row r="20" spans="1:16">
      <c r="A20" s="12"/>
      <c r="B20" s="44">
        <v>529</v>
      </c>
      <c r="C20" s="20" t="s">
        <v>35</v>
      </c>
      <c r="D20" s="46">
        <v>646402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646402</v>
      </c>
      <c r="O20" s="47">
        <f t="shared" si="2"/>
        <v>11.587172408848097</v>
      </c>
      <c r="P20" s="9"/>
    </row>
    <row r="21" spans="1:16" ht="15.75">
      <c r="A21" s="28" t="s">
        <v>36</v>
      </c>
      <c r="B21" s="29"/>
      <c r="C21" s="30"/>
      <c r="D21" s="31">
        <f t="shared" ref="D21:M21" si="5">SUM(D22:D24)</f>
        <v>360495</v>
      </c>
      <c r="E21" s="31">
        <f t="shared" si="5"/>
        <v>6551267</v>
      </c>
      <c r="F21" s="31">
        <f t="shared" si="5"/>
        <v>372606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7284368</v>
      </c>
      <c r="O21" s="43">
        <f t="shared" si="2"/>
        <v>130.5769906428136</v>
      </c>
      <c r="P21" s="10"/>
    </row>
    <row r="22" spans="1:16">
      <c r="A22" s="12"/>
      <c r="B22" s="44">
        <v>534</v>
      </c>
      <c r="C22" s="20" t="s">
        <v>37</v>
      </c>
      <c r="D22" s="46">
        <v>0</v>
      </c>
      <c r="E22" s="46">
        <v>6547312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6547312</v>
      </c>
      <c r="O22" s="47">
        <f t="shared" si="2"/>
        <v>117.36478686408776</v>
      </c>
      <c r="P22" s="9"/>
    </row>
    <row r="23" spans="1:16">
      <c r="A23" s="12"/>
      <c r="B23" s="44">
        <v>537</v>
      </c>
      <c r="C23" s="20" t="s">
        <v>38</v>
      </c>
      <c r="D23" s="46">
        <v>360495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360495</v>
      </c>
      <c r="O23" s="47">
        <f t="shared" si="2"/>
        <v>6.4621051876814972</v>
      </c>
      <c r="P23" s="9"/>
    </row>
    <row r="24" spans="1:16">
      <c r="A24" s="12"/>
      <c r="B24" s="44">
        <v>539</v>
      </c>
      <c r="C24" s="20" t="s">
        <v>39</v>
      </c>
      <c r="D24" s="46">
        <v>0</v>
      </c>
      <c r="E24" s="46">
        <v>3955</v>
      </c>
      <c r="F24" s="46">
        <v>372606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376561</v>
      </c>
      <c r="O24" s="47">
        <f t="shared" si="2"/>
        <v>6.7500985910443481</v>
      </c>
      <c r="P24" s="9"/>
    </row>
    <row r="25" spans="1:16" ht="15.75">
      <c r="A25" s="28" t="s">
        <v>40</v>
      </c>
      <c r="B25" s="29"/>
      <c r="C25" s="30"/>
      <c r="D25" s="31">
        <f t="shared" ref="D25:M25" si="6">SUM(D26:D26)</f>
        <v>0</v>
      </c>
      <c r="E25" s="31">
        <f t="shared" si="6"/>
        <v>27217925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27217925</v>
      </c>
      <c r="O25" s="43">
        <f t="shared" si="2"/>
        <v>487.89884558849889</v>
      </c>
      <c r="P25" s="10"/>
    </row>
    <row r="26" spans="1:16">
      <c r="A26" s="12"/>
      <c r="B26" s="44">
        <v>541</v>
      </c>
      <c r="C26" s="20" t="s">
        <v>41</v>
      </c>
      <c r="D26" s="46">
        <v>0</v>
      </c>
      <c r="E26" s="46">
        <v>27217925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27217925</v>
      </c>
      <c r="O26" s="47">
        <f t="shared" si="2"/>
        <v>487.89884558849889</v>
      </c>
      <c r="P26" s="9"/>
    </row>
    <row r="27" spans="1:16" ht="15.75">
      <c r="A27" s="28" t="s">
        <v>42</v>
      </c>
      <c r="B27" s="29"/>
      <c r="C27" s="30"/>
      <c r="D27" s="31">
        <f t="shared" ref="D27:M27" si="8">SUM(D28:D30)</f>
        <v>296326</v>
      </c>
      <c r="E27" s="31">
        <f t="shared" si="8"/>
        <v>24967191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25263517</v>
      </c>
      <c r="O27" s="43">
        <f t="shared" si="2"/>
        <v>452.86482271537659</v>
      </c>
      <c r="P27" s="10"/>
    </row>
    <row r="28" spans="1:16">
      <c r="A28" s="13"/>
      <c r="B28" s="45">
        <v>552</v>
      </c>
      <c r="C28" s="21" t="s">
        <v>43</v>
      </c>
      <c r="D28" s="46">
        <v>159663</v>
      </c>
      <c r="E28" s="46">
        <v>23023519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23183182</v>
      </c>
      <c r="O28" s="47">
        <f t="shared" si="2"/>
        <v>415.57347721650592</v>
      </c>
      <c r="P28" s="9"/>
    </row>
    <row r="29" spans="1:16">
      <c r="A29" s="13"/>
      <c r="B29" s="45">
        <v>553</v>
      </c>
      <c r="C29" s="21" t="s">
        <v>44</v>
      </c>
      <c r="D29" s="46">
        <v>136663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136663</v>
      </c>
      <c r="O29" s="47">
        <f t="shared" si="2"/>
        <v>2.4497723443157779</v>
      </c>
      <c r="P29" s="9"/>
    </row>
    <row r="30" spans="1:16">
      <c r="A30" s="13"/>
      <c r="B30" s="45">
        <v>554</v>
      </c>
      <c r="C30" s="21" t="s">
        <v>45</v>
      </c>
      <c r="D30" s="46">
        <v>0</v>
      </c>
      <c r="E30" s="46">
        <v>1943672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1943672</v>
      </c>
      <c r="O30" s="47">
        <f t="shared" si="2"/>
        <v>34.841573154554908</v>
      </c>
      <c r="P30" s="9"/>
    </row>
    <row r="31" spans="1:16" ht="15.75">
      <c r="A31" s="28" t="s">
        <v>46</v>
      </c>
      <c r="B31" s="29"/>
      <c r="C31" s="30"/>
      <c r="D31" s="31">
        <f>SUM(D32:D37)</f>
        <v>2207744</v>
      </c>
      <c r="E31" s="31">
        <f t="shared" ref="E31:M31" si="9">SUM(E32:E37)</f>
        <v>389987</v>
      </c>
      <c r="F31" s="31">
        <f t="shared" si="9"/>
        <v>246303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2844034</v>
      </c>
      <c r="O31" s="43">
        <f t="shared" si="2"/>
        <v>50.981142222062886</v>
      </c>
      <c r="P31" s="10"/>
    </row>
    <row r="32" spans="1:16">
      <c r="A32" s="12"/>
      <c r="B32" s="44">
        <v>561</v>
      </c>
      <c r="C32" s="20" t="s">
        <v>47</v>
      </c>
      <c r="D32" s="46">
        <v>0</v>
      </c>
      <c r="E32" s="46">
        <v>0</v>
      </c>
      <c r="F32" s="46">
        <v>246303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246303</v>
      </c>
      <c r="O32" s="47">
        <f t="shared" si="2"/>
        <v>4.4151399992829745</v>
      </c>
      <c r="P32" s="9"/>
    </row>
    <row r="33" spans="1:119">
      <c r="A33" s="12"/>
      <c r="B33" s="44">
        <v>562</v>
      </c>
      <c r="C33" s="20" t="s">
        <v>48</v>
      </c>
      <c r="D33" s="46">
        <v>1437103</v>
      </c>
      <c r="E33" s="46">
        <v>389987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10">SUM(D33:M33)</f>
        <v>1827090</v>
      </c>
      <c r="O33" s="47">
        <f t="shared" si="2"/>
        <v>32.751765675976053</v>
      </c>
      <c r="P33" s="9"/>
    </row>
    <row r="34" spans="1:119">
      <c r="A34" s="12"/>
      <c r="B34" s="44">
        <v>563</v>
      </c>
      <c r="C34" s="20" t="s">
        <v>49</v>
      </c>
      <c r="D34" s="46">
        <v>133087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133087</v>
      </c>
      <c r="O34" s="47">
        <f t="shared" si="2"/>
        <v>2.3856702398451226</v>
      </c>
      <c r="P34" s="9"/>
    </row>
    <row r="35" spans="1:119">
      <c r="A35" s="12"/>
      <c r="B35" s="44">
        <v>564</v>
      </c>
      <c r="C35" s="20" t="s">
        <v>50</v>
      </c>
      <c r="D35" s="46">
        <v>378876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378876</v>
      </c>
      <c r="O35" s="47">
        <f t="shared" si="2"/>
        <v>6.7915964578926609</v>
      </c>
      <c r="P35" s="9"/>
    </row>
    <row r="36" spans="1:119">
      <c r="A36" s="12"/>
      <c r="B36" s="44">
        <v>565</v>
      </c>
      <c r="C36" s="20" t="s">
        <v>51</v>
      </c>
      <c r="D36" s="46">
        <v>155000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155000</v>
      </c>
      <c r="O36" s="47">
        <f t="shared" si="2"/>
        <v>2.778474886172158</v>
      </c>
      <c r="P36" s="9"/>
    </row>
    <row r="37" spans="1:119">
      <c r="A37" s="12"/>
      <c r="B37" s="44">
        <v>569</v>
      </c>
      <c r="C37" s="20" t="s">
        <v>52</v>
      </c>
      <c r="D37" s="46">
        <v>103678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103678</v>
      </c>
      <c r="O37" s="47">
        <f t="shared" si="2"/>
        <v>1.858494962893916</v>
      </c>
      <c r="P37" s="9"/>
    </row>
    <row r="38" spans="1:119" ht="15.75">
      <c r="A38" s="28" t="s">
        <v>53</v>
      </c>
      <c r="B38" s="29"/>
      <c r="C38" s="30"/>
      <c r="D38" s="31">
        <f t="shared" ref="D38:M38" si="11">SUM(D39:D41)</f>
        <v>1257137</v>
      </c>
      <c r="E38" s="31">
        <f t="shared" si="11"/>
        <v>1355878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>SUM(D38:M38)</f>
        <v>2613015</v>
      </c>
      <c r="O38" s="43">
        <f t="shared" si="2"/>
        <v>46.839977772200911</v>
      </c>
      <c r="P38" s="9"/>
    </row>
    <row r="39" spans="1:119">
      <c r="A39" s="12"/>
      <c r="B39" s="44">
        <v>571</v>
      </c>
      <c r="C39" s="20" t="s">
        <v>54</v>
      </c>
      <c r="D39" s="46">
        <v>0</v>
      </c>
      <c r="E39" s="46">
        <v>861301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861301</v>
      </c>
      <c r="O39" s="47">
        <f t="shared" si="2"/>
        <v>15.439375470548166</v>
      </c>
      <c r="P39" s="9"/>
    </row>
    <row r="40" spans="1:119">
      <c r="A40" s="12"/>
      <c r="B40" s="44">
        <v>572</v>
      </c>
      <c r="C40" s="20" t="s">
        <v>55</v>
      </c>
      <c r="D40" s="46">
        <v>1222137</v>
      </c>
      <c r="E40" s="46">
        <v>494577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1716714</v>
      </c>
      <c r="O40" s="47">
        <f t="shared" si="2"/>
        <v>30.773204746710643</v>
      </c>
      <c r="P40" s="9"/>
    </row>
    <row r="41" spans="1:119">
      <c r="A41" s="12"/>
      <c r="B41" s="44">
        <v>579</v>
      </c>
      <c r="C41" s="20" t="s">
        <v>56</v>
      </c>
      <c r="D41" s="46">
        <v>35000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35000</v>
      </c>
      <c r="O41" s="47">
        <f t="shared" si="2"/>
        <v>0.62739755494210014</v>
      </c>
      <c r="P41" s="9"/>
    </row>
    <row r="42" spans="1:119" ht="15.75">
      <c r="A42" s="28" t="s">
        <v>62</v>
      </c>
      <c r="B42" s="29"/>
      <c r="C42" s="30"/>
      <c r="D42" s="31">
        <f t="shared" ref="D42:M42" si="12">SUM(D43:D43)</f>
        <v>3583554</v>
      </c>
      <c r="E42" s="31">
        <f t="shared" si="12"/>
        <v>10402246</v>
      </c>
      <c r="F42" s="31">
        <f t="shared" si="12"/>
        <v>0</v>
      </c>
      <c r="G42" s="31">
        <f t="shared" si="12"/>
        <v>0</v>
      </c>
      <c r="H42" s="31">
        <f t="shared" si="12"/>
        <v>0</v>
      </c>
      <c r="I42" s="31">
        <f t="shared" si="12"/>
        <v>0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 t="shared" ref="N42:N48" si="13">SUM(D42:M42)</f>
        <v>13985800</v>
      </c>
      <c r="O42" s="43">
        <f t="shared" si="2"/>
        <v>250.70447782597785</v>
      </c>
      <c r="P42" s="9"/>
    </row>
    <row r="43" spans="1:119">
      <c r="A43" s="12"/>
      <c r="B43" s="44">
        <v>581</v>
      </c>
      <c r="C43" s="20" t="s">
        <v>57</v>
      </c>
      <c r="D43" s="46">
        <v>3583554</v>
      </c>
      <c r="E43" s="46">
        <v>10402246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3"/>
        <v>13985800</v>
      </c>
      <c r="O43" s="47">
        <f t="shared" si="2"/>
        <v>250.70447782597785</v>
      </c>
      <c r="P43" s="9"/>
    </row>
    <row r="44" spans="1:119" ht="15.75">
      <c r="A44" s="28" t="s">
        <v>58</v>
      </c>
      <c r="B44" s="29"/>
      <c r="C44" s="30"/>
      <c r="D44" s="31">
        <f t="shared" ref="D44:M44" si="14">SUM(D45:D47)</f>
        <v>502116</v>
      </c>
      <c r="E44" s="31">
        <f t="shared" si="14"/>
        <v>0</v>
      </c>
      <c r="F44" s="31">
        <f t="shared" si="14"/>
        <v>0</v>
      </c>
      <c r="G44" s="31">
        <f t="shared" si="14"/>
        <v>0</v>
      </c>
      <c r="H44" s="31">
        <f t="shared" si="14"/>
        <v>0</v>
      </c>
      <c r="I44" s="31">
        <f t="shared" si="14"/>
        <v>0</v>
      </c>
      <c r="J44" s="31">
        <f t="shared" si="14"/>
        <v>0</v>
      </c>
      <c r="K44" s="31">
        <f t="shared" si="14"/>
        <v>0</v>
      </c>
      <c r="L44" s="31">
        <f t="shared" si="14"/>
        <v>0</v>
      </c>
      <c r="M44" s="31">
        <f t="shared" si="14"/>
        <v>0</v>
      </c>
      <c r="N44" s="31">
        <f t="shared" si="13"/>
        <v>502116</v>
      </c>
      <c r="O44" s="43">
        <f t="shared" si="2"/>
        <v>9.0007528770659313</v>
      </c>
      <c r="P44" s="9"/>
    </row>
    <row r="45" spans="1:119">
      <c r="A45" s="12"/>
      <c r="B45" s="44">
        <v>602</v>
      </c>
      <c r="C45" s="20" t="s">
        <v>59</v>
      </c>
      <c r="D45" s="46">
        <v>115539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115539</v>
      </c>
      <c r="O45" s="47">
        <f t="shared" si="2"/>
        <v>2.0711110314415802</v>
      </c>
      <c r="P45" s="9"/>
    </row>
    <row r="46" spans="1:119">
      <c r="A46" s="12"/>
      <c r="B46" s="44">
        <v>603</v>
      </c>
      <c r="C46" s="20" t="s">
        <v>60</v>
      </c>
      <c r="D46" s="46">
        <v>49768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49768</v>
      </c>
      <c r="O46" s="47">
        <f t="shared" si="2"/>
        <v>0.89212347183881258</v>
      </c>
      <c r="P46" s="9"/>
    </row>
    <row r="47" spans="1:119" ht="15.75" thickBot="1">
      <c r="A47" s="12"/>
      <c r="B47" s="44">
        <v>605</v>
      </c>
      <c r="C47" s="20" t="s">
        <v>61</v>
      </c>
      <c r="D47" s="46">
        <v>336809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336809</v>
      </c>
      <c r="O47" s="47">
        <f t="shared" si="2"/>
        <v>6.037518373785538</v>
      </c>
      <c r="P47" s="9"/>
    </row>
    <row r="48" spans="1:119" ht="16.5" thickBot="1">
      <c r="A48" s="14" t="s">
        <v>10</v>
      </c>
      <c r="B48" s="23"/>
      <c r="C48" s="22"/>
      <c r="D48" s="15">
        <f t="shared" ref="D48:M48" si="15">SUM(D5,D12,D21,D25,D27,D31,D38,D42,D44)</f>
        <v>37393714</v>
      </c>
      <c r="E48" s="15">
        <f t="shared" si="15"/>
        <v>91801088</v>
      </c>
      <c r="F48" s="15">
        <f t="shared" si="15"/>
        <v>618909</v>
      </c>
      <c r="G48" s="15">
        <f t="shared" si="15"/>
        <v>15306736</v>
      </c>
      <c r="H48" s="15">
        <f t="shared" si="15"/>
        <v>0</v>
      </c>
      <c r="I48" s="15">
        <f t="shared" si="15"/>
        <v>0</v>
      </c>
      <c r="J48" s="15">
        <f t="shared" si="15"/>
        <v>0</v>
      </c>
      <c r="K48" s="15">
        <f t="shared" si="15"/>
        <v>0</v>
      </c>
      <c r="L48" s="15">
        <f t="shared" si="15"/>
        <v>0</v>
      </c>
      <c r="M48" s="15">
        <f t="shared" si="15"/>
        <v>0</v>
      </c>
      <c r="N48" s="15">
        <f t="shared" si="13"/>
        <v>145120447</v>
      </c>
      <c r="O48" s="37">
        <f t="shared" si="2"/>
        <v>2601.3775319972751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38"/>
      <c r="B50" s="39"/>
      <c r="C50" s="39"/>
      <c r="D50" s="40"/>
      <c r="E50" s="40"/>
      <c r="F50" s="40"/>
      <c r="G50" s="40"/>
      <c r="H50" s="40"/>
      <c r="I50" s="40"/>
      <c r="J50" s="40"/>
      <c r="K50" s="40"/>
      <c r="L50" s="48" t="s">
        <v>81</v>
      </c>
      <c r="M50" s="48"/>
      <c r="N50" s="48"/>
      <c r="O50" s="41">
        <v>55786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68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21743620</v>
      </c>
      <c r="E5" s="26">
        <f t="shared" si="0"/>
        <v>327496</v>
      </c>
      <c r="F5" s="26">
        <f t="shared" si="0"/>
        <v>0</v>
      </c>
      <c r="G5" s="26">
        <f t="shared" si="0"/>
        <v>6800957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28872073</v>
      </c>
      <c r="O5" s="32">
        <f t="shared" ref="O5:O48" si="2">(N5/O$50)</f>
        <v>539.41285380663237</v>
      </c>
      <c r="P5" s="6"/>
    </row>
    <row r="6" spans="1:133">
      <c r="A6" s="12"/>
      <c r="B6" s="44">
        <v>511</v>
      </c>
      <c r="C6" s="20" t="s">
        <v>20</v>
      </c>
      <c r="D6" s="46">
        <v>9019610</v>
      </c>
      <c r="E6" s="46">
        <v>327496</v>
      </c>
      <c r="F6" s="46">
        <v>0</v>
      </c>
      <c r="G6" s="46">
        <v>6800957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16148063</v>
      </c>
      <c r="O6" s="47">
        <f t="shared" si="2"/>
        <v>301.69197571228398</v>
      </c>
      <c r="P6" s="9"/>
    </row>
    <row r="7" spans="1:133">
      <c r="A7" s="12"/>
      <c r="B7" s="44">
        <v>512</v>
      </c>
      <c r="C7" s="20" t="s">
        <v>21</v>
      </c>
      <c r="D7" s="46">
        <v>341037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341037</v>
      </c>
      <c r="O7" s="47">
        <f t="shared" si="2"/>
        <v>6.3715460065390008</v>
      </c>
      <c r="P7" s="9"/>
    </row>
    <row r="8" spans="1:133">
      <c r="A8" s="12"/>
      <c r="B8" s="44">
        <v>513</v>
      </c>
      <c r="C8" s="20" t="s">
        <v>22</v>
      </c>
      <c r="D8" s="46">
        <v>8487615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8487615</v>
      </c>
      <c r="O8" s="47">
        <f t="shared" si="2"/>
        <v>158.57290985520785</v>
      </c>
      <c r="P8" s="9"/>
    </row>
    <row r="9" spans="1:133">
      <c r="A9" s="12"/>
      <c r="B9" s="44">
        <v>514</v>
      </c>
      <c r="C9" s="20" t="s">
        <v>23</v>
      </c>
      <c r="D9" s="46">
        <v>380387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380387</v>
      </c>
      <c r="O9" s="47">
        <f t="shared" si="2"/>
        <v>7.1067164876226059</v>
      </c>
      <c r="P9" s="9"/>
    </row>
    <row r="10" spans="1:133">
      <c r="A10" s="12"/>
      <c r="B10" s="44">
        <v>515</v>
      </c>
      <c r="C10" s="20" t="s">
        <v>24</v>
      </c>
      <c r="D10" s="46">
        <v>1958678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1958678</v>
      </c>
      <c r="O10" s="47">
        <f t="shared" si="2"/>
        <v>36.593703876693134</v>
      </c>
      <c r="P10" s="9"/>
    </row>
    <row r="11" spans="1:133">
      <c r="A11" s="12"/>
      <c r="B11" s="44">
        <v>519</v>
      </c>
      <c r="C11" s="20" t="s">
        <v>26</v>
      </c>
      <c r="D11" s="46">
        <v>1556293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1556293</v>
      </c>
      <c r="O11" s="47">
        <f t="shared" si="2"/>
        <v>29.076001868285847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SUM(D13:D20)</f>
        <v>6065828</v>
      </c>
      <c r="E12" s="31">
        <f t="shared" si="3"/>
        <v>16804839</v>
      </c>
      <c r="F12" s="31">
        <f t="shared" si="3"/>
        <v>0</v>
      </c>
      <c r="G12" s="31">
        <f t="shared" si="3"/>
        <v>4855127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27725794</v>
      </c>
      <c r="O12" s="43">
        <f t="shared" si="2"/>
        <v>517.99708547407749</v>
      </c>
      <c r="P12" s="10"/>
    </row>
    <row r="13" spans="1:133">
      <c r="A13" s="12"/>
      <c r="B13" s="44">
        <v>521</v>
      </c>
      <c r="C13" s="20" t="s">
        <v>28</v>
      </c>
      <c r="D13" s="46">
        <v>0</v>
      </c>
      <c r="E13" s="46">
        <v>13997136</v>
      </c>
      <c r="F13" s="46">
        <v>0</v>
      </c>
      <c r="G13" s="46">
        <v>4671615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18668751</v>
      </c>
      <c r="O13" s="47">
        <f t="shared" si="2"/>
        <v>348.78563288183091</v>
      </c>
      <c r="P13" s="9"/>
    </row>
    <row r="14" spans="1:133">
      <c r="A14" s="12"/>
      <c r="B14" s="44">
        <v>522</v>
      </c>
      <c r="C14" s="20" t="s">
        <v>29</v>
      </c>
      <c r="D14" s="46">
        <v>603886</v>
      </c>
      <c r="E14" s="46">
        <v>900035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1503921</v>
      </c>
      <c r="O14" s="47">
        <f t="shared" si="2"/>
        <v>28.097543204110227</v>
      </c>
      <c r="P14" s="9"/>
    </row>
    <row r="15" spans="1:133">
      <c r="A15" s="12"/>
      <c r="B15" s="44">
        <v>523</v>
      </c>
      <c r="C15" s="20" t="s">
        <v>30</v>
      </c>
      <c r="D15" s="46">
        <v>245859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245859</v>
      </c>
      <c r="O15" s="47">
        <f t="shared" si="2"/>
        <v>4.5933489023820648</v>
      </c>
      <c r="P15" s="9"/>
    </row>
    <row r="16" spans="1:133">
      <c r="A16" s="12"/>
      <c r="B16" s="44">
        <v>524</v>
      </c>
      <c r="C16" s="20" t="s">
        <v>31</v>
      </c>
      <c r="D16" s="46">
        <v>28071</v>
      </c>
      <c r="E16" s="46">
        <v>962089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990160</v>
      </c>
      <c r="O16" s="47">
        <f t="shared" si="2"/>
        <v>18.499019149929939</v>
      </c>
      <c r="P16" s="9"/>
    </row>
    <row r="17" spans="1:16">
      <c r="A17" s="12"/>
      <c r="B17" s="44">
        <v>525</v>
      </c>
      <c r="C17" s="20" t="s">
        <v>32</v>
      </c>
      <c r="D17" s="46">
        <v>660724</v>
      </c>
      <c r="E17" s="46">
        <v>945579</v>
      </c>
      <c r="F17" s="46">
        <v>0</v>
      </c>
      <c r="G17" s="46">
        <v>183512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1789815</v>
      </c>
      <c r="O17" s="47">
        <f t="shared" si="2"/>
        <v>33.438860345632882</v>
      </c>
      <c r="P17" s="9"/>
    </row>
    <row r="18" spans="1:16">
      <c r="A18" s="12"/>
      <c r="B18" s="44">
        <v>526</v>
      </c>
      <c r="C18" s="20" t="s">
        <v>33</v>
      </c>
      <c r="D18" s="46">
        <v>3991008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3991008</v>
      </c>
      <c r="O18" s="47">
        <f t="shared" si="2"/>
        <v>74.563437645959837</v>
      </c>
      <c r="P18" s="9"/>
    </row>
    <row r="19" spans="1:16">
      <c r="A19" s="12"/>
      <c r="B19" s="44">
        <v>527</v>
      </c>
      <c r="C19" s="20" t="s">
        <v>34</v>
      </c>
      <c r="D19" s="46">
        <v>158478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158478</v>
      </c>
      <c r="O19" s="47">
        <f t="shared" si="2"/>
        <v>2.9608220457730035</v>
      </c>
      <c r="P19" s="9"/>
    </row>
    <row r="20" spans="1:16">
      <c r="A20" s="12"/>
      <c r="B20" s="44">
        <v>529</v>
      </c>
      <c r="C20" s="20" t="s">
        <v>35</v>
      </c>
      <c r="D20" s="46">
        <v>377802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377802</v>
      </c>
      <c r="O20" s="47">
        <f t="shared" si="2"/>
        <v>7.0584212984586641</v>
      </c>
      <c r="P20" s="9"/>
    </row>
    <row r="21" spans="1:16" ht="15.75">
      <c r="A21" s="28" t="s">
        <v>36</v>
      </c>
      <c r="B21" s="29"/>
      <c r="C21" s="30"/>
      <c r="D21" s="31">
        <f t="shared" ref="D21:M21" si="5">SUM(D22:D24)</f>
        <v>353290</v>
      </c>
      <c r="E21" s="31">
        <f t="shared" si="5"/>
        <v>6414823</v>
      </c>
      <c r="F21" s="31">
        <f t="shared" si="5"/>
        <v>221645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6989758</v>
      </c>
      <c r="O21" s="43">
        <f t="shared" si="2"/>
        <v>130.58865950490426</v>
      </c>
      <c r="P21" s="10"/>
    </row>
    <row r="22" spans="1:16">
      <c r="A22" s="12"/>
      <c r="B22" s="44">
        <v>534</v>
      </c>
      <c r="C22" s="20" t="s">
        <v>37</v>
      </c>
      <c r="D22" s="46">
        <v>0</v>
      </c>
      <c r="E22" s="46">
        <v>6371713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6371713</v>
      </c>
      <c r="O22" s="47">
        <f t="shared" si="2"/>
        <v>119.0418122372723</v>
      </c>
      <c r="P22" s="9"/>
    </row>
    <row r="23" spans="1:16">
      <c r="A23" s="12"/>
      <c r="B23" s="44">
        <v>537</v>
      </c>
      <c r="C23" s="20" t="s">
        <v>38</v>
      </c>
      <c r="D23" s="46">
        <v>353290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353290</v>
      </c>
      <c r="O23" s="47">
        <f t="shared" si="2"/>
        <v>6.6004670714619333</v>
      </c>
      <c r="P23" s="9"/>
    </row>
    <row r="24" spans="1:16">
      <c r="A24" s="12"/>
      <c r="B24" s="44">
        <v>539</v>
      </c>
      <c r="C24" s="20" t="s">
        <v>39</v>
      </c>
      <c r="D24" s="46">
        <v>0</v>
      </c>
      <c r="E24" s="46">
        <v>43110</v>
      </c>
      <c r="F24" s="46">
        <v>221645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264755</v>
      </c>
      <c r="O24" s="47">
        <f t="shared" si="2"/>
        <v>4.946380196170014</v>
      </c>
      <c r="P24" s="9"/>
    </row>
    <row r="25" spans="1:16" ht="15.75">
      <c r="A25" s="28" t="s">
        <v>40</v>
      </c>
      <c r="B25" s="29"/>
      <c r="C25" s="30"/>
      <c r="D25" s="31">
        <f t="shared" ref="D25:M25" si="6">SUM(D26:D26)</f>
        <v>0</v>
      </c>
      <c r="E25" s="31">
        <f t="shared" si="6"/>
        <v>23507147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23507147</v>
      </c>
      <c r="O25" s="43">
        <f t="shared" si="2"/>
        <v>439.18070060719288</v>
      </c>
      <c r="P25" s="10"/>
    </row>
    <row r="26" spans="1:16">
      <c r="A26" s="12"/>
      <c r="B26" s="44">
        <v>541</v>
      </c>
      <c r="C26" s="20" t="s">
        <v>41</v>
      </c>
      <c r="D26" s="46">
        <v>0</v>
      </c>
      <c r="E26" s="46">
        <v>23507147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23507147</v>
      </c>
      <c r="O26" s="47">
        <f t="shared" si="2"/>
        <v>439.18070060719288</v>
      </c>
      <c r="P26" s="9"/>
    </row>
    <row r="27" spans="1:16" ht="15.75">
      <c r="A27" s="28" t="s">
        <v>42</v>
      </c>
      <c r="B27" s="29"/>
      <c r="C27" s="30"/>
      <c r="D27" s="31">
        <f t="shared" ref="D27:M27" si="8">SUM(D28:D30)</f>
        <v>260593</v>
      </c>
      <c r="E27" s="31">
        <f t="shared" si="8"/>
        <v>16355948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16616541</v>
      </c>
      <c r="O27" s="43">
        <f t="shared" si="2"/>
        <v>310.44448388603456</v>
      </c>
      <c r="P27" s="10"/>
    </row>
    <row r="28" spans="1:16">
      <c r="A28" s="13"/>
      <c r="B28" s="45">
        <v>552</v>
      </c>
      <c r="C28" s="21" t="s">
        <v>43</v>
      </c>
      <c r="D28" s="46">
        <v>134188</v>
      </c>
      <c r="E28" s="46">
        <v>14513057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14647245</v>
      </c>
      <c r="O28" s="47">
        <f t="shared" si="2"/>
        <v>273.65240541802893</v>
      </c>
      <c r="P28" s="9"/>
    </row>
    <row r="29" spans="1:16">
      <c r="A29" s="13"/>
      <c r="B29" s="45">
        <v>553</v>
      </c>
      <c r="C29" s="21" t="s">
        <v>44</v>
      </c>
      <c r="D29" s="46">
        <v>126405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126405</v>
      </c>
      <c r="O29" s="47">
        <f t="shared" si="2"/>
        <v>2.3616067258290521</v>
      </c>
      <c r="P29" s="9"/>
    </row>
    <row r="30" spans="1:16">
      <c r="A30" s="13"/>
      <c r="B30" s="45">
        <v>554</v>
      </c>
      <c r="C30" s="21" t="s">
        <v>45</v>
      </c>
      <c r="D30" s="46">
        <v>0</v>
      </c>
      <c r="E30" s="46">
        <v>1842891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1842891</v>
      </c>
      <c r="O30" s="47">
        <f t="shared" si="2"/>
        <v>34.43047174217655</v>
      </c>
      <c r="P30" s="9"/>
    </row>
    <row r="31" spans="1:16" ht="15.75">
      <c r="A31" s="28" t="s">
        <v>46</v>
      </c>
      <c r="B31" s="29"/>
      <c r="C31" s="30"/>
      <c r="D31" s="31">
        <f>SUM(D32:D37)</f>
        <v>2087478</v>
      </c>
      <c r="E31" s="31">
        <f t="shared" ref="E31:M31" si="9">SUM(E32:E37)</f>
        <v>409333</v>
      </c>
      <c r="F31" s="31">
        <f t="shared" si="9"/>
        <v>239702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2736513</v>
      </c>
      <c r="O31" s="43">
        <f t="shared" si="2"/>
        <v>51.125885100420362</v>
      </c>
      <c r="P31" s="10"/>
    </row>
    <row r="32" spans="1:16">
      <c r="A32" s="12"/>
      <c r="B32" s="44">
        <v>561</v>
      </c>
      <c r="C32" s="20" t="s">
        <v>47</v>
      </c>
      <c r="D32" s="46">
        <v>0</v>
      </c>
      <c r="E32" s="46">
        <v>530</v>
      </c>
      <c r="F32" s="46">
        <v>239702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240232</v>
      </c>
      <c r="O32" s="47">
        <f t="shared" si="2"/>
        <v>4.4882204577300326</v>
      </c>
      <c r="P32" s="9"/>
    </row>
    <row r="33" spans="1:119">
      <c r="A33" s="12"/>
      <c r="B33" s="44">
        <v>562</v>
      </c>
      <c r="C33" s="20" t="s">
        <v>48</v>
      </c>
      <c r="D33" s="46">
        <v>1399010</v>
      </c>
      <c r="E33" s="46">
        <v>408803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10">SUM(D33:M33)</f>
        <v>1807813</v>
      </c>
      <c r="O33" s="47">
        <f t="shared" si="2"/>
        <v>33.775114432508175</v>
      </c>
      <c r="P33" s="9"/>
    </row>
    <row r="34" spans="1:119">
      <c r="A34" s="12"/>
      <c r="B34" s="44">
        <v>563</v>
      </c>
      <c r="C34" s="20" t="s">
        <v>49</v>
      </c>
      <c r="D34" s="46">
        <v>108047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108047</v>
      </c>
      <c r="O34" s="47">
        <f t="shared" si="2"/>
        <v>2.0186268099019151</v>
      </c>
      <c r="P34" s="9"/>
    </row>
    <row r="35" spans="1:119">
      <c r="A35" s="12"/>
      <c r="B35" s="44">
        <v>564</v>
      </c>
      <c r="C35" s="20" t="s">
        <v>50</v>
      </c>
      <c r="D35" s="46">
        <v>374731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374731</v>
      </c>
      <c r="O35" s="47">
        <f t="shared" si="2"/>
        <v>7.0010462400747313</v>
      </c>
      <c r="P35" s="9"/>
    </row>
    <row r="36" spans="1:119">
      <c r="A36" s="12"/>
      <c r="B36" s="44">
        <v>565</v>
      </c>
      <c r="C36" s="20" t="s">
        <v>51</v>
      </c>
      <c r="D36" s="46">
        <v>116000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116000</v>
      </c>
      <c r="O36" s="47">
        <f t="shared" si="2"/>
        <v>2.1672115833722558</v>
      </c>
      <c r="P36" s="9"/>
    </row>
    <row r="37" spans="1:119">
      <c r="A37" s="12"/>
      <c r="B37" s="44">
        <v>569</v>
      </c>
      <c r="C37" s="20" t="s">
        <v>52</v>
      </c>
      <c r="D37" s="46">
        <v>89690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89690</v>
      </c>
      <c r="O37" s="47">
        <f t="shared" si="2"/>
        <v>1.6756655768332556</v>
      </c>
      <c r="P37" s="9"/>
    </row>
    <row r="38" spans="1:119" ht="15.75">
      <c r="A38" s="28" t="s">
        <v>53</v>
      </c>
      <c r="B38" s="29"/>
      <c r="C38" s="30"/>
      <c r="D38" s="31">
        <f t="shared" ref="D38:M38" si="11">SUM(D39:D41)</f>
        <v>1374953</v>
      </c>
      <c r="E38" s="31">
        <f t="shared" si="11"/>
        <v>403264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>SUM(D38:M38)</f>
        <v>1778217</v>
      </c>
      <c r="O38" s="43">
        <f t="shared" si="2"/>
        <v>33.222176553012609</v>
      </c>
      <c r="P38" s="9"/>
    </row>
    <row r="39" spans="1:119">
      <c r="A39" s="12"/>
      <c r="B39" s="44">
        <v>571</v>
      </c>
      <c r="C39" s="20" t="s">
        <v>54</v>
      </c>
      <c r="D39" s="46">
        <v>366500</v>
      </c>
      <c r="E39" s="46">
        <v>382759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749259</v>
      </c>
      <c r="O39" s="47">
        <f t="shared" si="2"/>
        <v>13.998299859878561</v>
      </c>
      <c r="P39" s="9"/>
    </row>
    <row r="40" spans="1:119">
      <c r="A40" s="12"/>
      <c r="B40" s="44">
        <v>572</v>
      </c>
      <c r="C40" s="20" t="s">
        <v>55</v>
      </c>
      <c r="D40" s="46">
        <v>947953</v>
      </c>
      <c r="E40" s="46">
        <v>20505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968458</v>
      </c>
      <c r="O40" s="47">
        <f t="shared" si="2"/>
        <v>18.093563755254554</v>
      </c>
      <c r="P40" s="9"/>
    </row>
    <row r="41" spans="1:119">
      <c r="A41" s="12"/>
      <c r="B41" s="44">
        <v>579</v>
      </c>
      <c r="C41" s="20" t="s">
        <v>56</v>
      </c>
      <c r="D41" s="46">
        <v>60500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60500</v>
      </c>
      <c r="O41" s="47">
        <f t="shared" si="2"/>
        <v>1.1303129378794956</v>
      </c>
      <c r="P41" s="9"/>
    </row>
    <row r="42" spans="1:119" ht="15.75">
      <c r="A42" s="28" t="s">
        <v>62</v>
      </c>
      <c r="B42" s="29"/>
      <c r="C42" s="30"/>
      <c r="D42" s="31">
        <f t="shared" ref="D42:M42" si="12">SUM(D43:D43)</f>
        <v>5210814</v>
      </c>
      <c r="E42" s="31">
        <f t="shared" si="12"/>
        <v>7794278</v>
      </c>
      <c r="F42" s="31">
        <f t="shared" si="12"/>
        <v>0</v>
      </c>
      <c r="G42" s="31">
        <f t="shared" si="12"/>
        <v>0</v>
      </c>
      <c r="H42" s="31">
        <f t="shared" si="12"/>
        <v>0</v>
      </c>
      <c r="I42" s="31">
        <f t="shared" si="12"/>
        <v>0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 t="shared" ref="N42:N48" si="13">SUM(D42:M42)</f>
        <v>13005092</v>
      </c>
      <c r="O42" s="43">
        <f t="shared" si="2"/>
        <v>242.97229332087809</v>
      </c>
      <c r="P42" s="9"/>
    </row>
    <row r="43" spans="1:119">
      <c r="A43" s="12"/>
      <c r="B43" s="44">
        <v>581</v>
      </c>
      <c r="C43" s="20" t="s">
        <v>57</v>
      </c>
      <c r="D43" s="46">
        <v>5210814</v>
      </c>
      <c r="E43" s="46">
        <v>7794278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3"/>
        <v>13005092</v>
      </c>
      <c r="O43" s="47">
        <f t="shared" si="2"/>
        <v>242.97229332087809</v>
      </c>
      <c r="P43" s="9"/>
    </row>
    <row r="44" spans="1:119" ht="15.75">
      <c r="A44" s="28" t="s">
        <v>58</v>
      </c>
      <c r="B44" s="29"/>
      <c r="C44" s="30"/>
      <c r="D44" s="31">
        <f t="shared" ref="D44:M44" si="14">SUM(D45:D47)</f>
        <v>368624</v>
      </c>
      <c r="E44" s="31">
        <f t="shared" si="14"/>
        <v>0</v>
      </c>
      <c r="F44" s="31">
        <f t="shared" si="14"/>
        <v>0</v>
      </c>
      <c r="G44" s="31">
        <f t="shared" si="14"/>
        <v>0</v>
      </c>
      <c r="H44" s="31">
        <f t="shared" si="14"/>
        <v>0</v>
      </c>
      <c r="I44" s="31">
        <f t="shared" si="14"/>
        <v>0</v>
      </c>
      <c r="J44" s="31">
        <f t="shared" si="14"/>
        <v>0</v>
      </c>
      <c r="K44" s="31">
        <f t="shared" si="14"/>
        <v>0</v>
      </c>
      <c r="L44" s="31">
        <f t="shared" si="14"/>
        <v>0</v>
      </c>
      <c r="M44" s="31">
        <f t="shared" si="14"/>
        <v>0</v>
      </c>
      <c r="N44" s="31">
        <f t="shared" si="13"/>
        <v>368624</v>
      </c>
      <c r="O44" s="43">
        <f t="shared" si="2"/>
        <v>6.886950023353573</v>
      </c>
      <c r="P44" s="9"/>
    </row>
    <row r="45" spans="1:119">
      <c r="A45" s="12"/>
      <c r="B45" s="44">
        <v>602</v>
      </c>
      <c r="C45" s="20" t="s">
        <v>59</v>
      </c>
      <c r="D45" s="46">
        <v>87650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87650</v>
      </c>
      <c r="O45" s="47">
        <f t="shared" si="2"/>
        <v>1.6375525455394675</v>
      </c>
      <c r="P45" s="9"/>
    </row>
    <row r="46" spans="1:119">
      <c r="A46" s="12"/>
      <c r="B46" s="44">
        <v>603</v>
      </c>
      <c r="C46" s="20" t="s">
        <v>60</v>
      </c>
      <c r="D46" s="46">
        <v>38560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38560</v>
      </c>
      <c r="O46" s="47">
        <f t="shared" si="2"/>
        <v>0.72041102288650161</v>
      </c>
      <c r="P46" s="9"/>
    </row>
    <row r="47" spans="1:119" ht="15.75" thickBot="1">
      <c r="A47" s="12"/>
      <c r="B47" s="44">
        <v>605</v>
      </c>
      <c r="C47" s="20" t="s">
        <v>61</v>
      </c>
      <c r="D47" s="46">
        <v>242414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242414</v>
      </c>
      <c r="O47" s="47">
        <f t="shared" si="2"/>
        <v>4.5289864549276038</v>
      </c>
      <c r="P47" s="9"/>
    </row>
    <row r="48" spans="1:119" ht="16.5" thickBot="1">
      <c r="A48" s="14" t="s">
        <v>10</v>
      </c>
      <c r="B48" s="23"/>
      <c r="C48" s="22"/>
      <c r="D48" s="15">
        <f t="shared" ref="D48:M48" si="15">SUM(D5,D12,D21,D25,D27,D31,D38,D42,D44)</f>
        <v>37465200</v>
      </c>
      <c r="E48" s="15">
        <f t="shared" si="15"/>
        <v>72017128</v>
      </c>
      <c r="F48" s="15">
        <f t="shared" si="15"/>
        <v>461347</v>
      </c>
      <c r="G48" s="15">
        <f t="shared" si="15"/>
        <v>11656084</v>
      </c>
      <c r="H48" s="15">
        <f t="shared" si="15"/>
        <v>0</v>
      </c>
      <c r="I48" s="15">
        <f t="shared" si="15"/>
        <v>0</v>
      </c>
      <c r="J48" s="15">
        <f t="shared" si="15"/>
        <v>0</v>
      </c>
      <c r="K48" s="15">
        <f t="shared" si="15"/>
        <v>0</v>
      </c>
      <c r="L48" s="15">
        <f t="shared" si="15"/>
        <v>0</v>
      </c>
      <c r="M48" s="15">
        <f t="shared" si="15"/>
        <v>0</v>
      </c>
      <c r="N48" s="15">
        <f t="shared" si="13"/>
        <v>121599759</v>
      </c>
      <c r="O48" s="37">
        <f t="shared" si="2"/>
        <v>2271.8310882765063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38"/>
      <c r="B50" s="39"/>
      <c r="C50" s="39"/>
      <c r="D50" s="40"/>
      <c r="E50" s="40"/>
      <c r="F50" s="40"/>
      <c r="G50" s="40"/>
      <c r="H50" s="40"/>
      <c r="I50" s="40"/>
      <c r="J50" s="40"/>
      <c r="K50" s="40"/>
      <c r="L50" s="48" t="s">
        <v>102</v>
      </c>
      <c r="M50" s="48"/>
      <c r="N50" s="48"/>
      <c r="O50" s="41">
        <v>53525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68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117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118</v>
      </c>
      <c r="N4" s="34" t="s">
        <v>5</v>
      </c>
      <c r="O4" s="34" t="s">
        <v>119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SUM(D6:D12)</f>
        <v>45031343</v>
      </c>
      <c r="E5" s="26">
        <f t="shared" si="0"/>
        <v>5100743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284019</v>
      </c>
      <c r="K5" s="26">
        <f t="shared" si="0"/>
        <v>0</v>
      </c>
      <c r="L5" s="26">
        <f t="shared" si="0"/>
        <v>0</v>
      </c>
      <c r="M5" s="26">
        <f t="shared" si="0"/>
        <v>104443168</v>
      </c>
      <c r="N5" s="26">
        <f t="shared" si="0"/>
        <v>0</v>
      </c>
      <c r="O5" s="27">
        <f>SUM(D5:N5)</f>
        <v>154859273</v>
      </c>
      <c r="P5" s="32">
        <f t="shared" ref="P5:P49" si="1">(O5/P$51)</f>
        <v>1946.8378884642461</v>
      </c>
      <c r="Q5" s="6"/>
    </row>
    <row r="6" spans="1:134">
      <c r="A6" s="12"/>
      <c r="B6" s="44">
        <v>511</v>
      </c>
      <c r="C6" s="20" t="s">
        <v>20</v>
      </c>
      <c r="D6" s="46">
        <v>19659503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19659503</v>
      </c>
      <c r="P6" s="47">
        <f t="shared" si="1"/>
        <v>247.15255707532938</v>
      </c>
      <c r="Q6" s="9"/>
    </row>
    <row r="7" spans="1:134">
      <c r="A7" s="12"/>
      <c r="B7" s="44">
        <v>512</v>
      </c>
      <c r="C7" s="20" t="s">
        <v>21</v>
      </c>
      <c r="D7" s="46">
        <v>1533160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1533160</v>
      </c>
      <c r="P7" s="47">
        <f t="shared" si="1"/>
        <v>19.274363874082269</v>
      </c>
      <c r="Q7" s="9"/>
    </row>
    <row r="8" spans="1:134">
      <c r="A8" s="12"/>
      <c r="B8" s="44">
        <v>513</v>
      </c>
      <c r="C8" s="20" t="s">
        <v>22</v>
      </c>
      <c r="D8" s="46">
        <v>17379703</v>
      </c>
      <c r="E8" s="46">
        <v>2302282</v>
      </c>
      <c r="F8" s="46">
        <v>0</v>
      </c>
      <c r="G8" s="46">
        <v>0</v>
      </c>
      <c r="H8" s="46">
        <v>0</v>
      </c>
      <c r="I8" s="46">
        <v>0</v>
      </c>
      <c r="J8" s="46">
        <v>284019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19966004</v>
      </c>
      <c r="P8" s="47">
        <f t="shared" si="1"/>
        <v>251.00578296288847</v>
      </c>
      <c r="Q8" s="9"/>
    </row>
    <row r="9" spans="1:134">
      <c r="A9" s="12"/>
      <c r="B9" s="44">
        <v>514</v>
      </c>
      <c r="C9" s="20" t="s">
        <v>23</v>
      </c>
      <c r="D9" s="46">
        <v>679780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679780</v>
      </c>
      <c r="P9" s="47">
        <f t="shared" si="1"/>
        <v>8.5459619833048368</v>
      </c>
      <c r="Q9" s="9"/>
    </row>
    <row r="10" spans="1:134">
      <c r="A10" s="12"/>
      <c r="B10" s="44">
        <v>515</v>
      </c>
      <c r="C10" s="20" t="s">
        <v>24</v>
      </c>
      <c r="D10" s="46">
        <v>3665042</v>
      </c>
      <c r="E10" s="46">
        <v>119887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3784929</v>
      </c>
      <c r="P10" s="47">
        <f t="shared" si="1"/>
        <v>47.582834657548027</v>
      </c>
      <c r="Q10" s="9"/>
    </row>
    <row r="11" spans="1:134">
      <c r="A11" s="12"/>
      <c r="B11" s="44">
        <v>516</v>
      </c>
      <c r="C11" s="20" t="s">
        <v>25</v>
      </c>
      <c r="D11" s="46">
        <v>0</v>
      </c>
      <c r="E11" s="46">
        <v>520510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520510</v>
      </c>
      <c r="P11" s="47">
        <f t="shared" si="1"/>
        <v>6.5436739414663583</v>
      </c>
      <c r="Q11" s="9"/>
    </row>
    <row r="12" spans="1:134">
      <c r="A12" s="12"/>
      <c r="B12" s="44">
        <v>519</v>
      </c>
      <c r="C12" s="20" t="s">
        <v>26</v>
      </c>
      <c r="D12" s="46">
        <v>2114155</v>
      </c>
      <c r="E12" s="46">
        <v>2158064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104443168</v>
      </c>
      <c r="N12" s="46">
        <v>0</v>
      </c>
      <c r="O12" s="46">
        <f t="shared" si="2"/>
        <v>108715387</v>
      </c>
      <c r="P12" s="47">
        <f t="shared" si="1"/>
        <v>1366.732713969627</v>
      </c>
      <c r="Q12" s="9"/>
    </row>
    <row r="13" spans="1:134" ht="15.75">
      <c r="A13" s="28" t="s">
        <v>27</v>
      </c>
      <c r="B13" s="29"/>
      <c r="C13" s="30"/>
      <c r="D13" s="31">
        <f t="shared" ref="D13:N13" si="3">SUM(D14:D21)</f>
        <v>3417048</v>
      </c>
      <c r="E13" s="31">
        <f t="shared" si="3"/>
        <v>66822842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>SUM(D13:N13)</f>
        <v>70239890</v>
      </c>
      <c r="P13" s="43">
        <f t="shared" si="1"/>
        <v>883.03190686915423</v>
      </c>
      <c r="Q13" s="10"/>
    </row>
    <row r="14" spans="1:134">
      <c r="A14" s="12"/>
      <c r="B14" s="44">
        <v>521</v>
      </c>
      <c r="C14" s="20" t="s">
        <v>28</v>
      </c>
      <c r="D14" s="46">
        <v>0</v>
      </c>
      <c r="E14" s="46">
        <v>63363379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63363379</v>
      </c>
      <c r="P14" s="47">
        <f t="shared" si="1"/>
        <v>796.58275922759731</v>
      </c>
      <c r="Q14" s="9"/>
    </row>
    <row r="15" spans="1:134">
      <c r="A15" s="12"/>
      <c r="B15" s="44">
        <v>522</v>
      </c>
      <c r="C15" s="20" t="s">
        <v>29</v>
      </c>
      <c r="D15" s="46">
        <v>32790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1" si="4">SUM(D15:N15)</f>
        <v>32790</v>
      </c>
      <c r="P15" s="47">
        <f t="shared" si="1"/>
        <v>0.41222468067987528</v>
      </c>
      <c r="Q15" s="9"/>
    </row>
    <row r="16" spans="1:134">
      <c r="A16" s="12"/>
      <c r="B16" s="44">
        <v>523</v>
      </c>
      <c r="C16" s="20" t="s">
        <v>30</v>
      </c>
      <c r="D16" s="46">
        <v>296123</v>
      </c>
      <c r="E16" s="46">
        <v>505995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802118</v>
      </c>
      <c r="P16" s="47">
        <f t="shared" si="1"/>
        <v>10.083953535150357</v>
      </c>
      <c r="Q16" s="9"/>
    </row>
    <row r="17" spans="1:17">
      <c r="A17" s="12"/>
      <c r="B17" s="44">
        <v>524</v>
      </c>
      <c r="C17" s="20" t="s">
        <v>31</v>
      </c>
      <c r="D17" s="46">
        <v>0</v>
      </c>
      <c r="E17" s="46">
        <v>1842868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1842868</v>
      </c>
      <c r="P17" s="47">
        <f t="shared" si="1"/>
        <v>23.167907070300714</v>
      </c>
      <c r="Q17" s="9"/>
    </row>
    <row r="18" spans="1:17">
      <c r="A18" s="12"/>
      <c r="B18" s="44">
        <v>525</v>
      </c>
      <c r="C18" s="20" t="s">
        <v>32</v>
      </c>
      <c r="D18" s="46">
        <v>553983</v>
      </c>
      <c r="E18" s="46">
        <v>1110600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1664583</v>
      </c>
      <c r="P18" s="47">
        <f t="shared" si="1"/>
        <v>20.926568942974956</v>
      </c>
      <c r="Q18" s="9"/>
    </row>
    <row r="19" spans="1:17">
      <c r="A19" s="12"/>
      <c r="B19" s="44">
        <v>526</v>
      </c>
      <c r="C19" s="20" t="s">
        <v>33</v>
      </c>
      <c r="D19" s="46">
        <v>807194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807194</v>
      </c>
      <c r="P19" s="47">
        <f t="shared" si="1"/>
        <v>10.147767273458715</v>
      </c>
      <c r="Q19" s="9"/>
    </row>
    <row r="20" spans="1:17">
      <c r="A20" s="12"/>
      <c r="B20" s="44">
        <v>527</v>
      </c>
      <c r="C20" s="20" t="s">
        <v>34</v>
      </c>
      <c r="D20" s="46">
        <v>443799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443799</v>
      </c>
      <c r="P20" s="47">
        <f t="shared" si="1"/>
        <v>5.579289449864226</v>
      </c>
      <c r="Q20" s="9"/>
    </row>
    <row r="21" spans="1:17">
      <c r="A21" s="12"/>
      <c r="B21" s="44">
        <v>529</v>
      </c>
      <c r="C21" s="20" t="s">
        <v>35</v>
      </c>
      <c r="D21" s="46">
        <v>1283159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1283159</v>
      </c>
      <c r="P21" s="47">
        <f t="shared" si="1"/>
        <v>16.13143668912803</v>
      </c>
      <c r="Q21" s="9"/>
    </row>
    <row r="22" spans="1:17" ht="15.75">
      <c r="A22" s="28" t="s">
        <v>36</v>
      </c>
      <c r="B22" s="29"/>
      <c r="C22" s="30"/>
      <c r="D22" s="31">
        <f t="shared" ref="D22:N22" si="5">SUM(D23:D25)</f>
        <v>503921</v>
      </c>
      <c r="E22" s="31">
        <f t="shared" si="5"/>
        <v>14931424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5"/>
        <v>0</v>
      </c>
      <c r="O22" s="42">
        <f>SUM(D22:N22)</f>
        <v>15435345</v>
      </c>
      <c r="P22" s="43">
        <f t="shared" si="1"/>
        <v>194.04788544704817</v>
      </c>
      <c r="Q22" s="10"/>
    </row>
    <row r="23" spans="1:17">
      <c r="A23" s="12"/>
      <c r="B23" s="44">
        <v>534</v>
      </c>
      <c r="C23" s="20" t="s">
        <v>37</v>
      </c>
      <c r="D23" s="46">
        <v>0</v>
      </c>
      <c r="E23" s="46">
        <v>14918353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14918353</v>
      </c>
      <c r="P23" s="47">
        <f t="shared" si="1"/>
        <v>187.54843860002012</v>
      </c>
      <c r="Q23" s="9"/>
    </row>
    <row r="24" spans="1:17">
      <c r="A24" s="12"/>
      <c r="B24" s="44">
        <v>537</v>
      </c>
      <c r="C24" s="20" t="s">
        <v>38</v>
      </c>
      <c r="D24" s="46">
        <v>503921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503921</v>
      </c>
      <c r="P24" s="47">
        <f t="shared" si="1"/>
        <v>6.3351226993865026</v>
      </c>
      <c r="Q24" s="9"/>
    </row>
    <row r="25" spans="1:17">
      <c r="A25" s="12"/>
      <c r="B25" s="44">
        <v>539</v>
      </c>
      <c r="C25" s="20" t="s">
        <v>39</v>
      </c>
      <c r="D25" s="46">
        <v>0</v>
      </c>
      <c r="E25" s="46">
        <v>13071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13071</v>
      </c>
      <c r="P25" s="47">
        <f t="shared" si="1"/>
        <v>0.16432414764155687</v>
      </c>
      <c r="Q25" s="9"/>
    </row>
    <row r="26" spans="1:17" ht="15.75">
      <c r="A26" s="28" t="s">
        <v>40</v>
      </c>
      <c r="B26" s="29"/>
      <c r="C26" s="30"/>
      <c r="D26" s="31">
        <f t="shared" ref="D26:N26" si="6">SUM(D27:D27)</f>
        <v>0</v>
      </c>
      <c r="E26" s="31">
        <f t="shared" si="6"/>
        <v>32996931</v>
      </c>
      <c r="F26" s="31">
        <f t="shared" si="6"/>
        <v>0</v>
      </c>
      <c r="G26" s="31">
        <f t="shared" si="6"/>
        <v>8788030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6"/>
        <v>0</v>
      </c>
      <c r="O26" s="31">
        <f t="shared" ref="O26:O32" si="7">SUM(D26:N26)</f>
        <v>41784961</v>
      </c>
      <c r="P26" s="43">
        <f t="shared" si="1"/>
        <v>525.30625817157795</v>
      </c>
      <c r="Q26" s="10"/>
    </row>
    <row r="27" spans="1:17">
      <c r="A27" s="12"/>
      <c r="B27" s="44">
        <v>541</v>
      </c>
      <c r="C27" s="20" t="s">
        <v>41</v>
      </c>
      <c r="D27" s="46">
        <v>0</v>
      </c>
      <c r="E27" s="46">
        <v>32996931</v>
      </c>
      <c r="F27" s="46">
        <v>0</v>
      </c>
      <c r="G27" s="46">
        <v>8788030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41784961</v>
      </c>
      <c r="P27" s="47">
        <f t="shared" si="1"/>
        <v>525.30625817157795</v>
      </c>
      <c r="Q27" s="9"/>
    </row>
    <row r="28" spans="1:17" ht="15.75">
      <c r="A28" s="28" t="s">
        <v>42</v>
      </c>
      <c r="B28" s="29"/>
      <c r="C28" s="30"/>
      <c r="D28" s="31">
        <f t="shared" ref="D28:N28" si="8">SUM(D29:D31)</f>
        <v>473576</v>
      </c>
      <c r="E28" s="31">
        <f t="shared" si="8"/>
        <v>41648046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8"/>
        <v>0</v>
      </c>
      <c r="O28" s="31">
        <f t="shared" si="7"/>
        <v>42121622</v>
      </c>
      <c r="P28" s="43">
        <f t="shared" si="1"/>
        <v>529.53864527808514</v>
      </c>
      <c r="Q28" s="10"/>
    </row>
    <row r="29" spans="1:17">
      <c r="A29" s="13"/>
      <c r="B29" s="45">
        <v>552</v>
      </c>
      <c r="C29" s="21" t="s">
        <v>43</v>
      </c>
      <c r="D29" s="46">
        <v>284675</v>
      </c>
      <c r="E29" s="46">
        <v>39299737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39584412</v>
      </c>
      <c r="P29" s="47">
        <f t="shared" si="1"/>
        <v>497.64170773408426</v>
      </c>
      <c r="Q29" s="9"/>
    </row>
    <row r="30" spans="1:17">
      <c r="A30" s="13"/>
      <c r="B30" s="45">
        <v>553</v>
      </c>
      <c r="C30" s="21" t="s">
        <v>44</v>
      </c>
      <c r="D30" s="46">
        <v>188901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188901</v>
      </c>
      <c r="P30" s="47">
        <f t="shared" si="1"/>
        <v>2.3747988534647493</v>
      </c>
      <c r="Q30" s="9"/>
    </row>
    <row r="31" spans="1:17">
      <c r="A31" s="13"/>
      <c r="B31" s="45">
        <v>554</v>
      </c>
      <c r="C31" s="21" t="s">
        <v>45</v>
      </c>
      <c r="D31" s="46">
        <v>0</v>
      </c>
      <c r="E31" s="46">
        <v>2348309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2348309</v>
      </c>
      <c r="P31" s="47">
        <f t="shared" si="1"/>
        <v>29.522138690536057</v>
      </c>
      <c r="Q31" s="9"/>
    </row>
    <row r="32" spans="1:17" ht="15.75">
      <c r="A32" s="28" t="s">
        <v>46</v>
      </c>
      <c r="B32" s="29"/>
      <c r="C32" s="30"/>
      <c r="D32" s="31">
        <f t="shared" ref="D32:N32" si="9">SUM(D33:D36)</f>
        <v>8064023</v>
      </c>
      <c r="E32" s="31">
        <f t="shared" si="9"/>
        <v>663726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9"/>
        <v>0</v>
      </c>
      <c r="O32" s="31">
        <f t="shared" si="7"/>
        <v>8727749</v>
      </c>
      <c r="P32" s="43">
        <f t="shared" si="1"/>
        <v>109.72227949311073</v>
      </c>
      <c r="Q32" s="10"/>
    </row>
    <row r="33" spans="1:17">
      <c r="A33" s="12"/>
      <c r="B33" s="44">
        <v>562</v>
      </c>
      <c r="C33" s="20" t="s">
        <v>48</v>
      </c>
      <c r="D33" s="46">
        <v>7887820</v>
      </c>
      <c r="E33" s="46">
        <v>663726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40" si="10">SUM(D33:N33)</f>
        <v>8551546</v>
      </c>
      <c r="P33" s="47">
        <f t="shared" si="1"/>
        <v>107.5071155586845</v>
      </c>
      <c r="Q33" s="9"/>
    </row>
    <row r="34" spans="1:17">
      <c r="A34" s="12"/>
      <c r="B34" s="44">
        <v>563</v>
      </c>
      <c r="C34" s="20" t="s">
        <v>49</v>
      </c>
      <c r="D34" s="46">
        <v>75000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10"/>
        <v>75000</v>
      </c>
      <c r="P34" s="47">
        <f t="shared" si="1"/>
        <v>0.9428743839887358</v>
      </c>
      <c r="Q34" s="9"/>
    </row>
    <row r="35" spans="1:17">
      <c r="A35" s="12"/>
      <c r="B35" s="44">
        <v>564</v>
      </c>
      <c r="C35" s="20" t="s">
        <v>50</v>
      </c>
      <c r="D35" s="46">
        <v>50603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10"/>
        <v>50603</v>
      </c>
      <c r="P35" s="47">
        <f t="shared" si="1"/>
        <v>0.63616363270642662</v>
      </c>
      <c r="Q35" s="9"/>
    </row>
    <row r="36" spans="1:17">
      <c r="A36" s="12"/>
      <c r="B36" s="44">
        <v>569</v>
      </c>
      <c r="C36" s="20" t="s">
        <v>52</v>
      </c>
      <c r="D36" s="46">
        <v>50600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0"/>
        <v>50600</v>
      </c>
      <c r="P36" s="47">
        <f t="shared" si="1"/>
        <v>0.63612591773106708</v>
      </c>
      <c r="Q36" s="9"/>
    </row>
    <row r="37" spans="1:17" ht="15.75">
      <c r="A37" s="28" t="s">
        <v>53</v>
      </c>
      <c r="B37" s="29"/>
      <c r="C37" s="30"/>
      <c r="D37" s="31">
        <f t="shared" ref="D37:N37" si="11">SUM(D38:D40)</f>
        <v>4850932</v>
      </c>
      <c r="E37" s="31">
        <f t="shared" si="11"/>
        <v>2064930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 t="shared" si="11"/>
        <v>0</v>
      </c>
      <c r="O37" s="31">
        <f>SUM(D37:N37)</f>
        <v>6915862</v>
      </c>
      <c r="P37" s="43">
        <f t="shared" si="1"/>
        <v>86.943854973348081</v>
      </c>
      <c r="Q37" s="9"/>
    </row>
    <row r="38" spans="1:17">
      <c r="A38" s="12"/>
      <c r="B38" s="44">
        <v>571</v>
      </c>
      <c r="C38" s="20" t="s">
        <v>54</v>
      </c>
      <c r="D38" s="46">
        <v>1294905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0"/>
        <v>1294905</v>
      </c>
      <c r="P38" s="47">
        <f t="shared" si="1"/>
        <v>16.279103389319118</v>
      </c>
      <c r="Q38" s="9"/>
    </row>
    <row r="39" spans="1:17">
      <c r="A39" s="12"/>
      <c r="B39" s="44">
        <v>572</v>
      </c>
      <c r="C39" s="20" t="s">
        <v>55</v>
      </c>
      <c r="D39" s="46">
        <v>3472694</v>
      </c>
      <c r="E39" s="46">
        <v>2064930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0"/>
        <v>5537624</v>
      </c>
      <c r="P39" s="47">
        <f t="shared" si="1"/>
        <v>69.617117570149858</v>
      </c>
      <c r="Q39" s="9"/>
    </row>
    <row r="40" spans="1:17">
      <c r="A40" s="12"/>
      <c r="B40" s="44">
        <v>579</v>
      </c>
      <c r="C40" s="20" t="s">
        <v>56</v>
      </c>
      <c r="D40" s="46">
        <v>83333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0"/>
        <v>83333</v>
      </c>
      <c r="P40" s="47">
        <f t="shared" si="1"/>
        <v>1.0476340138791109</v>
      </c>
      <c r="Q40" s="9"/>
    </row>
    <row r="41" spans="1:17" ht="15.75">
      <c r="A41" s="28" t="s">
        <v>62</v>
      </c>
      <c r="B41" s="29"/>
      <c r="C41" s="30"/>
      <c r="D41" s="31">
        <f t="shared" ref="D41:N41" si="12">SUM(D42:D42)</f>
        <v>8852791</v>
      </c>
      <c r="E41" s="31">
        <f t="shared" si="12"/>
        <v>14167850</v>
      </c>
      <c r="F41" s="31">
        <f t="shared" si="12"/>
        <v>0</v>
      </c>
      <c r="G41" s="31">
        <f t="shared" si="12"/>
        <v>0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 t="shared" si="12"/>
        <v>0</v>
      </c>
      <c r="O41" s="31">
        <f t="shared" ref="O41:O49" si="13">SUM(D41:N41)</f>
        <v>23020641</v>
      </c>
      <c r="P41" s="43">
        <f t="shared" si="1"/>
        <v>289.40763602534446</v>
      </c>
      <c r="Q41" s="9"/>
    </row>
    <row r="42" spans="1:17">
      <c r="A42" s="12"/>
      <c r="B42" s="44">
        <v>581</v>
      </c>
      <c r="C42" s="20" t="s">
        <v>120</v>
      </c>
      <c r="D42" s="46">
        <v>8852791</v>
      </c>
      <c r="E42" s="46">
        <v>14167850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3"/>
        <v>23020641</v>
      </c>
      <c r="P42" s="47">
        <f t="shared" si="1"/>
        <v>289.40763602534446</v>
      </c>
      <c r="Q42" s="9"/>
    </row>
    <row r="43" spans="1:17" ht="15.75">
      <c r="A43" s="28" t="s">
        <v>58</v>
      </c>
      <c r="B43" s="29"/>
      <c r="C43" s="30"/>
      <c r="D43" s="31">
        <f t="shared" ref="D43:N43" si="14">SUM(D44:D48)</f>
        <v>535755</v>
      </c>
      <c r="E43" s="31">
        <f t="shared" si="14"/>
        <v>0</v>
      </c>
      <c r="F43" s="31">
        <f t="shared" si="14"/>
        <v>0</v>
      </c>
      <c r="G43" s="31">
        <f t="shared" si="14"/>
        <v>0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277626853</v>
      </c>
      <c r="N43" s="31">
        <f t="shared" si="14"/>
        <v>0</v>
      </c>
      <c r="O43" s="31">
        <f t="shared" si="13"/>
        <v>278162608</v>
      </c>
      <c r="P43" s="43">
        <f t="shared" si="1"/>
        <v>3496.9653022226694</v>
      </c>
      <c r="Q43" s="9"/>
    </row>
    <row r="44" spans="1:17">
      <c r="A44" s="12"/>
      <c r="B44" s="44">
        <v>602</v>
      </c>
      <c r="C44" s="20" t="s">
        <v>59</v>
      </c>
      <c r="D44" s="46">
        <v>121272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3"/>
        <v>121272</v>
      </c>
      <c r="P44" s="47">
        <f t="shared" si="1"/>
        <v>1.5245901639344261</v>
      </c>
      <c r="Q44" s="9"/>
    </row>
    <row r="45" spans="1:17">
      <c r="A45" s="12"/>
      <c r="B45" s="44">
        <v>603</v>
      </c>
      <c r="C45" s="20" t="s">
        <v>60</v>
      </c>
      <c r="D45" s="46">
        <v>10618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3"/>
        <v>10618</v>
      </c>
      <c r="P45" s="47">
        <f t="shared" si="1"/>
        <v>0.13348586945589863</v>
      </c>
      <c r="Q45" s="9"/>
    </row>
    <row r="46" spans="1:17">
      <c r="A46" s="12"/>
      <c r="B46" s="44">
        <v>604</v>
      </c>
      <c r="C46" s="20" t="s">
        <v>122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277626853</v>
      </c>
      <c r="N46" s="46">
        <v>0</v>
      </c>
      <c r="O46" s="46">
        <f t="shared" si="13"/>
        <v>277626853</v>
      </c>
      <c r="P46" s="47">
        <f t="shared" si="1"/>
        <v>3490.2299733480841</v>
      </c>
      <c r="Q46" s="9"/>
    </row>
    <row r="47" spans="1:17">
      <c r="A47" s="12"/>
      <c r="B47" s="44">
        <v>605</v>
      </c>
      <c r="C47" s="20" t="s">
        <v>61</v>
      </c>
      <c r="D47" s="46">
        <v>399298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3"/>
        <v>399298</v>
      </c>
      <c r="P47" s="47">
        <f t="shared" si="1"/>
        <v>5.0198380770391227</v>
      </c>
      <c r="Q47" s="9"/>
    </row>
    <row r="48" spans="1:17" ht="15.75" thickBot="1">
      <c r="A48" s="12"/>
      <c r="B48" s="44">
        <v>685</v>
      </c>
      <c r="C48" s="20" t="s">
        <v>78</v>
      </c>
      <c r="D48" s="46">
        <v>4567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3"/>
        <v>4567</v>
      </c>
      <c r="P48" s="47">
        <f t="shared" si="1"/>
        <v>5.7414764155687421E-2</v>
      </c>
      <c r="Q48" s="9"/>
    </row>
    <row r="49" spans="1:120" ht="16.5" thickBot="1">
      <c r="A49" s="14" t="s">
        <v>10</v>
      </c>
      <c r="B49" s="23"/>
      <c r="C49" s="22"/>
      <c r="D49" s="15">
        <f t="shared" ref="D49:N49" si="15">SUM(D5,D13,D22,D26,D28,D32,D37,D41,D43)</f>
        <v>71729389</v>
      </c>
      <c r="E49" s="15">
        <f t="shared" si="15"/>
        <v>178396492</v>
      </c>
      <c r="F49" s="15">
        <f t="shared" si="15"/>
        <v>0</v>
      </c>
      <c r="G49" s="15">
        <f t="shared" si="15"/>
        <v>8788030</v>
      </c>
      <c r="H49" s="15">
        <f t="shared" si="15"/>
        <v>0</v>
      </c>
      <c r="I49" s="15">
        <f t="shared" si="15"/>
        <v>0</v>
      </c>
      <c r="J49" s="15">
        <f t="shared" si="15"/>
        <v>284019</v>
      </c>
      <c r="K49" s="15">
        <f t="shared" si="15"/>
        <v>0</v>
      </c>
      <c r="L49" s="15">
        <f t="shared" si="15"/>
        <v>0</v>
      </c>
      <c r="M49" s="15">
        <f t="shared" si="15"/>
        <v>382070021</v>
      </c>
      <c r="N49" s="15">
        <f t="shared" si="15"/>
        <v>0</v>
      </c>
      <c r="O49" s="15">
        <f t="shared" si="13"/>
        <v>641267951</v>
      </c>
      <c r="P49" s="37">
        <f t="shared" si="1"/>
        <v>8061.8016569445845</v>
      </c>
      <c r="Q49" s="6"/>
      <c r="R49" s="2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</row>
    <row r="50" spans="1:120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9"/>
    </row>
    <row r="51" spans="1:120">
      <c r="A51" s="38"/>
      <c r="B51" s="39"/>
      <c r="C51" s="39"/>
      <c r="D51" s="40"/>
      <c r="E51" s="40"/>
      <c r="F51" s="40"/>
      <c r="G51" s="40"/>
      <c r="H51" s="40"/>
      <c r="I51" s="40"/>
      <c r="J51" s="40"/>
      <c r="K51" s="40"/>
      <c r="L51" s="40"/>
      <c r="M51" s="48" t="s">
        <v>123</v>
      </c>
      <c r="N51" s="48"/>
      <c r="O51" s="48"/>
      <c r="P51" s="41">
        <v>79544</v>
      </c>
    </row>
    <row r="52" spans="1:120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1"/>
    </row>
    <row r="53" spans="1:120" ht="15.75" customHeight="1" thickBot="1">
      <c r="A53" s="52" t="s">
        <v>68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4"/>
    </row>
  </sheetData>
  <mergeCells count="10">
    <mergeCell ref="M51:O51"/>
    <mergeCell ref="A52:P52"/>
    <mergeCell ref="A53:P5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117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118</v>
      </c>
      <c r="N4" s="34" t="s">
        <v>5</v>
      </c>
      <c r="O4" s="34" t="s">
        <v>119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SUM(D6:D12)</f>
        <v>30540529</v>
      </c>
      <c r="E5" s="26">
        <f t="shared" si="0"/>
        <v>7416097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221316</v>
      </c>
      <c r="K5" s="26">
        <f t="shared" si="0"/>
        <v>0</v>
      </c>
      <c r="L5" s="26">
        <f t="shared" si="0"/>
        <v>0</v>
      </c>
      <c r="M5" s="26">
        <f t="shared" si="0"/>
        <v>349631530</v>
      </c>
      <c r="N5" s="26">
        <f t="shared" si="0"/>
        <v>0</v>
      </c>
      <c r="O5" s="27">
        <f>SUM(D5:N5)</f>
        <v>387809472</v>
      </c>
      <c r="P5" s="32">
        <f t="shared" ref="P5:P48" si="1">(O5/P$50)</f>
        <v>4975.6799630489731</v>
      </c>
      <c r="Q5" s="6"/>
    </row>
    <row r="6" spans="1:134">
      <c r="A6" s="12"/>
      <c r="B6" s="44">
        <v>511</v>
      </c>
      <c r="C6" s="20" t="s">
        <v>20</v>
      </c>
      <c r="D6" s="46">
        <v>12313455</v>
      </c>
      <c r="E6" s="46">
        <v>2000000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14313455</v>
      </c>
      <c r="P6" s="47">
        <f t="shared" si="1"/>
        <v>183.6447441013074</v>
      </c>
      <c r="Q6" s="9"/>
    </row>
    <row r="7" spans="1:134">
      <c r="A7" s="12"/>
      <c r="B7" s="44">
        <v>512</v>
      </c>
      <c r="C7" s="20" t="s">
        <v>21</v>
      </c>
      <c r="D7" s="46">
        <v>1383353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1383353</v>
      </c>
      <c r="P7" s="47">
        <f t="shared" si="1"/>
        <v>17.748720185781554</v>
      </c>
      <c r="Q7" s="9"/>
    </row>
    <row r="8" spans="1:134">
      <c r="A8" s="12"/>
      <c r="B8" s="44">
        <v>513</v>
      </c>
      <c r="C8" s="20" t="s">
        <v>22</v>
      </c>
      <c r="D8" s="46">
        <v>13015785</v>
      </c>
      <c r="E8" s="46">
        <v>2068387</v>
      </c>
      <c r="F8" s="46">
        <v>0</v>
      </c>
      <c r="G8" s="46">
        <v>0</v>
      </c>
      <c r="H8" s="46">
        <v>0</v>
      </c>
      <c r="I8" s="46">
        <v>0</v>
      </c>
      <c r="J8" s="46">
        <v>221316</v>
      </c>
      <c r="K8" s="46">
        <v>0</v>
      </c>
      <c r="L8" s="46">
        <v>0</v>
      </c>
      <c r="M8" s="46">
        <v>349631530</v>
      </c>
      <c r="N8" s="46">
        <v>0</v>
      </c>
      <c r="O8" s="46">
        <f t="shared" si="2"/>
        <v>364937018</v>
      </c>
      <c r="P8" s="47">
        <f t="shared" si="1"/>
        <v>4682.2213982371277</v>
      </c>
      <c r="Q8" s="9"/>
    </row>
    <row r="9" spans="1:134">
      <c r="A9" s="12"/>
      <c r="B9" s="44">
        <v>514</v>
      </c>
      <c r="C9" s="20" t="s">
        <v>23</v>
      </c>
      <c r="D9" s="46">
        <v>690560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690560</v>
      </c>
      <c r="P9" s="47">
        <f t="shared" si="1"/>
        <v>8.8600351547965772</v>
      </c>
      <c r="Q9" s="9"/>
    </row>
    <row r="10" spans="1:134">
      <c r="A10" s="12"/>
      <c r="B10" s="44">
        <v>515</v>
      </c>
      <c r="C10" s="20" t="s">
        <v>24</v>
      </c>
      <c r="D10" s="46">
        <v>3137298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3137298</v>
      </c>
      <c r="P10" s="47">
        <f t="shared" si="1"/>
        <v>40.252216420112646</v>
      </c>
      <c r="Q10" s="9"/>
    </row>
    <row r="11" spans="1:134">
      <c r="A11" s="12"/>
      <c r="B11" s="44">
        <v>516</v>
      </c>
      <c r="C11" s="20" t="s">
        <v>25</v>
      </c>
      <c r="D11" s="46">
        <v>0</v>
      </c>
      <c r="E11" s="46">
        <v>317335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317335</v>
      </c>
      <c r="P11" s="47">
        <f t="shared" si="1"/>
        <v>4.0714771429671162</v>
      </c>
      <c r="Q11" s="9"/>
    </row>
    <row r="12" spans="1:134">
      <c r="A12" s="12"/>
      <c r="B12" s="44">
        <v>519</v>
      </c>
      <c r="C12" s="20" t="s">
        <v>26</v>
      </c>
      <c r="D12" s="46">
        <v>78</v>
      </c>
      <c r="E12" s="46">
        <v>3030375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3030453</v>
      </c>
      <c r="P12" s="47">
        <f t="shared" si="1"/>
        <v>38.881371806879564</v>
      </c>
      <c r="Q12" s="9"/>
    </row>
    <row r="13" spans="1:134" ht="15.75">
      <c r="A13" s="28" t="s">
        <v>27</v>
      </c>
      <c r="B13" s="29"/>
      <c r="C13" s="30"/>
      <c r="D13" s="31">
        <f t="shared" ref="D13:N13" si="3">SUM(D14:D21)</f>
        <v>3676317</v>
      </c>
      <c r="E13" s="31">
        <f t="shared" si="3"/>
        <v>65150206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1740</v>
      </c>
      <c r="N13" s="31">
        <f t="shared" si="3"/>
        <v>0</v>
      </c>
      <c r="O13" s="42">
        <f>SUM(D13:N13)</f>
        <v>68828263</v>
      </c>
      <c r="P13" s="43">
        <f t="shared" si="1"/>
        <v>883.08160018475519</v>
      </c>
      <c r="Q13" s="10"/>
    </row>
    <row r="14" spans="1:134">
      <c r="A14" s="12"/>
      <c r="B14" s="44">
        <v>521</v>
      </c>
      <c r="C14" s="20" t="s">
        <v>28</v>
      </c>
      <c r="D14" s="46">
        <v>0</v>
      </c>
      <c r="E14" s="46">
        <v>62317341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1740</v>
      </c>
      <c r="N14" s="46">
        <v>0</v>
      </c>
      <c r="O14" s="46">
        <f>SUM(D14:N14)</f>
        <v>62319081</v>
      </c>
      <c r="P14" s="47">
        <f t="shared" si="1"/>
        <v>799.5673778884028</v>
      </c>
      <c r="Q14" s="9"/>
    </row>
    <row r="15" spans="1:134">
      <c r="A15" s="12"/>
      <c r="B15" s="44">
        <v>522</v>
      </c>
      <c r="C15" s="20" t="s">
        <v>29</v>
      </c>
      <c r="D15" s="46">
        <v>32790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1" si="4">SUM(D15:N15)</f>
        <v>32790</v>
      </c>
      <c r="P15" s="47">
        <f t="shared" si="1"/>
        <v>0.42070283932718339</v>
      </c>
      <c r="Q15" s="9"/>
    </row>
    <row r="16" spans="1:134">
      <c r="A16" s="12"/>
      <c r="B16" s="44">
        <v>523</v>
      </c>
      <c r="C16" s="20" t="s">
        <v>30</v>
      </c>
      <c r="D16" s="46">
        <v>299239</v>
      </c>
      <c r="E16" s="46">
        <v>511873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811112</v>
      </c>
      <c r="P16" s="47">
        <f t="shared" si="1"/>
        <v>10.406743562438255</v>
      </c>
      <c r="Q16" s="9"/>
    </row>
    <row r="17" spans="1:17">
      <c r="A17" s="12"/>
      <c r="B17" s="44">
        <v>524</v>
      </c>
      <c r="C17" s="20" t="s">
        <v>31</v>
      </c>
      <c r="D17" s="46">
        <v>0</v>
      </c>
      <c r="E17" s="46">
        <v>1735306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1735306</v>
      </c>
      <c r="P17" s="47">
        <f t="shared" si="1"/>
        <v>22.264353806084088</v>
      </c>
      <c r="Q17" s="9"/>
    </row>
    <row r="18" spans="1:17">
      <c r="A18" s="12"/>
      <c r="B18" s="44">
        <v>525</v>
      </c>
      <c r="C18" s="20" t="s">
        <v>32</v>
      </c>
      <c r="D18" s="46">
        <v>519675</v>
      </c>
      <c r="E18" s="46">
        <v>585686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1105361</v>
      </c>
      <c r="P18" s="47">
        <f t="shared" si="1"/>
        <v>14.182022298918413</v>
      </c>
      <c r="Q18" s="9"/>
    </row>
    <row r="19" spans="1:17">
      <c r="A19" s="12"/>
      <c r="B19" s="44">
        <v>526</v>
      </c>
      <c r="C19" s="20" t="s">
        <v>33</v>
      </c>
      <c r="D19" s="46">
        <v>791181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791181</v>
      </c>
      <c r="P19" s="47">
        <f t="shared" si="1"/>
        <v>10.151024492885645</v>
      </c>
      <c r="Q19" s="9"/>
    </row>
    <row r="20" spans="1:17">
      <c r="A20" s="12"/>
      <c r="B20" s="44">
        <v>527</v>
      </c>
      <c r="C20" s="20" t="s">
        <v>34</v>
      </c>
      <c r="D20" s="46">
        <v>299209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299209</v>
      </c>
      <c r="P20" s="47">
        <f t="shared" si="1"/>
        <v>3.8389166164149806</v>
      </c>
      <c r="Q20" s="9"/>
    </row>
    <row r="21" spans="1:17">
      <c r="A21" s="12"/>
      <c r="B21" s="44">
        <v>529</v>
      </c>
      <c r="C21" s="20" t="s">
        <v>35</v>
      </c>
      <c r="D21" s="46">
        <v>1734223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1734223</v>
      </c>
      <c r="P21" s="47">
        <f t="shared" si="1"/>
        <v>22.250458680283803</v>
      </c>
      <c r="Q21" s="9"/>
    </row>
    <row r="22" spans="1:17" ht="15.75">
      <c r="A22" s="28" t="s">
        <v>36</v>
      </c>
      <c r="B22" s="29"/>
      <c r="C22" s="30"/>
      <c r="D22" s="31">
        <f t="shared" ref="D22:N22" si="5">SUM(D23:D25)</f>
        <v>467834</v>
      </c>
      <c r="E22" s="31">
        <f t="shared" si="5"/>
        <v>16111142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5"/>
        <v>0</v>
      </c>
      <c r="O22" s="42">
        <f>SUM(D22:N22)</f>
        <v>16578976</v>
      </c>
      <c r="P22" s="43">
        <f t="shared" si="1"/>
        <v>212.71187180046445</v>
      </c>
      <c r="Q22" s="10"/>
    </row>
    <row r="23" spans="1:17">
      <c r="A23" s="12"/>
      <c r="B23" s="44">
        <v>534</v>
      </c>
      <c r="C23" s="20" t="s">
        <v>37</v>
      </c>
      <c r="D23" s="46">
        <v>0</v>
      </c>
      <c r="E23" s="46">
        <v>16097673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16097673</v>
      </c>
      <c r="P23" s="47">
        <f t="shared" si="1"/>
        <v>206.5366495169423</v>
      </c>
      <c r="Q23" s="9"/>
    </row>
    <row r="24" spans="1:17">
      <c r="A24" s="12"/>
      <c r="B24" s="44">
        <v>537</v>
      </c>
      <c r="C24" s="20" t="s">
        <v>38</v>
      </c>
      <c r="D24" s="46">
        <v>467834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467834</v>
      </c>
      <c r="P24" s="47">
        <f t="shared" si="1"/>
        <v>6.0024120809330137</v>
      </c>
      <c r="Q24" s="9"/>
    </row>
    <row r="25" spans="1:17">
      <c r="A25" s="12"/>
      <c r="B25" s="44">
        <v>539</v>
      </c>
      <c r="C25" s="20" t="s">
        <v>39</v>
      </c>
      <c r="D25" s="46">
        <v>0</v>
      </c>
      <c r="E25" s="46">
        <v>13469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13469</v>
      </c>
      <c r="P25" s="47">
        <f t="shared" si="1"/>
        <v>0.17281020258913793</v>
      </c>
      <c r="Q25" s="9"/>
    </row>
    <row r="26" spans="1:17" ht="15.75">
      <c r="A26" s="28" t="s">
        <v>40</v>
      </c>
      <c r="B26" s="29"/>
      <c r="C26" s="30"/>
      <c r="D26" s="31">
        <f t="shared" ref="D26:N26" si="6">SUM(D27:D27)</f>
        <v>0</v>
      </c>
      <c r="E26" s="31">
        <f t="shared" si="6"/>
        <v>30344451</v>
      </c>
      <c r="F26" s="31">
        <f t="shared" si="6"/>
        <v>3118</v>
      </c>
      <c r="G26" s="31">
        <f t="shared" si="6"/>
        <v>10910182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6"/>
        <v>0</v>
      </c>
      <c r="O26" s="31">
        <f t="shared" ref="O26:O32" si="7">SUM(D26:N26)</f>
        <v>41257751</v>
      </c>
      <c r="P26" s="43">
        <f t="shared" si="1"/>
        <v>529.34592833040381</v>
      </c>
      <c r="Q26" s="10"/>
    </row>
    <row r="27" spans="1:17">
      <c r="A27" s="12"/>
      <c r="B27" s="44">
        <v>541</v>
      </c>
      <c r="C27" s="20" t="s">
        <v>41</v>
      </c>
      <c r="D27" s="46">
        <v>0</v>
      </c>
      <c r="E27" s="46">
        <v>30344451</v>
      </c>
      <c r="F27" s="46">
        <v>3118</v>
      </c>
      <c r="G27" s="46">
        <v>10910182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41257751</v>
      </c>
      <c r="P27" s="47">
        <f t="shared" si="1"/>
        <v>529.34592833040381</v>
      </c>
      <c r="Q27" s="9"/>
    </row>
    <row r="28" spans="1:17" ht="15.75">
      <c r="A28" s="28" t="s">
        <v>42</v>
      </c>
      <c r="B28" s="29"/>
      <c r="C28" s="30"/>
      <c r="D28" s="31">
        <f t="shared" ref="D28:N28" si="8">SUM(D29:D31)</f>
        <v>371576</v>
      </c>
      <c r="E28" s="31">
        <f t="shared" si="8"/>
        <v>39361337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8"/>
        <v>0</v>
      </c>
      <c r="O28" s="31">
        <f t="shared" si="7"/>
        <v>39732913</v>
      </c>
      <c r="P28" s="43">
        <f t="shared" si="1"/>
        <v>509.78192478926366</v>
      </c>
      <c r="Q28" s="10"/>
    </row>
    <row r="29" spans="1:17">
      <c r="A29" s="13"/>
      <c r="B29" s="45">
        <v>552</v>
      </c>
      <c r="C29" s="21" t="s">
        <v>43</v>
      </c>
      <c r="D29" s="46">
        <v>211756</v>
      </c>
      <c r="E29" s="46">
        <v>37040752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37252508</v>
      </c>
      <c r="P29" s="47">
        <f t="shared" si="1"/>
        <v>477.95778858367225</v>
      </c>
      <c r="Q29" s="9"/>
    </row>
    <row r="30" spans="1:17">
      <c r="A30" s="13"/>
      <c r="B30" s="45">
        <v>553</v>
      </c>
      <c r="C30" s="21" t="s">
        <v>44</v>
      </c>
      <c r="D30" s="46">
        <v>159820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159820</v>
      </c>
      <c r="P30" s="47">
        <f t="shared" si="1"/>
        <v>2.0505253974159943</v>
      </c>
      <c r="Q30" s="9"/>
    </row>
    <row r="31" spans="1:17">
      <c r="A31" s="13"/>
      <c r="B31" s="45">
        <v>554</v>
      </c>
      <c r="C31" s="21" t="s">
        <v>45</v>
      </c>
      <c r="D31" s="46">
        <v>0</v>
      </c>
      <c r="E31" s="46">
        <v>2320585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2320585</v>
      </c>
      <c r="P31" s="47">
        <f t="shared" si="1"/>
        <v>29.773610808175416</v>
      </c>
      <c r="Q31" s="9"/>
    </row>
    <row r="32" spans="1:17" ht="15.75">
      <c r="A32" s="28" t="s">
        <v>46</v>
      </c>
      <c r="B32" s="29"/>
      <c r="C32" s="30"/>
      <c r="D32" s="31">
        <f t="shared" ref="D32:N32" si="9">SUM(D33:D36)</f>
        <v>8634804</v>
      </c>
      <c r="E32" s="31">
        <f t="shared" si="9"/>
        <v>602997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9"/>
        <v>0</v>
      </c>
      <c r="O32" s="31">
        <f t="shared" si="7"/>
        <v>9237801</v>
      </c>
      <c r="P32" s="43">
        <f t="shared" si="1"/>
        <v>118.52299816527886</v>
      </c>
      <c r="Q32" s="10"/>
    </row>
    <row r="33" spans="1:120">
      <c r="A33" s="12"/>
      <c r="B33" s="44">
        <v>562</v>
      </c>
      <c r="C33" s="20" t="s">
        <v>48</v>
      </c>
      <c r="D33" s="46">
        <v>8476353</v>
      </c>
      <c r="E33" s="46">
        <v>602997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40" si="10">SUM(D33:N33)</f>
        <v>9079350</v>
      </c>
      <c r="P33" s="47">
        <f t="shared" si="1"/>
        <v>116.49003733593359</v>
      </c>
      <c r="Q33" s="9"/>
    </row>
    <row r="34" spans="1:120">
      <c r="A34" s="12"/>
      <c r="B34" s="44">
        <v>563</v>
      </c>
      <c r="C34" s="20" t="s">
        <v>49</v>
      </c>
      <c r="D34" s="46">
        <v>75000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10"/>
        <v>75000</v>
      </c>
      <c r="P34" s="47">
        <f t="shared" si="1"/>
        <v>0.96226632965961434</v>
      </c>
      <c r="Q34" s="9"/>
    </row>
    <row r="35" spans="1:120">
      <c r="A35" s="12"/>
      <c r="B35" s="44">
        <v>564</v>
      </c>
      <c r="C35" s="20" t="s">
        <v>50</v>
      </c>
      <c r="D35" s="46">
        <v>52226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10"/>
        <v>52226</v>
      </c>
      <c r="P35" s="47">
        <f t="shared" si="1"/>
        <v>0.67007095110404025</v>
      </c>
      <c r="Q35" s="9"/>
    </row>
    <row r="36" spans="1:120">
      <c r="A36" s="12"/>
      <c r="B36" s="44">
        <v>569</v>
      </c>
      <c r="C36" s="20" t="s">
        <v>52</v>
      </c>
      <c r="D36" s="46">
        <v>31225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0"/>
        <v>31225</v>
      </c>
      <c r="P36" s="47">
        <f t="shared" si="1"/>
        <v>0.40062354858161942</v>
      </c>
      <c r="Q36" s="9"/>
    </row>
    <row r="37" spans="1:120" ht="15.75">
      <c r="A37" s="28" t="s">
        <v>53</v>
      </c>
      <c r="B37" s="29"/>
      <c r="C37" s="30"/>
      <c r="D37" s="31">
        <f t="shared" ref="D37:N37" si="11">SUM(D38:D40)</f>
        <v>2956095</v>
      </c>
      <c r="E37" s="31">
        <f t="shared" si="11"/>
        <v>1771196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 t="shared" si="11"/>
        <v>0</v>
      </c>
      <c r="O37" s="31">
        <f>SUM(D37:N37)</f>
        <v>4727291</v>
      </c>
      <c r="P37" s="43">
        <f t="shared" si="1"/>
        <v>60.652172797372373</v>
      </c>
      <c r="Q37" s="9"/>
    </row>
    <row r="38" spans="1:120">
      <c r="A38" s="12"/>
      <c r="B38" s="44">
        <v>571</v>
      </c>
      <c r="C38" s="20" t="s">
        <v>54</v>
      </c>
      <c r="D38" s="46">
        <v>1040731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0"/>
        <v>1040731</v>
      </c>
      <c r="P38" s="47">
        <f t="shared" si="1"/>
        <v>13.352805327106401</v>
      </c>
      <c r="Q38" s="9"/>
    </row>
    <row r="39" spans="1:120">
      <c r="A39" s="12"/>
      <c r="B39" s="44">
        <v>572</v>
      </c>
      <c r="C39" s="20" t="s">
        <v>55</v>
      </c>
      <c r="D39" s="46">
        <v>1823698</v>
      </c>
      <c r="E39" s="46">
        <v>1771196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0"/>
        <v>3594894</v>
      </c>
      <c r="P39" s="47">
        <f t="shared" si="1"/>
        <v>46.123272731938258</v>
      </c>
      <c r="Q39" s="9"/>
    </row>
    <row r="40" spans="1:120">
      <c r="A40" s="12"/>
      <c r="B40" s="44">
        <v>579</v>
      </c>
      <c r="C40" s="20" t="s">
        <v>56</v>
      </c>
      <c r="D40" s="46">
        <v>91666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0"/>
        <v>91666</v>
      </c>
      <c r="P40" s="47">
        <f t="shared" si="1"/>
        <v>1.1760947383277094</v>
      </c>
      <c r="Q40" s="9"/>
    </row>
    <row r="41" spans="1:120" ht="15.75">
      <c r="A41" s="28" t="s">
        <v>62</v>
      </c>
      <c r="B41" s="29"/>
      <c r="C41" s="30"/>
      <c r="D41" s="31">
        <f t="shared" ref="D41:N41" si="12">SUM(D42:D42)</f>
        <v>23966233</v>
      </c>
      <c r="E41" s="31">
        <f t="shared" si="12"/>
        <v>11696404</v>
      </c>
      <c r="F41" s="31">
        <f t="shared" si="12"/>
        <v>0</v>
      </c>
      <c r="G41" s="31">
        <f t="shared" si="12"/>
        <v>0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 t="shared" si="12"/>
        <v>0</v>
      </c>
      <c r="O41" s="31">
        <f t="shared" ref="O41:O48" si="13">SUM(D41:N41)</f>
        <v>35662637</v>
      </c>
      <c r="P41" s="43">
        <f t="shared" si="1"/>
        <v>457.55939749297545</v>
      </c>
      <c r="Q41" s="9"/>
    </row>
    <row r="42" spans="1:120">
      <c r="A42" s="12"/>
      <c r="B42" s="44">
        <v>581</v>
      </c>
      <c r="C42" s="20" t="s">
        <v>120</v>
      </c>
      <c r="D42" s="46">
        <v>23966233</v>
      </c>
      <c r="E42" s="46">
        <v>11696404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3"/>
        <v>35662637</v>
      </c>
      <c r="P42" s="47">
        <f t="shared" si="1"/>
        <v>457.55939749297545</v>
      </c>
      <c r="Q42" s="9"/>
    </row>
    <row r="43" spans="1:120" ht="15.75">
      <c r="A43" s="28" t="s">
        <v>58</v>
      </c>
      <c r="B43" s="29"/>
      <c r="C43" s="30"/>
      <c r="D43" s="31">
        <f t="shared" ref="D43:N43" si="14">SUM(D44:D47)</f>
        <v>573092</v>
      </c>
      <c r="E43" s="31">
        <f t="shared" si="14"/>
        <v>0</v>
      </c>
      <c r="F43" s="31">
        <f t="shared" si="14"/>
        <v>0</v>
      </c>
      <c r="G43" s="31">
        <f t="shared" si="14"/>
        <v>0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 t="shared" si="14"/>
        <v>0</v>
      </c>
      <c r="O43" s="31">
        <f t="shared" si="13"/>
        <v>573092</v>
      </c>
      <c r="P43" s="43">
        <f t="shared" si="1"/>
        <v>7.3528951386305028</v>
      </c>
      <c r="Q43" s="9"/>
    </row>
    <row r="44" spans="1:120">
      <c r="A44" s="12"/>
      <c r="B44" s="44">
        <v>602</v>
      </c>
      <c r="C44" s="20" t="s">
        <v>59</v>
      </c>
      <c r="D44" s="46">
        <v>141736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3"/>
        <v>141736</v>
      </c>
      <c r="P44" s="47">
        <f t="shared" si="1"/>
        <v>1.818503740008468</v>
      </c>
      <c r="Q44" s="9"/>
    </row>
    <row r="45" spans="1:120">
      <c r="A45" s="12"/>
      <c r="B45" s="44">
        <v>603</v>
      </c>
      <c r="C45" s="20" t="s">
        <v>60</v>
      </c>
      <c r="D45" s="46">
        <v>10509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3"/>
        <v>10509</v>
      </c>
      <c r="P45" s="47">
        <f t="shared" si="1"/>
        <v>0.13483275811190515</v>
      </c>
      <c r="Q45" s="9"/>
    </row>
    <row r="46" spans="1:120">
      <c r="A46" s="12"/>
      <c r="B46" s="44">
        <v>605</v>
      </c>
      <c r="C46" s="20" t="s">
        <v>61</v>
      </c>
      <c r="D46" s="46">
        <v>420287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3"/>
        <v>420287</v>
      </c>
      <c r="P46" s="47">
        <f t="shared" si="1"/>
        <v>5.3923737185820046</v>
      </c>
      <c r="Q46" s="9"/>
    </row>
    <row r="47" spans="1:120" ht="15.75" thickBot="1">
      <c r="A47" s="12"/>
      <c r="B47" s="44">
        <v>685</v>
      </c>
      <c r="C47" s="20" t="s">
        <v>78</v>
      </c>
      <c r="D47" s="46">
        <v>560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3"/>
        <v>560</v>
      </c>
      <c r="P47" s="47">
        <f t="shared" si="1"/>
        <v>7.1849219281251205E-3</v>
      </c>
      <c r="Q47" s="9"/>
    </row>
    <row r="48" spans="1:120" ht="16.5" thickBot="1">
      <c r="A48" s="14" t="s">
        <v>10</v>
      </c>
      <c r="B48" s="23"/>
      <c r="C48" s="22"/>
      <c r="D48" s="15">
        <f t="shared" ref="D48:N48" si="15">SUM(D5,D13,D22,D26,D28,D32,D37,D41,D43)</f>
        <v>71186480</v>
      </c>
      <c r="E48" s="15">
        <f t="shared" si="15"/>
        <v>172453830</v>
      </c>
      <c r="F48" s="15">
        <f t="shared" si="15"/>
        <v>3118</v>
      </c>
      <c r="G48" s="15">
        <f t="shared" si="15"/>
        <v>10910182</v>
      </c>
      <c r="H48" s="15">
        <f t="shared" si="15"/>
        <v>0</v>
      </c>
      <c r="I48" s="15">
        <f t="shared" si="15"/>
        <v>0</v>
      </c>
      <c r="J48" s="15">
        <f t="shared" si="15"/>
        <v>221316</v>
      </c>
      <c r="K48" s="15">
        <f t="shared" si="15"/>
        <v>0</v>
      </c>
      <c r="L48" s="15">
        <f t="shared" si="15"/>
        <v>0</v>
      </c>
      <c r="M48" s="15">
        <f t="shared" si="15"/>
        <v>349633270</v>
      </c>
      <c r="N48" s="15">
        <f t="shared" si="15"/>
        <v>0</v>
      </c>
      <c r="O48" s="15">
        <f t="shared" si="13"/>
        <v>604408196</v>
      </c>
      <c r="P48" s="37">
        <f t="shared" si="1"/>
        <v>7754.6887517481173</v>
      </c>
      <c r="Q48" s="6"/>
      <c r="R48" s="2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</row>
    <row r="49" spans="1:16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9"/>
    </row>
    <row r="50" spans="1:16">
      <c r="A50" s="38"/>
      <c r="B50" s="39"/>
      <c r="C50" s="39"/>
      <c r="D50" s="40"/>
      <c r="E50" s="40"/>
      <c r="F50" s="40"/>
      <c r="G50" s="40"/>
      <c r="H50" s="40"/>
      <c r="I50" s="40"/>
      <c r="J50" s="40"/>
      <c r="K50" s="40"/>
      <c r="L50" s="40"/>
      <c r="M50" s="48" t="s">
        <v>116</v>
      </c>
      <c r="N50" s="48"/>
      <c r="O50" s="48"/>
      <c r="P50" s="41">
        <v>77941</v>
      </c>
    </row>
    <row r="51" spans="1:16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1"/>
    </row>
    <row r="52" spans="1:16" ht="15.75" customHeight="1" thickBot="1">
      <c r="A52" s="52" t="s">
        <v>68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4"/>
    </row>
  </sheetData>
  <mergeCells count="10">
    <mergeCell ref="M50:O50"/>
    <mergeCell ref="A51:P51"/>
    <mergeCell ref="A52:P5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31263649</v>
      </c>
      <c r="E5" s="26">
        <f t="shared" si="0"/>
        <v>5079299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230711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36573659</v>
      </c>
      <c r="O5" s="32">
        <f t="shared" ref="O5:O47" si="1">(N5/O$49)</f>
        <v>489.44996252877257</v>
      </c>
      <c r="P5" s="6"/>
    </row>
    <row r="6" spans="1:133">
      <c r="A6" s="12"/>
      <c r="B6" s="44">
        <v>511</v>
      </c>
      <c r="C6" s="20" t="s">
        <v>20</v>
      </c>
      <c r="D6" s="46">
        <v>13313659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13313659</v>
      </c>
      <c r="O6" s="47">
        <f t="shared" si="1"/>
        <v>178.17112306621701</v>
      </c>
      <c r="P6" s="9"/>
    </row>
    <row r="7" spans="1:133">
      <c r="A7" s="12"/>
      <c r="B7" s="44">
        <v>512</v>
      </c>
      <c r="C7" s="20" t="s">
        <v>21</v>
      </c>
      <c r="D7" s="46">
        <v>1334744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1334744</v>
      </c>
      <c r="O7" s="47">
        <f t="shared" si="1"/>
        <v>17.862320004282427</v>
      </c>
      <c r="P7" s="9"/>
    </row>
    <row r="8" spans="1:133">
      <c r="A8" s="12"/>
      <c r="B8" s="44">
        <v>513</v>
      </c>
      <c r="C8" s="20" t="s">
        <v>22</v>
      </c>
      <c r="D8" s="46">
        <v>12463037</v>
      </c>
      <c r="E8" s="46">
        <v>1745020</v>
      </c>
      <c r="F8" s="46">
        <v>0</v>
      </c>
      <c r="G8" s="46">
        <v>0</v>
      </c>
      <c r="H8" s="46">
        <v>0</v>
      </c>
      <c r="I8" s="46">
        <v>0</v>
      </c>
      <c r="J8" s="46">
        <v>230711</v>
      </c>
      <c r="K8" s="46">
        <v>0</v>
      </c>
      <c r="L8" s="46">
        <v>0</v>
      </c>
      <c r="M8" s="46">
        <v>0</v>
      </c>
      <c r="N8" s="46">
        <f t="shared" si="2"/>
        <v>14438768</v>
      </c>
      <c r="O8" s="47">
        <f t="shared" si="1"/>
        <v>193.22798565387291</v>
      </c>
      <c r="P8" s="9"/>
    </row>
    <row r="9" spans="1:133">
      <c r="A9" s="12"/>
      <c r="B9" s="44">
        <v>514</v>
      </c>
      <c r="C9" s="20" t="s">
        <v>23</v>
      </c>
      <c r="D9" s="46">
        <v>721247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721247</v>
      </c>
      <c r="O9" s="47">
        <f t="shared" si="1"/>
        <v>9.6521465660296553</v>
      </c>
      <c r="P9" s="9"/>
    </row>
    <row r="10" spans="1:133">
      <c r="A10" s="12"/>
      <c r="B10" s="44">
        <v>515</v>
      </c>
      <c r="C10" s="20" t="s">
        <v>24</v>
      </c>
      <c r="D10" s="46">
        <v>3430962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3430962</v>
      </c>
      <c r="O10" s="47">
        <f t="shared" si="1"/>
        <v>45.915127669824955</v>
      </c>
      <c r="P10" s="9"/>
    </row>
    <row r="11" spans="1:133">
      <c r="A11" s="12"/>
      <c r="B11" s="44">
        <v>516</v>
      </c>
      <c r="C11" s="20" t="s">
        <v>25</v>
      </c>
      <c r="D11" s="46">
        <v>0</v>
      </c>
      <c r="E11" s="46">
        <v>399247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399247</v>
      </c>
      <c r="O11" s="47">
        <f t="shared" si="1"/>
        <v>5.3429554092393339</v>
      </c>
      <c r="P11" s="9"/>
    </row>
    <row r="12" spans="1:133">
      <c r="A12" s="12"/>
      <c r="B12" s="44">
        <v>519</v>
      </c>
      <c r="C12" s="20" t="s">
        <v>83</v>
      </c>
      <c r="D12" s="46">
        <v>0</v>
      </c>
      <c r="E12" s="46">
        <v>2935032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2935032</v>
      </c>
      <c r="O12" s="47">
        <f t="shared" si="1"/>
        <v>39.278304159306245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2806028</v>
      </c>
      <c r="E13" s="31">
        <f t="shared" si="3"/>
        <v>64957271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67763299</v>
      </c>
      <c r="O13" s="43">
        <f t="shared" si="1"/>
        <v>906.84785343397039</v>
      </c>
      <c r="P13" s="10"/>
    </row>
    <row r="14" spans="1:133">
      <c r="A14" s="12"/>
      <c r="B14" s="44">
        <v>521</v>
      </c>
      <c r="C14" s="20" t="s">
        <v>28</v>
      </c>
      <c r="D14" s="46">
        <v>0</v>
      </c>
      <c r="E14" s="46">
        <v>61946108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61946108</v>
      </c>
      <c r="O14" s="47">
        <f t="shared" si="1"/>
        <v>828.99882233285155</v>
      </c>
      <c r="P14" s="9"/>
    </row>
    <row r="15" spans="1:133">
      <c r="A15" s="12"/>
      <c r="B15" s="44">
        <v>522</v>
      </c>
      <c r="C15" s="20" t="s">
        <v>29</v>
      </c>
      <c r="D15" s="46">
        <v>32790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32790</v>
      </c>
      <c r="O15" s="47">
        <f t="shared" si="1"/>
        <v>0.43881483860607035</v>
      </c>
      <c r="P15" s="9"/>
    </row>
    <row r="16" spans="1:133">
      <c r="A16" s="12"/>
      <c r="B16" s="44">
        <v>523</v>
      </c>
      <c r="C16" s="20" t="s">
        <v>84</v>
      </c>
      <c r="D16" s="46">
        <v>236400</v>
      </c>
      <c r="E16" s="46">
        <v>666801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903201</v>
      </c>
      <c r="O16" s="47">
        <f t="shared" si="1"/>
        <v>12.087160751565762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1621413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1621413</v>
      </c>
      <c r="O17" s="47">
        <f t="shared" si="1"/>
        <v>21.698691183555486</v>
      </c>
      <c r="P17" s="9"/>
    </row>
    <row r="18" spans="1:16">
      <c r="A18" s="12"/>
      <c r="B18" s="44">
        <v>525</v>
      </c>
      <c r="C18" s="20" t="s">
        <v>32</v>
      </c>
      <c r="D18" s="46">
        <v>551020</v>
      </c>
      <c r="E18" s="46">
        <v>722949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1273969</v>
      </c>
      <c r="O18" s="47">
        <f t="shared" si="1"/>
        <v>17.048993629891335</v>
      </c>
      <c r="P18" s="9"/>
    </row>
    <row r="19" spans="1:16">
      <c r="A19" s="12"/>
      <c r="B19" s="44">
        <v>526</v>
      </c>
      <c r="C19" s="20" t="s">
        <v>33</v>
      </c>
      <c r="D19" s="46">
        <v>781958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781958</v>
      </c>
      <c r="O19" s="47">
        <f t="shared" si="1"/>
        <v>10.464616455221883</v>
      </c>
      <c r="P19" s="9"/>
    </row>
    <row r="20" spans="1:16">
      <c r="A20" s="12"/>
      <c r="B20" s="44">
        <v>527</v>
      </c>
      <c r="C20" s="20" t="s">
        <v>34</v>
      </c>
      <c r="D20" s="46">
        <v>247169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247169</v>
      </c>
      <c r="O20" s="47">
        <f t="shared" si="1"/>
        <v>3.3077592205984692</v>
      </c>
      <c r="P20" s="9"/>
    </row>
    <row r="21" spans="1:16">
      <c r="A21" s="12"/>
      <c r="B21" s="44">
        <v>529</v>
      </c>
      <c r="C21" s="20" t="s">
        <v>35</v>
      </c>
      <c r="D21" s="46">
        <v>956691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956691</v>
      </c>
      <c r="O21" s="47">
        <f t="shared" si="1"/>
        <v>12.802995021679781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SUM(D23:D25)</f>
        <v>459056</v>
      </c>
      <c r="E22" s="31">
        <f t="shared" si="5"/>
        <v>12566668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13025724</v>
      </c>
      <c r="O22" s="43">
        <f t="shared" si="1"/>
        <v>174.31780953910391</v>
      </c>
      <c r="P22" s="10"/>
    </row>
    <row r="23" spans="1:16">
      <c r="A23" s="12"/>
      <c r="B23" s="44">
        <v>534</v>
      </c>
      <c r="C23" s="20" t="s">
        <v>86</v>
      </c>
      <c r="D23" s="46">
        <v>0</v>
      </c>
      <c r="E23" s="46">
        <v>12502297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12502297</v>
      </c>
      <c r="O23" s="47">
        <f t="shared" si="1"/>
        <v>167.31300519244152</v>
      </c>
      <c r="P23" s="9"/>
    </row>
    <row r="24" spans="1:16">
      <c r="A24" s="12"/>
      <c r="B24" s="44">
        <v>537</v>
      </c>
      <c r="C24" s="20" t="s">
        <v>87</v>
      </c>
      <c r="D24" s="46">
        <v>459056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459056</v>
      </c>
      <c r="O24" s="47">
        <f t="shared" si="1"/>
        <v>6.143354210160056</v>
      </c>
      <c r="P24" s="9"/>
    </row>
    <row r="25" spans="1:16">
      <c r="A25" s="12"/>
      <c r="B25" s="44">
        <v>539</v>
      </c>
      <c r="C25" s="20" t="s">
        <v>39</v>
      </c>
      <c r="D25" s="46">
        <v>0</v>
      </c>
      <c r="E25" s="46">
        <v>64371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64371</v>
      </c>
      <c r="O25" s="47">
        <f t="shared" si="1"/>
        <v>0.8614501365023286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SUM(D27:D27)</f>
        <v>0</v>
      </c>
      <c r="E26" s="31">
        <f t="shared" si="6"/>
        <v>21576102</v>
      </c>
      <c r="F26" s="31">
        <f t="shared" si="6"/>
        <v>9879</v>
      </c>
      <c r="G26" s="31">
        <f t="shared" si="6"/>
        <v>5715379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2" si="7">SUM(D26:M26)</f>
        <v>27301360</v>
      </c>
      <c r="O26" s="43">
        <f t="shared" si="1"/>
        <v>365.36266795139449</v>
      </c>
      <c r="P26" s="10"/>
    </row>
    <row r="27" spans="1:16">
      <c r="A27" s="12"/>
      <c r="B27" s="44">
        <v>541</v>
      </c>
      <c r="C27" s="20" t="s">
        <v>88</v>
      </c>
      <c r="D27" s="46">
        <v>0</v>
      </c>
      <c r="E27" s="46">
        <v>21576102</v>
      </c>
      <c r="F27" s="46">
        <v>9879</v>
      </c>
      <c r="G27" s="46">
        <v>5715379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27301360</v>
      </c>
      <c r="O27" s="47">
        <f t="shared" si="1"/>
        <v>365.36266795139449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SUM(D29:D31)</f>
        <v>363731</v>
      </c>
      <c r="E28" s="31">
        <f t="shared" si="8"/>
        <v>26651634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27015365</v>
      </c>
      <c r="O28" s="43">
        <f t="shared" si="1"/>
        <v>361.53531663187198</v>
      </c>
      <c r="P28" s="10"/>
    </row>
    <row r="29" spans="1:16">
      <c r="A29" s="13"/>
      <c r="B29" s="45">
        <v>552</v>
      </c>
      <c r="C29" s="21" t="s">
        <v>43</v>
      </c>
      <c r="D29" s="46">
        <v>215289</v>
      </c>
      <c r="E29" s="46">
        <v>24253403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24468692</v>
      </c>
      <c r="O29" s="47">
        <f t="shared" si="1"/>
        <v>327.45425833734811</v>
      </c>
      <c r="P29" s="9"/>
    </row>
    <row r="30" spans="1:16">
      <c r="A30" s="13"/>
      <c r="B30" s="45">
        <v>553</v>
      </c>
      <c r="C30" s="21" t="s">
        <v>89</v>
      </c>
      <c r="D30" s="46">
        <v>148442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148442</v>
      </c>
      <c r="O30" s="47">
        <f t="shared" si="1"/>
        <v>1.9865371232803384</v>
      </c>
      <c r="P30" s="9"/>
    </row>
    <row r="31" spans="1:16">
      <c r="A31" s="13"/>
      <c r="B31" s="45">
        <v>554</v>
      </c>
      <c r="C31" s="21" t="s">
        <v>45</v>
      </c>
      <c r="D31" s="46">
        <v>0</v>
      </c>
      <c r="E31" s="46">
        <v>2398231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2398231</v>
      </c>
      <c r="O31" s="47">
        <f t="shared" si="1"/>
        <v>32.094521171243507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SUM(D33:D36)</f>
        <v>1983187</v>
      </c>
      <c r="E32" s="31">
        <f t="shared" si="9"/>
        <v>661511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2644698</v>
      </c>
      <c r="O32" s="43">
        <f t="shared" si="1"/>
        <v>35.392885819816925</v>
      </c>
      <c r="P32" s="10"/>
    </row>
    <row r="33" spans="1:119">
      <c r="A33" s="12"/>
      <c r="B33" s="44">
        <v>562</v>
      </c>
      <c r="C33" s="20" t="s">
        <v>90</v>
      </c>
      <c r="D33" s="46">
        <v>1818010</v>
      </c>
      <c r="E33" s="46">
        <v>661511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10">SUM(D33:M33)</f>
        <v>2479521</v>
      </c>
      <c r="O33" s="47">
        <f t="shared" si="1"/>
        <v>33.182391199614578</v>
      </c>
      <c r="P33" s="9"/>
    </row>
    <row r="34" spans="1:119">
      <c r="A34" s="12"/>
      <c r="B34" s="44">
        <v>563</v>
      </c>
      <c r="C34" s="20" t="s">
        <v>91</v>
      </c>
      <c r="D34" s="46">
        <v>75000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75000</v>
      </c>
      <c r="O34" s="47">
        <f t="shared" si="1"/>
        <v>1.003693592420106</v>
      </c>
      <c r="P34" s="9"/>
    </row>
    <row r="35" spans="1:119">
      <c r="A35" s="12"/>
      <c r="B35" s="44">
        <v>564</v>
      </c>
      <c r="C35" s="20" t="s">
        <v>92</v>
      </c>
      <c r="D35" s="46">
        <v>55077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55077</v>
      </c>
      <c r="O35" s="47">
        <f t="shared" si="1"/>
        <v>0.73707242652962901</v>
      </c>
      <c r="P35" s="9"/>
    </row>
    <row r="36" spans="1:119">
      <c r="A36" s="12"/>
      <c r="B36" s="44">
        <v>569</v>
      </c>
      <c r="C36" s="20" t="s">
        <v>52</v>
      </c>
      <c r="D36" s="46">
        <v>35100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35100</v>
      </c>
      <c r="O36" s="47">
        <f t="shared" si="1"/>
        <v>0.46972860125260962</v>
      </c>
      <c r="P36" s="9"/>
    </row>
    <row r="37" spans="1:119" ht="15.75">
      <c r="A37" s="28" t="s">
        <v>53</v>
      </c>
      <c r="B37" s="29"/>
      <c r="C37" s="30"/>
      <c r="D37" s="31">
        <f t="shared" ref="D37:M37" si="11">SUM(D38:D40)</f>
        <v>3793108</v>
      </c>
      <c r="E37" s="31">
        <f t="shared" si="11"/>
        <v>2504706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6297814</v>
      </c>
      <c r="O37" s="43">
        <f t="shared" si="1"/>
        <v>84.281007440715172</v>
      </c>
      <c r="P37" s="9"/>
    </row>
    <row r="38" spans="1:119">
      <c r="A38" s="12"/>
      <c r="B38" s="44">
        <v>571</v>
      </c>
      <c r="C38" s="20" t="s">
        <v>54</v>
      </c>
      <c r="D38" s="46">
        <v>920064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920064</v>
      </c>
      <c r="O38" s="47">
        <f t="shared" si="1"/>
        <v>12.312831218885499</v>
      </c>
      <c r="P38" s="9"/>
    </row>
    <row r="39" spans="1:119">
      <c r="A39" s="12"/>
      <c r="B39" s="44">
        <v>572</v>
      </c>
      <c r="C39" s="20" t="s">
        <v>94</v>
      </c>
      <c r="D39" s="46">
        <v>2798044</v>
      </c>
      <c r="E39" s="46">
        <v>2504706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5302750</v>
      </c>
      <c r="O39" s="47">
        <f t="shared" si="1"/>
        <v>70.964482629409559</v>
      </c>
      <c r="P39" s="9"/>
    </row>
    <row r="40" spans="1:119">
      <c r="A40" s="12"/>
      <c r="B40" s="44">
        <v>579</v>
      </c>
      <c r="C40" s="20" t="s">
        <v>56</v>
      </c>
      <c r="D40" s="46">
        <v>75000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75000</v>
      </c>
      <c r="O40" s="47">
        <f t="shared" si="1"/>
        <v>1.003693592420106</v>
      </c>
      <c r="P40" s="9"/>
    </row>
    <row r="41" spans="1:119" ht="15.75">
      <c r="A41" s="28" t="s">
        <v>95</v>
      </c>
      <c r="B41" s="29"/>
      <c r="C41" s="30"/>
      <c r="D41" s="31">
        <f t="shared" ref="D41:M41" si="12">SUM(D42:D42)</f>
        <v>3472425</v>
      </c>
      <c r="E41" s="31">
        <f t="shared" si="12"/>
        <v>11872651</v>
      </c>
      <c r="F41" s="31">
        <f t="shared" si="12"/>
        <v>0</v>
      </c>
      <c r="G41" s="31">
        <f t="shared" si="12"/>
        <v>0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 t="shared" ref="N41:N47" si="13">SUM(D41:M41)</f>
        <v>15345076</v>
      </c>
      <c r="O41" s="43">
        <f t="shared" si="1"/>
        <v>205.35672608532732</v>
      </c>
      <c r="P41" s="9"/>
    </row>
    <row r="42" spans="1:119">
      <c r="A42" s="12"/>
      <c r="B42" s="44">
        <v>581</v>
      </c>
      <c r="C42" s="20" t="s">
        <v>96</v>
      </c>
      <c r="D42" s="46">
        <v>3472425</v>
      </c>
      <c r="E42" s="46">
        <v>11872651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3"/>
        <v>15345076</v>
      </c>
      <c r="O42" s="47">
        <f t="shared" si="1"/>
        <v>205.35672608532732</v>
      </c>
      <c r="P42" s="9"/>
    </row>
    <row r="43" spans="1:119" ht="15.75">
      <c r="A43" s="28" t="s">
        <v>58</v>
      </c>
      <c r="B43" s="29"/>
      <c r="C43" s="30"/>
      <c r="D43" s="31">
        <f t="shared" ref="D43:M43" si="14">SUM(D44:D46)</f>
        <v>676505</v>
      </c>
      <c r="E43" s="31">
        <f t="shared" si="14"/>
        <v>0</v>
      </c>
      <c r="F43" s="31">
        <f t="shared" si="14"/>
        <v>0</v>
      </c>
      <c r="G43" s="31">
        <f t="shared" si="14"/>
        <v>0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 t="shared" si="13"/>
        <v>676505</v>
      </c>
      <c r="O43" s="43">
        <f t="shared" si="1"/>
        <v>9.0533831165355174</v>
      </c>
      <c r="P43" s="9"/>
    </row>
    <row r="44" spans="1:119">
      <c r="A44" s="12"/>
      <c r="B44" s="44">
        <v>602</v>
      </c>
      <c r="C44" s="20" t="s">
        <v>97</v>
      </c>
      <c r="D44" s="46">
        <v>237359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237359</v>
      </c>
      <c r="O44" s="47">
        <f t="shared" si="1"/>
        <v>3.176476098709919</v>
      </c>
      <c r="P44" s="9"/>
    </row>
    <row r="45" spans="1:119">
      <c r="A45" s="12"/>
      <c r="B45" s="44">
        <v>603</v>
      </c>
      <c r="C45" s="20" t="s">
        <v>98</v>
      </c>
      <c r="D45" s="46">
        <v>7421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7421</v>
      </c>
      <c r="O45" s="47">
        <f t="shared" si="1"/>
        <v>9.9312135324661419E-2</v>
      </c>
      <c r="P45" s="9"/>
    </row>
    <row r="46" spans="1:119" ht="15.75" thickBot="1">
      <c r="A46" s="12"/>
      <c r="B46" s="44">
        <v>605</v>
      </c>
      <c r="C46" s="20" t="s">
        <v>99</v>
      </c>
      <c r="D46" s="46">
        <v>431725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431725</v>
      </c>
      <c r="O46" s="47">
        <f t="shared" si="1"/>
        <v>5.7775948825009369</v>
      </c>
      <c r="P46" s="9"/>
    </row>
    <row r="47" spans="1:119" ht="16.5" thickBot="1">
      <c r="A47" s="14" t="s">
        <v>10</v>
      </c>
      <c r="B47" s="23"/>
      <c r="C47" s="22"/>
      <c r="D47" s="15">
        <f t="shared" ref="D47:M47" si="15">SUM(D5,D13,D22,D26,D28,D32,D37,D41,D43)</f>
        <v>44817689</v>
      </c>
      <c r="E47" s="15">
        <f t="shared" si="15"/>
        <v>145869842</v>
      </c>
      <c r="F47" s="15">
        <f t="shared" si="15"/>
        <v>9879</v>
      </c>
      <c r="G47" s="15">
        <f t="shared" si="15"/>
        <v>5715379</v>
      </c>
      <c r="H47" s="15">
        <f t="shared" si="15"/>
        <v>0</v>
      </c>
      <c r="I47" s="15">
        <f t="shared" si="15"/>
        <v>0</v>
      </c>
      <c r="J47" s="15">
        <f t="shared" si="15"/>
        <v>230711</v>
      </c>
      <c r="K47" s="15">
        <f t="shared" si="15"/>
        <v>0</v>
      </c>
      <c r="L47" s="15">
        <f t="shared" si="15"/>
        <v>0</v>
      </c>
      <c r="M47" s="15">
        <f t="shared" si="15"/>
        <v>0</v>
      </c>
      <c r="N47" s="15">
        <f t="shared" si="13"/>
        <v>196643500</v>
      </c>
      <c r="O47" s="37">
        <f t="shared" si="1"/>
        <v>2631.5976125475081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38"/>
      <c r="B49" s="39"/>
      <c r="C49" s="39"/>
      <c r="D49" s="40"/>
      <c r="E49" s="40"/>
      <c r="F49" s="40"/>
      <c r="G49" s="40"/>
      <c r="H49" s="40"/>
      <c r="I49" s="40"/>
      <c r="J49" s="40"/>
      <c r="K49" s="40"/>
      <c r="L49" s="48" t="s">
        <v>114</v>
      </c>
      <c r="M49" s="48"/>
      <c r="N49" s="48"/>
      <c r="O49" s="41">
        <v>74724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68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28828091</v>
      </c>
      <c r="E5" s="26">
        <f t="shared" si="0"/>
        <v>5281206</v>
      </c>
      <c r="F5" s="26">
        <f t="shared" si="0"/>
        <v>0</v>
      </c>
      <c r="G5" s="26">
        <f t="shared" si="0"/>
        <v>2475087</v>
      </c>
      <c r="H5" s="26">
        <f t="shared" si="0"/>
        <v>0</v>
      </c>
      <c r="I5" s="26">
        <f t="shared" si="0"/>
        <v>0</v>
      </c>
      <c r="J5" s="26">
        <f t="shared" si="0"/>
        <v>205495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36789879</v>
      </c>
      <c r="O5" s="32">
        <f t="shared" ref="O5:O47" si="1">(N5/O$49)</f>
        <v>525.03716230680311</v>
      </c>
      <c r="P5" s="6"/>
    </row>
    <row r="6" spans="1:133">
      <c r="A6" s="12"/>
      <c r="B6" s="44">
        <v>511</v>
      </c>
      <c r="C6" s="20" t="s">
        <v>20</v>
      </c>
      <c r="D6" s="46">
        <v>12416687</v>
      </c>
      <c r="E6" s="46">
        <v>169653</v>
      </c>
      <c r="F6" s="46">
        <v>0</v>
      </c>
      <c r="G6" s="46">
        <v>2475087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15061427</v>
      </c>
      <c r="O6" s="47">
        <f t="shared" si="1"/>
        <v>214.94522698405902</v>
      </c>
      <c r="P6" s="9"/>
    </row>
    <row r="7" spans="1:133">
      <c r="A7" s="12"/>
      <c r="B7" s="44">
        <v>512</v>
      </c>
      <c r="C7" s="20" t="s">
        <v>21</v>
      </c>
      <c r="D7" s="46">
        <v>1228834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1228834</v>
      </c>
      <c r="O7" s="47">
        <f t="shared" si="1"/>
        <v>17.536983916313453</v>
      </c>
      <c r="P7" s="9"/>
    </row>
    <row r="8" spans="1:133">
      <c r="A8" s="12"/>
      <c r="B8" s="44">
        <v>513</v>
      </c>
      <c r="C8" s="20" t="s">
        <v>22</v>
      </c>
      <c r="D8" s="46">
        <v>11642831</v>
      </c>
      <c r="E8" s="46">
        <v>1837401</v>
      </c>
      <c r="F8" s="46">
        <v>0</v>
      </c>
      <c r="G8" s="46">
        <v>0</v>
      </c>
      <c r="H8" s="46">
        <v>0</v>
      </c>
      <c r="I8" s="46">
        <v>0</v>
      </c>
      <c r="J8" s="46">
        <v>205495</v>
      </c>
      <c r="K8" s="46">
        <v>0</v>
      </c>
      <c r="L8" s="46">
        <v>0</v>
      </c>
      <c r="M8" s="46">
        <v>0</v>
      </c>
      <c r="N8" s="46">
        <f t="shared" si="2"/>
        <v>13685727</v>
      </c>
      <c r="O8" s="47">
        <f t="shared" si="1"/>
        <v>195.31228325555509</v>
      </c>
      <c r="P8" s="9"/>
    </row>
    <row r="9" spans="1:133">
      <c r="A9" s="12"/>
      <c r="B9" s="44">
        <v>514</v>
      </c>
      <c r="C9" s="20" t="s">
        <v>23</v>
      </c>
      <c r="D9" s="46">
        <v>805459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805459</v>
      </c>
      <c r="O9" s="47">
        <f t="shared" si="1"/>
        <v>11.494898031996119</v>
      </c>
      <c r="P9" s="9"/>
    </row>
    <row r="10" spans="1:133">
      <c r="A10" s="12"/>
      <c r="B10" s="44">
        <v>515</v>
      </c>
      <c r="C10" s="20" t="s">
        <v>24</v>
      </c>
      <c r="D10" s="46">
        <v>2734280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2734280</v>
      </c>
      <c r="O10" s="47">
        <f t="shared" si="1"/>
        <v>39.021563842388431</v>
      </c>
      <c r="P10" s="9"/>
    </row>
    <row r="11" spans="1:133">
      <c r="A11" s="12"/>
      <c r="B11" s="44">
        <v>516</v>
      </c>
      <c r="C11" s="20" t="s">
        <v>25</v>
      </c>
      <c r="D11" s="46">
        <v>0</v>
      </c>
      <c r="E11" s="46">
        <v>298009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298009</v>
      </c>
      <c r="O11" s="47">
        <f t="shared" si="1"/>
        <v>4.2529577143183346</v>
      </c>
      <c r="P11" s="9"/>
    </row>
    <row r="12" spans="1:133">
      <c r="A12" s="12"/>
      <c r="B12" s="44">
        <v>519</v>
      </c>
      <c r="C12" s="20" t="s">
        <v>83</v>
      </c>
      <c r="D12" s="46">
        <v>0</v>
      </c>
      <c r="E12" s="46">
        <v>2976143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2976143</v>
      </c>
      <c r="O12" s="47">
        <f t="shared" si="1"/>
        <v>42.473248562172657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2184652</v>
      </c>
      <c r="E13" s="31">
        <f t="shared" si="3"/>
        <v>59856635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62041287</v>
      </c>
      <c r="O13" s="43">
        <f t="shared" si="1"/>
        <v>885.40604529691313</v>
      </c>
      <c r="P13" s="10"/>
    </row>
    <row r="14" spans="1:133">
      <c r="A14" s="12"/>
      <c r="B14" s="44">
        <v>521</v>
      </c>
      <c r="C14" s="20" t="s">
        <v>28</v>
      </c>
      <c r="D14" s="46">
        <v>0</v>
      </c>
      <c r="E14" s="46">
        <v>56721600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56721600</v>
      </c>
      <c r="O14" s="47">
        <f t="shared" si="1"/>
        <v>809.48751980134432</v>
      </c>
      <c r="P14" s="9"/>
    </row>
    <row r="15" spans="1:133">
      <c r="A15" s="12"/>
      <c r="B15" s="44">
        <v>522</v>
      </c>
      <c r="C15" s="20" t="s">
        <v>29</v>
      </c>
      <c r="D15" s="46">
        <v>32790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32790</v>
      </c>
      <c r="O15" s="47">
        <f t="shared" si="1"/>
        <v>0.46795393243995376</v>
      </c>
      <c r="P15" s="9"/>
    </row>
    <row r="16" spans="1:133">
      <c r="A16" s="12"/>
      <c r="B16" s="44">
        <v>523</v>
      </c>
      <c r="C16" s="20" t="s">
        <v>84</v>
      </c>
      <c r="D16" s="46">
        <v>317450</v>
      </c>
      <c r="E16" s="46">
        <v>439411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756861</v>
      </c>
      <c r="O16" s="47">
        <f t="shared" si="1"/>
        <v>10.801344350729973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1485298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1485298</v>
      </c>
      <c r="O17" s="47">
        <f t="shared" si="1"/>
        <v>21.197042999243624</v>
      </c>
      <c r="P17" s="9"/>
    </row>
    <row r="18" spans="1:16">
      <c r="A18" s="12"/>
      <c r="B18" s="44">
        <v>525</v>
      </c>
      <c r="C18" s="20" t="s">
        <v>32</v>
      </c>
      <c r="D18" s="46">
        <v>444781</v>
      </c>
      <c r="E18" s="46">
        <v>1210326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1655107</v>
      </c>
      <c r="O18" s="47">
        <f t="shared" si="1"/>
        <v>23.620427851750367</v>
      </c>
      <c r="P18" s="9"/>
    </row>
    <row r="19" spans="1:16">
      <c r="A19" s="12"/>
      <c r="B19" s="44">
        <v>526</v>
      </c>
      <c r="C19" s="20" t="s">
        <v>33</v>
      </c>
      <c r="D19" s="46">
        <v>782111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782111</v>
      </c>
      <c r="O19" s="47">
        <f t="shared" si="1"/>
        <v>11.161693139815331</v>
      </c>
      <c r="P19" s="9"/>
    </row>
    <row r="20" spans="1:16">
      <c r="A20" s="12"/>
      <c r="B20" s="44">
        <v>527</v>
      </c>
      <c r="C20" s="20" t="s">
        <v>34</v>
      </c>
      <c r="D20" s="46">
        <v>210499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210499</v>
      </c>
      <c r="O20" s="47">
        <f t="shared" si="1"/>
        <v>3.0040815744031053</v>
      </c>
      <c r="P20" s="9"/>
    </row>
    <row r="21" spans="1:16">
      <c r="A21" s="12"/>
      <c r="B21" s="44">
        <v>529</v>
      </c>
      <c r="C21" s="20" t="s">
        <v>35</v>
      </c>
      <c r="D21" s="46">
        <v>397021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397021</v>
      </c>
      <c r="O21" s="47">
        <f t="shared" si="1"/>
        <v>5.6659816471864248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SUM(D23:D25)</f>
        <v>469808</v>
      </c>
      <c r="E22" s="31">
        <f t="shared" si="5"/>
        <v>14989311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15459119</v>
      </c>
      <c r="O22" s="43">
        <f t="shared" si="1"/>
        <v>220.62078463272965</v>
      </c>
      <c r="P22" s="10"/>
    </row>
    <row r="23" spans="1:16">
      <c r="A23" s="12"/>
      <c r="B23" s="44">
        <v>534</v>
      </c>
      <c r="C23" s="20" t="s">
        <v>86</v>
      </c>
      <c r="D23" s="46">
        <v>0</v>
      </c>
      <c r="E23" s="46">
        <v>14956305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14956305</v>
      </c>
      <c r="O23" s="47">
        <f t="shared" si="1"/>
        <v>213.44500577985187</v>
      </c>
      <c r="P23" s="9"/>
    </row>
    <row r="24" spans="1:16">
      <c r="A24" s="12"/>
      <c r="B24" s="44">
        <v>537</v>
      </c>
      <c r="C24" s="20" t="s">
        <v>87</v>
      </c>
      <c r="D24" s="46">
        <v>469808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469808</v>
      </c>
      <c r="O24" s="47">
        <f t="shared" si="1"/>
        <v>6.704742332776755</v>
      </c>
      <c r="P24" s="9"/>
    </row>
    <row r="25" spans="1:16">
      <c r="A25" s="12"/>
      <c r="B25" s="44">
        <v>539</v>
      </c>
      <c r="C25" s="20" t="s">
        <v>39</v>
      </c>
      <c r="D25" s="46">
        <v>0</v>
      </c>
      <c r="E25" s="46">
        <v>33006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33006</v>
      </c>
      <c r="O25" s="47">
        <f t="shared" si="1"/>
        <v>0.47103652010104036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SUM(D27:D27)</f>
        <v>0</v>
      </c>
      <c r="E26" s="31">
        <f t="shared" si="6"/>
        <v>20428698</v>
      </c>
      <c r="F26" s="31">
        <f t="shared" si="6"/>
        <v>1379549</v>
      </c>
      <c r="G26" s="31">
        <f t="shared" si="6"/>
        <v>3851646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2" si="7">SUM(D26:M26)</f>
        <v>25659893</v>
      </c>
      <c r="O26" s="43">
        <f t="shared" si="1"/>
        <v>366.1984701231608</v>
      </c>
      <c r="P26" s="10"/>
    </row>
    <row r="27" spans="1:16">
      <c r="A27" s="12"/>
      <c r="B27" s="44">
        <v>541</v>
      </c>
      <c r="C27" s="20" t="s">
        <v>88</v>
      </c>
      <c r="D27" s="46">
        <v>0</v>
      </c>
      <c r="E27" s="46">
        <v>20428698</v>
      </c>
      <c r="F27" s="46">
        <v>1379549</v>
      </c>
      <c r="G27" s="46">
        <v>3851646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25659893</v>
      </c>
      <c r="O27" s="47">
        <f t="shared" si="1"/>
        <v>366.1984701231608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SUM(D29:D31)</f>
        <v>347201</v>
      </c>
      <c r="E28" s="31">
        <f t="shared" si="8"/>
        <v>29040107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29387308</v>
      </c>
      <c r="O28" s="43">
        <f t="shared" si="1"/>
        <v>419.39330108033283</v>
      </c>
      <c r="P28" s="10"/>
    </row>
    <row r="29" spans="1:16">
      <c r="A29" s="13"/>
      <c r="B29" s="45">
        <v>552</v>
      </c>
      <c r="C29" s="21" t="s">
        <v>43</v>
      </c>
      <c r="D29" s="46">
        <v>204206</v>
      </c>
      <c r="E29" s="46">
        <v>26550071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26754277</v>
      </c>
      <c r="O29" s="47">
        <f t="shared" si="1"/>
        <v>381.81668593283956</v>
      </c>
      <c r="P29" s="9"/>
    </row>
    <row r="30" spans="1:16">
      <c r="A30" s="13"/>
      <c r="B30" s="45">
        <v>553</v>
      </c>
      <c r="C30" s="21" t="s">
        <v>89</v>
      </c>
      <c r="D30" s="46">
        <v>142995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142995</v>
      </c>
      <c r="O30" s="47">
        <f t="shared" si="1"/>
        <v>2.0407158453568521</v>
      </c>
      <c r="P30" s="9"/>
    </row>
    <row r="31" spans="1:16">
      <c r="A31" s="13"/>
      <c r="B31" s="45">
        <v>554</v>
      </c>
      <c r="C31" s="21" t="s">
        <v>45</v>
      </c>
      <c r="D31" s="46">
        <v>0</v>
      </c>
      <c r="E31" s="46">
        <v>2490036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2490036</v>
      </c>
      <c r="O31" s="47">
        <f t="shared" si="1"/>
        <v>35.535899302136407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SUM(D33:D36)</f>
        <v>2083639</v>
      </c>
      <c r="E32" s="31">
        <f t="shared" si="9"/>
        <v>587004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2670643</v>
      </c>
      <c r="O32" s="43">
        <f t="shared" si="1"/>
        <v>38.113384995219135</v>
      </c>
      <c r="P32" s="10"/>
    </row>
    <row r="33" spans="1:119">
      <c r="A33" s="12"/>
      <c r="B33" s="44">
        <v>562</v>
      </c>
      <c r="C33" s="20" t="s">
        <v>90</v>
      </c>
      <c r="D33" s="46">
        <v>1928003</v>
      </c>
      <c r="E33" s="46">
        <v>587004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10">SUM(D33:M33)</f>
        <v>2515007</v>
      </c>
      <c r="O33" s="47">
        <f t="shared" si="1"/>
        <v>35.892266415492855</v>
      </c>
      <c r="P33" s="9"/>
    </row>
    <row r="34" spans="1:119">
      <c r="A34" s="12"/>
      <c r="B34" s="44">
        <v>563</v>
      </c>
      <c r="C34" s="20" t="s">
        <v>91</v>
      </c>
      <c r="D34" s="46">
        <v>75000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75000</v>
      </c>
      <c r="O34" s="47">
        <f t="shared" si="1"/>
        <v>1.070342937877296</v>
      </c>
      <c r="P34" s="9"/>
    </row>
    <row r="35" spans="1:119">
      <c r="A35" s="12"/>
      <c r="B35" s="44">
        <v>564</v>
      </c>
      <c r="C35" s="20" t="s">
        <v>92</v>
      </c>
      <c r="D35" s="46">
        <v>50436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50436</v>
      </c>
      <c r="O35" s="47">
        <f t="shared" si="1"/>
        <v>0.7197842188637239</v>
      </c>
      <c r="P35" s="9"/>
    </row>
    <row r="36" spans="1:119">
      <c r="A36" s="12"/>
      <c r="B36" s="44">
        <v>569</v>
      </c>
      <c r="C36" s="20" t="s">
        <v>52</v>
      </c>
      <c r="D36" s="46">
        <v>30200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30200</v>
      </c>
      <c r="O36" s="47">
        <f t="shared" si="1"/>
        <v>0.43099142298525783</v>
      </c>
      <c r="P36" s="9"/>
    </row>
    <row r="37" spans="1:119" ht="15.75">
      <c r="A37" s="28" t="s">
        <v>53</v>
      </c>
      <c r="B37" s="29"/>
      <c r="C37" s="30"/>
      <c r="D37" s="31">
        <f t="shared" ref="D37:M37" si="11">SUM(D38:D40)</f>
        <v>3118177</v>
      </c>
      <c r="E37" s="31">
        <f t="shared" si="11"/>
        <v>2263634</v>
      </c>
      <c r="F37" s="31">
        <f t="shared" si="11"/>
        <v>0</v>
      </c>
      <c r="G37" s="31">
        <f t="shared" si="11"/>
        <v>2541493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7923304</v>
      </c>
      <c r="O37" s="43">
        <f t="shared" si="1"/>
        <v>113.07536641406573</v>
      </c>
      <c r="P37" s="9"/>
    </row>
    <row r="38" spans="1:119">
      <c r="A38" s="12"/>
      <c r="B38" s="44">
        <v>571</v>
      </c>
      <c r="C38" s="20" t="s">
        <v>54</v>
      </c>
      <c r="D38" s="46">
        <v>903718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903718</v>
      </c>
      <c r="O38" s="47">
        <f t="shared" si="1"/>
        <v>12.897175721767921</v>
      </c>
      <c r="P38" s="9"/>
    </row>
    <row r="39" spans="1:119">
      <c r="A39" s="12"/>
      <c r="B39" s="44">
        <v>572</v>
      </c>
      <c r="C39" s="20" t="s">
        <v>94</v>
      </c>
      <c r="D39" s="46">
        <v>2133126</v>
      </c>
      <c r="E39" s="46">
        <v>2263634</v>
      </c>
      <c r="F39" s="46">
        <v>0</v>
      </c>
      <c r="G39" s="46">
        <v>2541493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6938253</v>
      </c>
      <c r="O39" s="47">
        <f t="shared" si="1"/>
        <v>99.017467996746163</v>
      </c>
      <c r="P39" s="9"/>
    </row>
    <row r="40" spans="1:119">
      <c r="A40" s="12"/>
      <c r="B40" s="44">
        <v>579</v>
      </c>
      <c r="C40" s="20" t="s">
        <v>56</v>
      </c>
      <c r="D40" s="46">
        <v>81333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81333</v>
      </c>
      <c r="O40" s="47">
        <f t="shared" si="1"/>
        <v>1.1607226955516547</v>
      </c>
      <c r="P40" s="9"/>
    </row>
    <row r="41" spans="1:119" ht="15.75">
      <c r="A41" s="28" t="s">
        <v>95</v>
      </c>
      <c r="B41" s="29"/>
      <c r="C41" s="30"/>
      <c r="D41" s="31">
        <f t="shared" ref="D41:M41" si="12">SUM(D42:D42)</f>
        <v>4082916</v>
      </c>
      <c r="E41" s="31">
        <f t="shared" si="12"/>
        <v>23537305</v>
      </c>
      <c r="F41" s="31">
        <f t="shared" si="12"/>
        <v>0</v>
      </c>
      <c r="G41" s="31">
        <f t="shared" si="12"/>
        <v>0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 t="shared" ref="N41:N47" si="13">SUM(D41:M41)</f>
        <v>27620221</v>
      </c>
      <c r="O41" s="43">
        <f t="shared" si="1"/>
        <v>394.17477986613579</v>
      </c>
      <c r="P41" s="9"/>
    </row>
    <row r="42" spans="1:119">
      <c r="A42" s="12"/>
      <c r="B42" s="44">
        <v>581</v>
      </c>
      <c r="C42" s="20" t="s">
        <v>96</v>
      </c>
      <c r="D42" s="46">
        <v>4082916</v>
      </c>
      <c r="E42" s="46">
        <v>23537305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3"/>
        <v>27620221</v>
      </c>
      <c r="O42" s="47">
        <f t="shared" si="1"/>
        <v>394.17477986613579</v>
      </c>
      <c r="P42" s="9"/>
    </row>
    <row r="43" spans="1:119" ht="15.75">
      <c r="A43" s="28" t="s">
        <v>58</v>
      </c>
      <c r="B43" s="29"/>
      <c r="C43" s="30"/>
      <c r="D43" s="31">
        <f t="shared" ref="D43:M43" si="14">SUM(D44:D46)</f>
        <v>466645</v>
      </c>
      <c r="E43" s="31">
        <f t="shared" si="14"/>
        <v>0</v>
      </c>
      <c r="F43" s="31">
        <f t="shared" si="14"/>
        <v>0</v>
      </c>
      <c r="G43" s="31">
        <f t="shared" si="14"/>
        <v>0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 t="shared" si="13"/>
        <v>466645</v>
      </c>
      <c r="O43" s="43">
        <f t="shared" si="1"/>
        <v>6.6596024032766765</v>
      </c>
      <c r="P43" s="9"/>
    </row>
    <row r="44" spans="1:119">
      <c r="A44" s="12"/>
      <c r="B44" s="44">
        <v>602</v>
      </c>
      <c r="C44" s="20" t="s">
        <v>97</v>
      </c>
      <c r="D44" s="46">
        <v>67609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67609</v>
      </c>
      <c r="O44" s="47">
        <f t="shared" si="1"/>
        <v>0.96486420915928128</v>
      </c>
      <c r="P44" s="9"/>
    </row>
    <row r="45" spans="1:119">
      <c r="A45" s="12"/>
      <c r="B45" s="44">
        <v>603</v>
      </c>
      <c r="C45" s="20" t="s">
        <v>98</v>
      </c>
      <c r="D45" s="46">
        <v>11510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11510</v>
      </c>
      <c r="O45" s="47">
        <f t="shared" si="1"/>
        <v>0.16426196286623568</v>
      </c>
      <c r="P45" s="9"/>
    </row>
    <row r="46" spans="1:119" ht="15.75" thickBot="1">
      <c r="A46" s="12"/>
      <c r="B46" s="44">
        <v>605</v>
      </c>
      <c r="C46" s="20" t="s">
        <v>99</v>
      </c>
      <c r="D46" s="46">
        <v>387526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387526</v>
      </c>
      <c r="O46" s="47">
        <f t="shared" si="1"/>
        <v>5.5304762312511597</v>
      </c>
      <c r="P46" s="9"/>
    </row>
    <row r="47" spans="1:119" ht="16.5" thickBot="1">
      <c r="A47" s="14" t="s">
        <v>10</v>
      </c>
      <c r="B47" s="23"/>
      <c r="C47" s="22"/>
      <c r="D47" s="15">
        <f t="shared" ref="D47:M47" si="15">SUM(D5,D13,D22,D26,D28,D32,D37,D41,D43)</f>
        <v>41581129</v>
      </c>
      <c r="E47" s="15">
        <f t="shared" si="15"/>
        <v>155983900</v>
      </c>
      <c r="F47" s="15">
        <f t="shared" si="15"/>
        <v>1379549</v>
      </c>
      <c r="G47" s="15">
        <f t="shared" si="15"/>
        <v>8868226</v>
      </c>
      <c r="H47" s="15">
        <f t="shared" si="15"/>
        <v>0</v>
      </c>
      <c r="I47" s="15">
        <f t="shared" si="15"/>
        <v>0</v>
      </c>
      <c r="J47" s="15">
        <f t="shared" si="15"/>
        <v>205495</v>
      </c>
      <c r="K47" s="15">
        <f t="shared" si="15"/>
        <v>0</v>
      </c>
      <c r="L47" s="15">
        <f t="shared" si="15"/>
        <v>0</v>
      </c>
      <c r="M47" s="15">
        <f t="shared" si="15"/>
        <v>0</v>
      </c>
      <c r="N47" s="15">
        <f t="shared" si="13"/>
        <v>208018299</v>
      </c>
      <c r="O47" s="37">
        <f t="shared" si="1"/>
        <v>2968.678897118637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38"/>
      <c r="B49" s="39"/>
      <c r="C49" s="39"/>
      <c r="D49" s="40"/>
      <c r="E49" s="40"/>
      <c r="F49" s="40"/>
      <c r="G49" s="40"/>
      <c r="H49" s="40"/>
      <c r="I49" s="40"/>
      <c r="J49" s="40"/>
      <c r="K49" s="40"/>
      <c r="L49" s="48" t="s">
        <v>112</v>
      </c>
      <c r="M49" s="48"/>
      <c r="N49" s="48"/>
      <c r="O49" s="41">
        <v>70071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68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23161037</v>
      </c>
      <c r="E5" s="26">
        <f t="shared" si="0"/>
        <v>4790922</v>
      </c>
      <c r="F5" s="26">
        <f t="shared" si="0"/>
        <v>0</v>
      </c>
      <c r="G5" s="26">
        <f t="shared" si="0"/>
        <v>2691758</v>
      </c>
      <c r="H5" s="26">
        <f t="shared" si="0"/>
        <v>0</v>
      </c>
      <c r="I5" s="26">
        <f t="shared" si="0"/>
        <v>0</v>
      </c>
      <c r="J5" s="26">
        <f t="shared" si="0"/>
        <v>162732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30806449</v>
      </c>
      <c r="O5" s="32">
        <f t="shared" ref="O5:O48" si="1">(N5/O$50)</f>
        <v>455.33949686650112</v>
      </c>
      <c r="P5" s="6"/>
    </row>
    <row r="6" spans="1:133">
      <c r="A6" s="12"/>
      <c r="B6" s="44">
        <v>511</v>
      </c>
      <c r="C6" s="20" t="s">
        <v>20</v>
      </c>
      <c r="D6" s="46">
        <v>7532903</v>
      </c>
      <c r="E6" s="46">
        <v>0</v>
      </c>
      <c r="F6" s="46">
        <v>0</v>
      </c>
      <c r="G6" s="46">
        <v>2691758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10224661</v>
      </c>
      <c r="O6" s="47">
        <f t="shared" si="1"/>
        <v>151.12718753695162</v>
      </c>
      <c r="P6" s="9"/>
    </row>
    <row r="7" spans="1:133">
      <c r="A7" s="12"/>
      <c r="B7" s="44">
        <v>512</v>
      </c>
      <c r="C7" s="20" t="s">
        <v>21</v>
      </c>
      <c r="D7" s="46">
        <v>1200343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1200343</v>
      </c>
      <c r="O7" s="47">
        <f t="shared" si="1"/>
        <v>17.741855859051672</v>
      </c>
      <c r="P7" s="9"/>
    </row>
    <row r="8" spans="1:133">
      <c r="A8" s="12"/>
      <c r="B8" s="44">
        <v>513</v>
      </c>
      <c r="C8" s="20" t="s">
        <v>22</v>
      </c>
      <c r="D8" s="46">
        <v>10739356</v>
      </c>
      <c r="E8" s="46">
        <v>1759527</v>
      </c>
      <c r="F8" s="46">
        <v>0</v>
      </c>
      <c r="G8" s="46">
        <v>0</v>
      </c>
      <c r="H8" s="46">
        <v>0</v>
      </c>
      <c r="I8" s="46">
        <v>0</v>
      </c>
      <c r="J8" s="46">
        <v>162732</v>
      </c>
      <c r="K8" s="46">
        <v>0</v>
      </c>
      <c r="L8" s="46">
        <v>0</v>
      </c>
      <c r="M8" s="46">
        <v>0</v>
      </c>
      <c r="N8" s="46">
        <f t="shared" si="2"/>
        <v>12661615</v>
      </c>
      <c r="O8" s="47">
        <f t="shared" si="1"/>
        <v>187.14696405344685</v>
      </c>
      <c r="P8" s="9"/>
    </row>
    <row r="9" spans="1:133">
      <c r="A9" s="12"/>
      <c r="B9" s="44">
        <v>514</v>
      </c>
      <c r="C9" s="20" t="s">
        <v>23</v>
      </c>
      <c r="D9" s="46">
        <v>792289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792289</v>
      </c>
      <c r="O9" s="47">
        <f t="shared" si="1"/>
        <v>11.710550431595129</v>
      </c>
      <c r="P9" s="9"/>
    </row>
    <row r="10" spans="1:133">
      <c r="A10" s="12"/>
      <c r="B10" s="44">
        <v>515</v>
      </c>
      <c r="C10" s="20" t="s">
        <v>24</v>
      </c>
      <c r="D10" s="46">
        <v>2896073</v>
      </c>
      <c r="E10" s="46">
        <v>20890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2916963</v>
      </c>
      <c r="O10" s="47">
        <f t="shared" si="1"/>
        <v>43.114623980134802</v>
      </c>
      <c r="P10" s="9"/>
    </row>
    <row r="11" spans="1:133">
      <c r="A11" s="12"/>
      <c r="B11" s="44">
        <v>516</v>
      </c>
      <c r="C11" s="20" t="s">
        <v>25</v>
      </c>
      <c r="D11" s="46">
        <v>0</v>
      </c>
      <c r="E11" s="46">
        <v>258428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258428</v>
      </c>
      <c r="O11" s="47">
        <f t="shared" si="1"/>
        <v>3.819735130660991</v>
      </c>
      <c r="P11" s="9"/>
    </row>
    <row r="12" spans="1:133">
      <c r="A12" s="12"/>
      <c r="B12" s="44">
        <v>519</v>
      </c>
      <c r="C12" s="20" t="s">
        <v>83</v>
      </c>
      <c r="D12" s="46">
        <v>73</v>
      </c>
      <c r="E12" s="46">
        <v>2752077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2752150</v>
      </c>
      <c r="O12" s="47">
        <f t="shared" si="1"/>
        <v>40.678579874660045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2112061</v>
      </c>
      <c r="E13" s="31">
        <f t="shared" si="3"/>
        <v>52337837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54449898</v>
      </c>
      <c r="O13" s="43">
        <f t="shared" si="1"/>
        <v>804.80516140475345</v>
      </c>
      <c r="P13" s="10"/>
    </row>
    <row r="14" spans="1:133">
      <c r="A14" s="12"/>
      <c r="B14" s="44">
        <v>521</v>
      </c>
      <c r="C14" s="20" t="s">
        <v>28</v>
      </c>
      <c r="D14" s="46">
        <v>0</v>
      </c>
      <c r="E14" s="46">
        <v>48794298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48794298</v>
      </c>
      <c r="O14" s="47">
        <f t="shared" si="1"/>
        <v>721.2116885420362</v>
      </c>
      <c r="P14" s="9"/>
    </row>
    <row r="15" spans="1:133">
      <c r="A15" s="12"/>
      <c r="B15" s="44">
        <v>522</v>
      </c>
      <c r="C15" s="20" t="s">
        <v>29</v>
      </c>
      <c r="D15" s="46">
        <v>32790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32790</v>
      </c>
      <c r="O15" s="47">
        <f t="shared" si="1"/>
        <v>0.48465768002837883</v>
      </c>
      <c r="P15" s="9"/>
    </row>
    <row r="16" spans="1:133">
      <c r="A16" s="12"/>
      <c r="B16" s="44">
        <v>523</v>
      </c>
      <c r="C16" s="20" t="s">
        <v>84</v>
      </c>
      <c r="D16" s="46">
        <v>300837</v>
      </c>
      <c r="E16" s="46">
        <v>449772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750609</v>
      </c>
      <c r="O16" s="47">
        <f t="shared" si="1"/>
        <v>11.094492727917702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1242073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1242073</v>
      </c>
      <c r="O17" s="47">
        <f t="shared" si="1"/>
        <v>18.358652595483033</v>
      </c>
      <c r="P17" s="9"/>
    </row>
    <row r="18" spans="1:16">
      <c r="A18" s="12"/>
      <c r="B18" s="44">
        <v>525</v>
      </c>
      <c r="C18" s="20" t="s">
        <v>32</v>
      </c>
      <c r="D18" s="46">
        <v>380866</v>
      </c>
      <c r="E18" s="46">
        <v>1851694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2232560</v>
      </c>
      <c r="O18" s="47">
        <f t="shared" si="1"/>
        <v>32.998699302353081</v>
      </c>
      <c r="P18" s="9"/>
    </row>
    <row r="19" spans="1:16">
      <c r="A19" s="12"/>
      <c r="B19" s="44">
        <v>526</v>
      </c>
      <c r="C19" s="20" t="s">
        <v>33</v>
      </c>
      <c r="D19" s="46">
        <v>751031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751031</v>
      </c>
      <c r="O19" s="47">
        <f t="shared" si="1"/>
        <v>11.100730164360884</v>
      </c>
      <c r="P19" s="9"/>
    </row>
    <row r="20" spans="1:16">
      <c r="A20" s="12"/>
      <c r="B20" s="44">
        <v>527</v>
      </c>
      <c r="C20" s="20" t="s">
        <v>34</v>
      </c>
      <c r="D20" s="46">
        <v>245369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245369</v>
      </c>
      <c r="O20" s="47">
        <f t="shared" si="1"/>
        <v>3.6267145559891216</v>
      </c>
      <c r="P20" s="9"/>
    </row>
    <row r="21" spans="1:16">
      <c r="A21" s="12"/>
      <c r="B21" s="44">
        <v>529</v>
      </c>
      <c r="C21" s="20" t="s">
        <v>35</v>
      </c>
      <c r="D21" s="46">
        <v>401168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401168</v>
      </c>
      <c r="O21" s="47">
        <f t="shared" si="1"/>
        <v>5.9295258365850776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SUM(D23:D25)</f>
        <v>454517</v>
      </c>
      <c r="E22" s="31">
        <f t="shared" si="5"/>
        <v>12112781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12567298</v>
      </c>
      <c r="O22" s="43">
        <f t="shared" si="1"/>
        <v>185.75289700839542</v>
      </c>
      <c r="P22" s="10"/>
    </row>
    <row r="23" spans="1:16">
      <c r="A23" s="12"/>
      <c r="B23" s="44">
        <v>534</v>
      </c>
      <c r="C23" s="20" t="s">
        <v>86</v>
      </c>
      <c r="D23" s="46">
        <v>0</v>
      </c>
      <c r="E23" s="46">
        <v>12079548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12079548</v>
      </c>
      <c r="O23" s="47">
        <f t="shared" si="1"/>
        <v>178.54363249379213</v>
      </c>
      <c r="P23" s="9"/>
    </row>
    <row r="24" spans="1:16">
      <c r="A24" s="12"/>
      <c r="B24" s="44">
        <v>537</v>
      </c>
      <c r="C24" s="20" t="s">
        <v>87</v>
      </c>
      <c r="D24" s="46">
        <v>454517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454517</v>
      </c>
      <c r="O24" s="47">
        <f t="shared" si="1"/>
        <v>6.7180590043750739</v>
      </c>
      <c r="P24" s="9"/>
    </row>
    <row r="25" spans="1:16">
      <c r="A25" s="12"/>
      <c r="B25" s="44">
        <v>539</v>
      </c>
      <c r="C25" s="20" t="s">
        <v>39</v>
      </c>
      <c r="D25" s="46">
        <v>0</v>
      </c>
      <c r="E25" s="46">
        <v>33233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33233</v>
      </c>
      <c r="O25" s="47">
        <f t="shared" si="1"/>
        <v>0.49120551022821329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SUM(D27:D27)</f>
        <v>0</v>
      </c>
      <c r="E26" s="31">
        <f t="shared" si="6"/>
        <v>21888851</v>
      </c>
      <c r="F26" s="31">
        <f t="shared" si="6"/>
        <v>156965</v>
      </c>
      <c r="G26" s="31">
        <f t="shared" si="6"/>
        <v>3528762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2" si="7">SUM(D26:M26)</f>
        <v>25574578</v>
      </c>
      <c r="O26" s="43">
        <f t="shared" si="1"/>
        <v>378.00901619959797</v>
      </c>
      <c r="P26" s="10"/>
    </row>
    <row r="27" spans="1:16">
      <c r="A27" s="12"/>
      <c r="B27" s="44">
        <v>541</v>
      </c>
      <c r="C27" s="20" t="s">
        <v>88</v>
      </c>
      <c r="D27" s="46">
        <v>0</v>
      </c>
      <c r="E27" s="46">
        <v>21888851</v>
      </c>
      <c r="F27" s="46">
        <v>156965</v>
      </c>
      <c r="G27" s="46">
        <v>3528762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25574578</v>
      </c>
      <c r="O27" s="47">
        <f t="shared" si="1"/>
        <v>378.00901619959797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SUM(D29:D31)</f>
        <v>285944</v>
      </c>
      <c r="E28" s="31">
        <f t="shared" si="8"/>
        <v>23669495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23955439</v>
      </c>
      <c r="O28" s="43">
        <f t="shared" si="1"/>
        <v>354.07708111623509</v>
      </c>
      <c r="P28" s="10"/>
    </row>
    <row r="29" spans="1:16">
      <c r="A29" s="13"/>
      <c r="B29" s="45">
        <v>552</v>
      </c>
      <c r="C29" s="21" t="s">
        <v>43</v>
      </c>
      <c r="D29" s="46">
        <v>147858</v>
      </c>
      <c r="E29" s="46">
        <v>21191400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21339258</v>
      </c>
      <c r="O29" s="47">
        <f t="shared" si="1"/>
        <v>315.4082121319617</v>
      </c>
      <c r="P29" s="9"/>
    </row>
    <row r="30" spans="1:16">
      <c r="A30" s="13"/>
      <c r="B30" s="45">
        <v>553</v>
      </c>
      <c r="C30" s="21" t="s">
        <v>89</v>
      </c>
      <c r="D30" s="46">
        <v>138086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138086</v>
      </c>
      <c r="O30" s="47">
        <f t="shared" si="1"/>
        <v>2.0410015371881283</v>
      </c>
      <c r="P30" s="9"/>
    </row>
    <row r="31" spans="1:16">
      <c r="A31" s="13"/>
      <c r="B31" s="45">
        <v>554</v>
      </c>
      <c r="C31" s="21" t="s">
        <v>45</v>
      </c>
      <c r="D31" s="46">
        <v>0</v>
      </c>
      <c r="E31" s="46">
        <v>2478095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2478095</v>
      </c>
      <c r="O31" s="47">
        <f t="shared" si="1"/>
        <v>36.627867447085258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SUM(D33:D37)</f>
        <v>1825169</v>
      </c>
      <c r="E32" s="31">
        <f t="shared" si="9"/>
        <v>571504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2396673</v>
      </c>
      <c r="O32" s="43">
        <f t="shared" si="1"/>
        <v>35.42439694927279</v>
      </c>
      <c r="P32" s="10"/>
    </row>
    <row r="33" spans="1:119">
      <c r="A33" s="12"/>
      <c r="B33" s="44">
        <v>562</v>
      </c>
      <c r="C33" s="20" t="s">
        <v>90</v>
      </c>
      <c r="D33" s="46">
        <v>1694741</v>
      </c>
      <c r="E33" s="46">
        <v>571504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10">SUM(D33:M33)</f>
        <v>2266245</v>
      </c>
      <c r="O33" s="47">
        <f t="shared" si="1"/>
        <v>33.496585668676836</v>
      </c>
      <c r="P33" s="9"/>
    </row>
    <row r="34" spans="1:119">
      <c r="A34" s="12"/>
      <c r="B34" s="44">
        <v>563</v>
      </c>
      <c r="C34" s="20" t="s">
        <v>91</v>
      </c>
      <c r="D34" s="46">
        <v>64063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64063</v>
      </c>
      <c r="O34" s="47">
        <f t="shared" si="1"/>
        <v>0.94689310630247137</v>
      </c>
      <c r="P34" s="9"/>
    </row>
    <row r="35" spans="1:119">
      <c r="A35" s="12"/>
      <c r="B35" s="44">
        <v>564</v>
      </c>
      <c r="C35" s="20" t="s">
        <v>92</v>
      </c>
      <c r="D35" s="46">
        <v>46180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46180</v>
      </c>
      <c r="O35" s="47">
        <f t="shared" si="1"/>
        <v>0.68257065153127583</v>
      </c>
      <c r="P35" s="9"/>
    </row>
    <row r="36" spans="1:119">
      <c r="A36" s="12"/>
      <c r="B36" s="44">
        <v>565</v>
      </c>
      <c r="C36" s="20" t="s">
        <v>93</v>
      </c>
      <c r="D36" s="46">
        <v>7004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7004</v>
      </c>
      <c r="O36" s="47">
        <f t="shared" si="1"/>
        <v>0.10352370817074613</v>
      </c>
      <c r="P36" s="9"/>
    </row>
    <row r="37" spans="1:119">
      <c r="A37" s="12"/>
      <c r="B37" s="44">
        <v>569</v>
      </c>
      <c r="C37" s="20" t="s">
        <v>52</v>
      </c>
      <c r="D37" s="46">
        <v>13181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13181</v>
      </c>
      <c r="O37" s="47">
        <f t="shared" si="1"/>
        <v>0.1948238145914627</v>
      </c>
      <c r="P37" s="9"/>
    </row>
    <row r="38" spans="1:119" ht="15.75">
      <c r="A38" s="28" t="s">
        <v>53</v>
      </c>
      <c r="B38" s="29"/>
      <c r="C38" s="30"/>
      <c r="D38" s="31">
        <f t="shared" ref="D38:M38" si="11">SUM(D39:D41)</f>
        <v>1319417</v>
      </c>
      <c r="E38" s="31">
        <f t="shared" si="11"/>
        <v>1527111</v>
      </c>
      <c r="F38" s="31">
        <f t="shared" si="11"/>
        <v>0</v>
      </c>
      <c r="G38" s="31">
        <f t="shared" si="11"/>
        <v>3955432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>SUM(D38:M38)</f>
        <v>6801960</v>
      </c>
      <c r="O38" s="43">
        <f t="shared" si="1"/>
        <v>100.5374246186591</v>
      </c>
      <c r="P38" s="9"/>
    </row>
    <row r="39" spans="1:119">
      <c r="A39" s="12"/>
      <c r="B39" s="44">
        <v>571</v>
      </c>
      <c r="C39" s="20" t="s">
        <v>54</v>
      </c>
      <c r="D39" s="46">
        <v>831141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831141</v>
      </c>
      <c r="O39" s="47">
        <f t="shared" si="1"/>
        <v>12.284808442710181</v>
      </c>
      <c r="P39" s="9"/>
    </row>
    <row r="40" spans="1:119">
      <c r="A40" s="12"/>
      <c r="B40" s="44">
        <v>572</v>
      </c>
      <c r="C40" s="20" t="s">
        <v>94</v>
      </c>
      <c r="D40" s="46">
        <v>429067</v>
      </c>
      <c r="E40" s="46">
        <v>1527111</v>
      </c>
      <c r="F40" s="46">
        <v>0</v>
      </c>
      <c r="G40" s="46">
        <v>3955432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5911610</v>
      </c>
      <c r="O40" s="47">
        <f t="shared" si="1"/>
        <v>87.37746836939813</v>
      </c>
      <c r="P40" s="9"/>
    </row>
    <row r="41" spans="1:119">
      <c r="A41" s="12"/>
      <c r="B41" s="44">
        <v>579</v>
      </c>
      <c r="C41" s="20" t="s">
        <v>56</v>
      </c>
      <c r="D41" s="46">
        <v>59209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59209</v>
      </c>
      <c r="O41" s="47">
        <f t="shared" si="1"/>
        <v>0.87514780655078628</v>
      </c>
      <c r="P41" s="9"/>
    </row>
    <row r="42" spans="1:119" ht="15.75">
      <c r="A42" s="28" t="s">
        <v>95</v>
      </c>
      <c r="B42" s="29"/>
      <c r="C42" s="30"/>
      <c r="D42" s="31">
        <f t="shared" ref="D42:M42" si="12">SUM(D43:D43)</f>
        <v>4345992</v>
      </c>
      <c r="E42" s="31">
        <f t="shared" si="12"/>
        <v>14317760</v>
      </c>
      <c r="F42" s="31">
        <f t="shared" si="12"/>
        <v>0</v>
      </c>
      <c r="G42" s="31">
        <f t="shared" si="12"/>
        <v>0</v>
      </c>
      <c r="H42" s="31">
        <f t="shared" si="12"/>
        <v>0</v>
      </c>
      <c r="I42" s="31">
        <f t="shared" si="12"/>
        <v>0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 t="shared" ref="N42:N48" si="13">SUM(D42:M42)</f>
        <v>18663752</v>
      </c>
      <c r="O42" s="43">
        <f t="shared" si="1"/>
        <v>275.86248078514842</v>
      </c>
      <c r="P42" s="9"/>
    </row>
    <row r="43" spans="1:119">
      <c r="A43" s="12"/>
      <c r="B43" s="44">
        <v>581</v>
      </c>
      <c r="C43" s="20" t="s">
        <v>96</v>
      </c>
      <c r="D43" s="46">
        <v>4345992</v>
      </c>
      <c r="E43" s="46">
        <v>14317760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3"/>
        <v>18663752</v>
      </c>
      <c r="O43" s="47">
        <f t="shared" si="1"/>
        <v>275.86248078514842</v>
      </c>
      <c r="P43" s="9"/>
    </row>
    <row r="44" spans="1:119" ht="15.75">
      <c r="A44" s="28" t="s">
        <v>58</v>
      </c>
      <c r="B44" s="29"/>
      <c r="C44" s="30"/>
      <c r="D44" s="31">
        <f t="shared" ref="D44:M44" si="14">SUM(D45:D47)</f>
        <v>519785</v>
      </c>
      <c r="E44" s="31">
        <f t="shared" si="14"/>
        <v>0</v>
      </c>
      <c r="F44" s="31">
        <f t="shared" si="14"/>
        <v>0</v>
      </c>
      <c r="G44" s="31">
        <f t="shared" si="14"/>
        <v>0</v>
      </c>
      <c r="H44" s="31">
        <f t="shared" si="14"/>
        <v>0</v>
      </c>
      <c r="I44" s="31">
        <f t="shared" si="14"/>
        <v>0</v>
      </c>
      <c r="J44" s="31">
        <f t="shared" si="14"/>
        <v>0</v>
      </c>
      <c r="K44" s="31">
        <f t="shared" si="14"/>
        <v>0</v>
      </c>
      <c r="L44" s="31">
        <f t="shared" si="14"/>
        <v>0</v>
      </c>
      <c r="M44" s="31">
        <f t="shared" si="14"/>
        <v>0</v>
      </c>
      <c r="N44" s="31">
        <f t="shared" si="13"/>
        <v>519785</v>
      </c>
      <c r="O44" s="43">
        <f t="shared" si="1"/>
        <v>7.6827628000472981</v>
      </c>
      <c r="P44" s="9"/>
    </row>
    <row r="45" spans="1:119">
      <c r="A45" s="12"/>
      <c r="B45" s="44">
        <v>602</v>
      </c>
      <c r="C45" s="20" t="s">
        <v>97</v>
      </c>
      <c r="D45" s="46">
        <v>81601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81601</v>
      </c>
      <c r="O45" s="47">
        <f t="shared" si="1"/>
        <v>1.2061162350715384</v>
      </c>
      <c r="P45" s="9"/>
    </row>
    <row r="46" spans="1:119">
      <c r="A46" s="12"/>
      <c r="B46" s="44">
        <v>603</v>
      </c>
      <c r="C46" s="20" t="s">
        <v>98</v>
      </c>
      <c r="D46" s="46">
        <v>9560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9560</v>
      </c>
      <c r="O46" s="47">
        <f t="shared" si="1"/>
        <v>0.14130306255173231</v>
      </c>
      <c r="P46" s="9"/>
    </row>
    <row r="47" spans="1:119" ht="15.75" thickBot="1">
      <c r="A47" s="12"/>
      <c r="B47" s="44">
        <v>605</v>
      </c>
      <c r="C47" s="20" t="s">
        <v>99</v>
      </c>
      <c r="D47" s="46">
        <v>428624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428624</v>
      </c>
      <c r="O47" s="47">
        <f t="shared" si="1"/>
        <v>6.3353435024240277</v>
      </c>
      <c r="P47" s="9"/>
    </row>
    <row r="48" spans="1:119" ht="16.5" thickBot="1">
      <c r="A48" s="14" t="s">
        <v>10</v>
      </c>
      <c r="B48" s="23"/>
      <c r="C48" s="22"/>
      <c r="D48" s="15">
        <f t="shared" ref="D48:M48" si="15">SUM(D5,D13,D22,D26,D28,D32,D38,D42,D44)</f>
        <v>34023922</v>
      </c>
      <c r="E48" s="15">
        <f t="shared" si="15"/>
        <v>131216261</v>
      </c>
      <c r="F48" s="15">
        <f t="shared" si="15"/>
        <v>156965</v>
      </c>
      <c r="G48" s="15">
        <f t="shared" si="15"/>
        <v>10175952</v>
      </c>
      <c r="H48" s="15">
        <f t="shared" si="15"/>
        <v>0</v>
      </c>
      <c r="I48" s="15">
        <f t="shared" si="15"/>
        <v>0</v>
      </c>
      <c r="J48" s="15">
        <f t="shared" si="15"/>
        <v>162732</v>
      </c>
      <c r="K48" s="15">
        <f t="shared" si="15"/>
        <v>0</v>
      </c>
      <c r="L48" s="15">
        <f t="shared" si="15"/>
        <v>0</v>
      </c>
      <c r="M48" s="15">
        <f t="shared" si="15"/>
        <v>0</v>
      </c>
      <c r="N48" s="15">
        <f t="shared" si="13"/>
        <v>175735832</v>
      </c>
      <c r="O48" s="37">
        <f t="shared" si="1"/>
        <v>2597.4907177486107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38"/>
      <c r="B50" s="39"/>
      <c r="C50" s="39"/>
      <c r="D50" s="40"/>
      <c r="E50" s="40"/>
      <c r="F50" s="40"/>
      <c r="G50" s="40"/>
      <c r="H50" s="40"/>
      <c r="I50" s="40"/>
      <c r="J50" s="40"/>
      <c r="K50" s="40"/>
      <c r="L50" s="48" t="s">
        <v>110</v>
      </c>
      <c r="M50" s="48"/>
      <c r="N50" s="48"/>
      <c r="O50" s="41">
        <v>67656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68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23459923</v>
      </c>
      <c r="E5" s="26">
        <f t="shared" si="0"/>
        <v>5385392</v>
      </c>
      <c r="F5" s="26">
        <f t="shared" si="0"/>
        <v>0</v>
      </c>
      <c r="G5" s="26">
        <f t="shared" si="0"/>
        <v>4713938</v>
      </c>
      <c r="H5" s="26">
        <f t="shared" si="0"/>
        <v>0</v>
      </c>
      <c r="I5" s="26">
        <f t="shared" si="0"/>
        <v>0</v>
      </c>
      <c r="J5" s="26">
        <f t="shared" si="0"/>
        <v>131406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33690659</v>
      </c>
      <c r="O5" s="32">
        <f t="shared" ref="O5:O46" si="1">(N5/O$48)</f>
        <v>515.9286840936586</v>
      </c>
      <c r="P5" s="6"/>
    </row>
    <row r="6" spans="1:133">
      <c r="A6" s="12"/>
      <c r="B6" s="44">
        <v>511</v>
      </c>
      <c r="C6" s="20" t="s">
        <v>20</v>
      </c>
      <c r="D6" s="46">
        <v>8604219</v>
      </c>
      <c r="E6" s="46">
        <v>0</v>
      </c>
      <c r="F6" s="46">
        <v>0</v>
      </c>
      <c r="G6" s="46">
        <v>4713938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13318157</v>
      </c>
      <c r="O6" s="47">
        <f t="shared" si="1"/>
        <v>203.9502764123061</v>
      </c>
      <c r="P6" s="9"/>
    </row>
    <row r="7" spans="1:133">
      <c r="A7" s="12"/>
      <c r="B7" s="44">
        <v>512</v>
      </c>
      <c r="C7" s="20" t="s">
        <v>21</v>
      </c>
      <c r="D7" s="46">
        <v>1217574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1217574</v>
      </c>
      <c r="O7" s="47">
        <f t="shared" si="1"/>
        <v>18.645564386456563</v>
      </c>
      <c r="P7" s="9"/>
    </row>
    <row r="8" spans="1:133">
      <c r="A8" s="12"/>
      <c r="B8" s="44">
        <v>513</v>
      </c>
      <c r="C8" s="20" t="s">
        <v>22</v>
      </c>
      <c r="D8" s="46">
        <v>10551447</v>
      </c>
      <c r="E8" s="46">
        <v>1702091</v>
      </c>
      <c r="F8" s="46">
        <v>0</v>
      </c>
      <c r="G8" s="46">
        <v>0</v>
      </c>
      <c r="H8" s="46">
        <v>0</v>
      </c>
      <c r="I8" s="46">
        <v>0</v>
      </c>
      <c r="J8" s="46">
        <v>131406</v>
      </c>
      <c r="K8" s="46">
        <v>0</v>
      </c>
      <c r="L8" s="46">
        <v>0</v>
      </c>
      <c r="M8" s="46">
        <v>0</v>
      </c>
      <c r="N8" s="46">
        <f t="shared" si="2"/>
        <v>12384944</v>
      </c>
      <c r="O8" s="47">
        <f t="shared" si="1"/>
        <v>189.65933140380699</v>
      </c>
      <c r="P8" s="9"/>
    </row>
    <row r="9" spans="1:133">
      <c r="A9" s="12"/>
      <c r="B9" s="44">
        <v>514</v>
      </c>
      <c r="C9" s="20" t="s">
        <v>23</v>
      </c>
      <c r="D9" s="46">
        <v>739400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739400</v>
      </c>
      <c r="O9" s="47">
        <f t="shared" si="1"/>
        <v>11.322950643941134</v>
      </c>
      <c r="P9" s="9"/>
    </row>
    <row r="10" spans="1:133">
      <c r="A10" s="12"/>
      <c r="B10" s="44">
        <v>515</v>
      </c>
      <c r="C10" s="20" t="s">
        <v>24</v>
      </c>
      <c r="D10" s="46">
        <v>2347283</v>
      </c>
      <c r="E10" s="46">
        <v>31679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2378962</v>
      </c>
      <c r="O10" s="47">
        <f t="shared" si="1"/>
        <v>36.430713159063416</v>
      </c>
      <c r="P10" s="9"/>
    </row>
    <row r="11" spans="1:133">
      <c r="A11" s="12"/>
      <c r="B11" s="44">
        <v>516</v>
      </c>
      <c r="C11" s="20" t="s">
        <v>25</v>
      </c>
      <c r="D11" s="46">
        <v>0</v>
      </c>
      <c r="E11" s="46">
        <v>336874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336874</v>
      </c>
      <c r="O11" s="47">
        <f t="shared" si="1"/>
        <v>5.1587877674155065</v>
      </c>
      <c r="P11" s="9"/>
    </row>
    <row r="12" spans="1:133">
      <c r="A12" s="12"/>
      <c r="B12" s="44">
        <v>519</v>
      </c>
      <c r="C12" s="20" t="s">
        <v>83</v>
      </c>
      <c r="D12" s="46">
        <v>0</v>
      </c>
      <c r="E12" s="46">
        <v>3314748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3314748</v>
      </c>
      <c r="O12" s="47">
        <f t="shared" si="1"/>
        <v>50.761060320668904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12917054</v>
      </c>
      <c r="E13" s="31">
        <f t="shared" si="3"/>
        <v>37079668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49996722</v>
      </c>
      <c r="O13" s="43">
        <f t="shared" si="1"/>
        <v>765.6348601093398</v>
      </c>
      <c r="P13" s="10"/>
    </row>
    <row r="14" spans="1:133">
      <c r="A14" s="12"/>
      <c r="B14" s="44">
        <v>521</v>
      </c>
      <c r="C14" s="20" t="s">
        <v>28</v>
      </c>
      <c r="D14" s="46">
        <v>0</v>
      </c>
      <c r="E14" s="46">
        <v>34870722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34870722</v>
      </c>
      <c r="O14" s="47">
        <f t="shared" si="1"/>
        <v>533.99981623558597</v>
      </c>
      <c r="P14" s="9"/>
    </row>
    <row r="15" spans="1:133">
      <c r="A15" s="12"/>
      <c r="B15" s="44">
        <v>523</v>
      </c>
      <c r="C15" s="20" t="s">
        <v>84</v>
      </c>
      <c r="D15" s="46">
        <v>308160</v>
      </c>
      <c r="E15" s="46">
        <v>415961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724121</v>
      </c>
      <c r="O15" s="47">
        <f t="shared" si="1"/>
        <v>11.08897260378861</v>
      </c>
      <c r="P15" s="9"/>
    </row>
    <row r="16" spans="1:133">
      <c r="A16" s="12"/>
      <c r="B16" s="44">
        <v>524</v>
      </c>
      <c r="C16" s="20" t="s">
        <v>31</v>
      </c>
      <c r="D16" s="46">
        <v>0</v>
      </c>
      <c r="E16" s="46">
        <v>1567072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1567072</v>
      </c>
      <c r="O16" s="47">
        <f t="shared" si="1"/>
        <v>23.997672317422399</v>
      </c>
      <c r="P16" s="9"/>
    </row>
    <row r="17" spans="1:16">
      <c r="A17" s="12"/>
      <c r="B17" s="44">
        <v>525</v>
      </c>
      <c r="C17" s="20" t="s">
        <v>32</v>
      </c>
      <c r="D17" s="46">
        <v>379330</v>
      </c>
      <c r="E17" s="46">
        <v>225913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605243</v>
      </c>
      <c r="O17" s="47">
        <f t="shared" si="1"/>
        <v>9.2685104362873467</v>
      </c>
      <c r="P17" s="9"/>
    </row>
    <row r="18" spans="1:16">
      <c r="A18" s="12"/>
      <c r="B18" s="44">
        <v>526</v>
      </c>
      <c r="C18" s="20" t="s">
        <v>33</v>
      </c>
      <c r="D18" s="46">
        <v>11689246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11689246</v>
      </c>
      <c r="O18" s="47">
        <f t="shared" si="1"/>
        <v>179.00562012832881</v>
      </c>
      <c r="P18" s="9"/>
    </row>
    <row r="19" spans="1:16">
      <c r="A19" s="12"/>
      <c r="B19" s="44">
        <v>527</v>
      </c>
      <c r="C19" s="20" t="s">
        <v>34</v>
      </c>
      <c r="D19" s="46">
        <v>196409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196409</v>
      </c>
      <c r="O19" s="47">
        <f t="shared" si="1"/>
        <v>3.0077487327912285</v>
      </c>
      <c r="P19" s="9"/>
    </row>
    <row r="20" spans="1:16">
      <c r="A20" s="12"/>
      <c r="B20" s="44">
        <v>529</v>
      </c>
      <c r="C20" s="20" t="s">
        <v>35</v>
      </c>
      <c r="D20" s="46">
        <v>343909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343909</v>
      </c>
      <c r="O20" s="47">
        <f t="shared" si="1"/>
        <v>5.2665196551354496</v>
      </c>
      <c r="P20" s="9"/>
    </row>
    <row r="21" spans="1:16" ht="15.75">
      <c r="A21" s="28" t="s">
        <v>36</v>
      </c>
      <c r="B21" s="29"/>
      <c r="C21" s="30"/>
      <c r="D21" s="31">
        <f t="shared" ref="D21:M21" si="5">SUM(D22:D24)</f>
        <v>415927</v>
      </c>
      <c r="E21" s="31">
        <f t="shared" si="5"/>
        <v>11222164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11638091</v>
      </c>
      <c r="O21" s="43">
        <f t="shared" si="1"/>
        <v>178.2222477450575</v>
      </c>
      <c r="P21" s="10"/>
    </row>
    <row r="22" spans="1:16">
      <c r="A22" s="12"/>
      <c r="B22" s="44">
        <v>534</v>
      </c>
      <c r="C22" s="20" t="s">
        <v>86</v>
      </c>
      <c r="D22" s="46">
        <v>0</v>
      </c>
      <c r="E22" s="46">
        <v>11138746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11138746</v>
      </c>
      <c r="O22" s="47">
        <f t="shared" si="1"/>
        <v>170.57542763510511</v>
      </c>
      <c r="P22" s="9"/>
    </row>
    <row r="23" spans="1:16">
      <c r="A23" s="12"/>
      <c r="B23" s="44">
        <v>537</v>
      </c>
      <c r="C23" s="20" t="s">
        <v>87</v>
      </c>
      <c r="D23" s="46">
        <v>415927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415927</v>
      </c>
      <c r="O23" s="47">
        <f t="shared" si="1"/>
        <v>6.3693817858838306</v>
      </c>
      <c r="P23" s="9"/>
    </row>
    <row r="24" spans="1:16">
      <c r="A24" s="12"/>
      <c r="B24" s="44">
        <v>539</v>
      </c>
      <c r="C24" s="20" t="s">
        <v>39</v>
      </c>
      <c r="D24" s="46">
        <v>0</v>
      </c>
      <c r="E24" s="46">
        <v>83418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83418</v>
      </c>
      <c r="O24" s="47">
        <f t="shared" si="1"/>
        <v>1.2774383240685441</v>
      </c>
      <c r="P24" s="9"/>
    </row>
    <row r="25" spans="1:16" ht="15.75">
      <c r="A25" s="28" t="s">
        <v>40</v>
      </c>
      <c r="B25" s="29"/>
      <c r="C25" s="30"/>
      <c r="D25" s="31">
        <f t="shared" ref="D25:M25" si="6">SUM(D26:D26)</f>
        <v>0</v>
      </c>
      <c r="E25" s="31">
        <f t="shared" si="6"/>
        <v>19285585</v>
      </c>
      <c r="F25" s="31">
        <f t="shared" si="6"/>
        <v>4602497</v>
      </c>
      <c r="G25" s="31">
        <f t="shared" si="6"/>
        <v>113735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1" si="7">SUM(D25:M25)</f>
        <v>24001817</v>
      </c>
      <c r="O25" s="43">
        <f t="shared" si="1"/>
        <v>367.55665303747264</v>
      </c>
      <c r="P25" s="10"/>
    </row>
    <row r="26" spans="1:16">
      <c r="A26" s="12"/>
      <c r="B26" s="44">
        <v>541</v>
      </c>
      <c r="C26" s="20" t="s">
        <v>88</v>
      </c>
      <c r="D26" s="46">
        <v>0</v>
      </c>
      <c r="E26" s="46">
        <v>19285585</v>
      </c>
      <c r="F26" s="46">
        <v>4602497</v>
      </c>
      <c r="G26" s="46">
        <v>113735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24001817</v>
      </c>
      <c r="O26" s="47">
        <f t="shared" si="1"/>
        <v>367.55665303747264</v>
      </c>
      <c r="P26" s="9"/>
    </row>
    <row r="27" spans="1:16" ht="15.75">
      <c r="A27" s="28" t="s">
        <v>42</v>
      </c>
      <c r="B27" s="29"/>
      <c r="C27" s="30"/>
      <c r="D27" s="31">
        <f t="shared" ref="D27:M27" si="8">SUM(D28:D30)</f>
        <v>272464</v>
      </c>
      <c r="E27" s="31">
        <f t="shared" si="8"/>
        <v>32372795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32645259</v>
      </c>
      <c r="O27" s="43">
        <f t="shared" si="1"/>
        <v>499.91974089217621</v>
      </c>
      <c r="P27" s="10"/>
    </row>
    <row r="28" spans="1:16">
      <c r="A28" s="13"/>
      <c r="B28" s="45">
        <v>552</v>
      </c>
      <c r="C28" s="21" t="s">
        <v>43</v>
      </c>
      <c r="D28" s="46">
        <v>139405</v>
      </c>
      <c r="E28" s="46">
        <v>30203460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30342865</v>
      </c>
      <c r="O28" s="47">
        <f t="shared" si="1"/>
        <v>464.66156720417757</v>
      </c>
      <c r="P28" s="9"/>
    </row>
    <row r="29" spans="1:16">
      <c r="A29" s="13"/>
      <c r="B29" s="45">
        <v>553</v>
      </c>
      <c r="C29" s="21" t="s">
        <v>89</v>
      </c>
      <c r="D29" s="46">
        <v>133059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133059</v>
      </c>
      <c r="O29" s="47">
        <f t="shared" si="1"/>
        <v>2.0376257637708459</v>
      </c>
      <c r="P29" s="9"/>
    </row>
    <row r="30" spans="1:16">
      <c r="A30" s="13"/>
      <c r="B30" s="45">
        <v>554</v>
      </c>
      <c r="C30" s="21" t="s">
        <v>45</v>
      </c>
      <c r="D30" s="46">
        <v>0</v>
      </c>
      <c r="E30" s="46">
        <v>2169335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2169335</v>
      </c>
      <c r="O30" s="47">
        <f t="shared" si="1"/>
        <v>33.220547924227809</v>
      </c>
      <c r="P30" s="9"/>
    </row>
    <row r="31" spans="1:16" ht="15.75">
      <c r="A31" s="28" t="s">
        <v>46</v>
      </c>
      <c r="B31" s="29"/>
      <c r="C31" s="30"/>
      <c r="D31" s="31">
        <f t="shared" ref="D31:M31" si="9">SUM(D32:D35)</f>
        <v>1463044</v>
      </c>
      <c r="E31" s="31">
        <f t="shared" si="9"/>
        <v>522626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1985670</v>
      </c>
      <c r="O31" s="43">
        <f t="shared" si="1"/>
        <v>30.407956999127119</v>
      </c>
      <c r="P31" s="10"/>
    </row>
    <row r="32" spans="1:16">
      <c r="A32" s="12"/>
      <c r="B32" s="44">
        <v>562</v>
      </c>
      <c r="C32" s="20" t="s">
        <v>90</v>
      </c>
      <c r="D32" s="46">
        <v>1365491</v>
      </c>
      <c r="E32" s="46">
        <v>522626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10">SUM(D32:M32)</f>
        <v>1888117</v>
      </c>
      <c r="O32" s="47">
        <f t="shared" si="1"/>
        <v>28.91405950904274</v>
      </c>
      <c r="P32" s="9"/>
    </row>
    <row r="33" spans="1:119">
      <c r="A33" s="12"/>
      <c r="B33" s="44">
        <v>563</v>
      </c>
      <c r="C33" s="20" t="s">
        <v>91</v>
      </c>
      <c r="D33" s="46">
        <v>48047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48047</v>
      </c>
      <c r="O33" s="47">
        <f t="shared" si="1"/>
        <v>0.73577740003981562</v>
      </c>
      <c r="P33" s="9"/>
    </row>
    <row r="34" spans="1:119">
      <c r="A34" s="12"/>
      <c r="B34" s="44">
        <v>564</v>
      </c>
      <c r="C34" s="20" t="s">
        <v>92</v>
      </c>
      <c r="D34" s="46">
        <v>38125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38125</v>
      </c>
      <c r="O34" s="47">
        <f t="shared" si="1"/>
        <v>0.58383485704659954</v>
      </c>
      <c r="P34" s="9"/>
    </row>
    <row r="35" spans="1:119">
      <c r="A35" s="12"/>
      <c r="B35" s="44">
        <v>569</v>
      </c>
      <c r="C35" s="20" t="s">
        <v>52</v>
      </c>
      <c r="D35" s="46">
        <v>11381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11381</v>
      </c>
      <c r="O35" s="47">
        <f t="shared" si="1"/>
        <v>0.17428523299796328</v>
      </c>
      <c r="P35" s="9"/>
    </row>
    <row r="36" spans="1:119" ht="15.75">
      <c r="A36" s="28" t="s">
        <v>53</v>
      </c>
      <c r="B36" s="29"/>
      <c r="C36" s="30"/>
      <c r="D36" s="31">
        <f t="shared" ref="D36:M36" si="11">SUM(D37:D39)</f>
        <v>2786991</v>
      </c>
      <c r="E36" s="31">
        <f t="shared" si="11"/>
        <v>61497</v>
      </c>
      <c r="F36" s="31">
        <f t="shared" si="11"/>
        <v>0</v>
      </c>
      <c r="G36" s="31">
        <f t="shared" si="11"/>
        <v>298200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3146688</v>
      </c>
      <c r="O36" s="43">
        <f t="shared" si="1"/>
        <v>48.187439702301653</v>
      </c>
      <c r="P36" s="9"/>
    </row>
    <row r="37" spans="1:119">
      <c r="A37" s="12"/>
      <c r="B37" s="44">
        <v>571</v>
      </c>
      <c r="C37" s="20" t="s">
        <v>54</v>
      </c>
      <c r="D37" s="46">
        <v>840958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840958</v>
      </c>
      <c r="O37" s="47">
        <f t="shared" si="1"/>
        <v>12.878179507205097</v>
      </c>
      <c r="P37" s="9"/>
    </row>
    <row r="38" spans="1:119">
      <c r="A38" s="12"/>
      <c r="B38" s="44">
        <v>572</v>
      </c>
      <c r="C38" s="20" t="s">
        <v>94</v>
      </c>
      <c r="D38" s="46">
        <v>1931217</v>
      </c>
      <c r="E38" s="46">
        <v>61497</v>
      </c>
      <c r="F38" s="46">
        <v>0</v>
      </c>
      <c r="G38" s="46">
        <v>298200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2290914</v>
      </c>
      <c r="O38" s="47">
        <f t="shared" si="1"/>
        <v>35.082372398585015</v>
      </c>
      <c r="P38" s="9"/>
    </row>
    <row r="39" spans="1:119">
      <c r="A39" s="12"/>
      <c r="B39" s="44">
        <v>579</v>
      </c>
      <c r="C39" s="20" t="s">
        <v>56</v>
      </c>
      <c r="D39" s="46">
        <v>14816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14816</v>
      </c>
      <c r="O39" s="47">
        <f t="shared" si="1"/>
        <v>0.22688779651153887</v>
      </c>
      <c r="P39" s="9"/>
    </row>
    <row r="40" spans="1:119" ht="15.75">
      <c r="A40" s="28" t="s">
        <v>95</v>
      </c>
      <c r="B40" s="29"/>
      <c r="C40" s="30"/>
      <c r="D40" s="31">
        <f t="shared" ref="D40:M40" si="12">SUM(D41:D41)</f>
        <v>6215748</v>
      </c>
      <c r="E40" s="31">
        <f t="shared" si="12"/>
        <v>13311591</v>
      </c>
      <c r="F40" s="31">
        <f t="shared" si="12"/>
        <v>0</v>
      </c>
      <c r="G40" s="31">
        <f t="shared" si="12"/>
        <v>0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 t="shared" ref="N40:N46" si="13">SUM(D40:M40)</f>
        <v>19527339</v>
      </c>
      <c r="O40" s="43">
        <f t="shared" si="1"/>
        <v>299.03583406073415</v>
      </c>
      <c r="P40" s="9"/>
    </row>
    <row r="41" spans="1:119">
      <c r="A41" s="12"/>
      <c r="B41" s="44">
        <v>581</v>
      </c>
      <c r="C41" s="20" t="s">
        <v>96</v>
      </c>
      <c r="D41" s="46">
        <v>6215748</v>
      </c>
      <c r="E41" s="46">
        <v>13311591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3"/>
        <v>19527339</v>
      </c>
      <c r="O41" s="47">
        <f t="shared" si="1"/>
        <v>299.03583406073415</v>
      </c>
      <c r="P41" s="9"/>
    </row>
    <row r="42" spans="1:119" ht="15.75">
      <c r="A42" s="28" t="s">
        <v>58</v>
      </c>
      <c r="B42" s="29"/>
      <c r="C42" s="30"/>
      <c r="D42" s="31">
        <f t="shared" ref="D42:M42" si="14">SUM(D43:D45)</f>
        <v>481391</v>
      </c>
      <c r="E42" s="31">
        <f t="shared" si="14"/>
        <v>0</v>
      </c>
      <c r="F42" s="31">
        <f t="shared" si="14"/>
        <v>0</v>
      </c>
      <c r="G42" s="31">
        <f t="shared" si="14"/>
        <v>0</v>
      </c>
      <c r="H42" s="31">
        <f t="shared" si="14"/>
        <v>0</v>
      </c>
      <c r="I42" s="31">
        <f t="shared" si="14"/>
        <v>0</v>
      </c>
      <c r="J42" s="31">
        <f t="shared" si="14"/>
        <v>0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 t="shared" si="13"/>
        <v>481391</v>
      </c>
      <c r="O42" s="43">
        <f t="shared" si="1"/>
        <v>7.3718779191742856</v>
      </c>
      <c r="P42" s="9"/>
    </row>
    <row r="43" spans="1:119">
      <c r="A43" s="12"/>
      <c r="B43" s="44">
        <v>602</v>
      </c>
      <c r="C43" s="20" t="s">
        <v>97</v>
      </c>
      <c r="D43" s="46">
        <v>79465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3"/>
        <v>79465</v>
      </c>
      <c r="O43" s="47">
        <f t="shared" si="1"/>
        <v>1.216903263349719</v>
      </c>
      <c r="P43" s="9"/>
    </row>
    <row r="44" spans="1:119">
      <c r="A44" s="12"/>
      <c r="B44" s="44">
        <v>603</v>
      </c>
      <c r="C44" s="20" t="s">
        <v>98</v>
      </c>
      <c r="D44" s="46">
        <v>12371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12371</v>
      </c>
      <c r="O44" s="47">
        <f t="shared" si="1"/>
        <v>0.18944579715471432</v>
      </c>
      <c r="P44" s="9"/>
    </row>
    <row r="45" spans="1:119" ht="15.75" thickBot="1">
      <c r="A45" s="12"/>
      <c r="B45" s="44">
        <v>605</v>
      </c>
      <c r="C45" s="20" t="s">
        <v>99</v>
      </c>
      <c r="D45" s="46">
        <v>389555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389555</v>
      </c>
      <c r="O45" s="47">
        <f t="shared" si="1"/>
        <v>5.9655288586698516</v>
      </c>
      <c r="P45" s="9"/>
    </row>
    <row r="46" spans="1:119" ht="16.5" thickBot="1">
      <c r="A46" s="14" t="s">
        <v>10</v>
      </c>
      <c r="B46" s="23"/>
      <c r="C46" s="22"/>
      <c r="D46" s="15">
        <f t="shared" ref="D46:M46" si="15">SUM(D5,D13,D21,D25,D27,D31,D36,D40,D42)</f>
        <v>48012542</v>
      </c>
      <c r="E46" s="15">
        <f t="shared" si="15"/>
        <v>119241318</v>
      </c>
      <c r="F46" s="15">
        <f t="shared" si="15"/>
        <v>4602497</v>
      </c>
      <c r="G46" s="15">
        <f t="shared" si="15"/>
        <v>5125873</v>
      </c>
      <c r="H46" s="15">
        <f t="shared" si="15"/>
        <v>0</v>
      </c>
      <c r="I46" s="15">
        <f t="shared" si="15"/>
        <v>0</v>
      </c>
      <c r="J46" s="15">
        <f t="shared" si="15"/>
        <v>131406</v>
      </c>
      <c r="K46" s="15">
        <f t="shared" si="15"/>
        <v>0</v>
      </c>
      <c r="L46" s="15">
        <f t="shared" si="15"/>
        <v>0</v>
      </c>
      <c r="M46" s="15">
        <f t="shared" si="15"/>
        <v>0</v>
      </c>
      <c r="N46" s="15">
        <f t="shared" si="13"/>
        <v>177113636</v>
      </c>
      <c r="O46" s="37">
        <f t="shared" si="1"/>
        <v>2712.2652945590421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38"/>
      <c r="B48" s="39"/>
      <c r="C48" s="39"/>
      <c r="D48" s="40"/>
      <c r="E48" s="40"/>
      <c r="F48" s="40"/>
      <c r="G48" s="40"/>
      <c r="H48" s="40"/>
      <c r="I48" s="40"/>
      <c r="J48" s="40"/>
      <c r="K48" s="40"/>
      <c r="L48" s="48" t="s">
        <v>108</v>
      </c>
      <c r="M48" s="48"/>
      <c r="N48" s="48"/>
      <c r="O48" s="41">
        <v>65301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68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19737006</v>
      </c>
      <c r="E5" s="26">
        <f t="shared" si="0"/>
        <v>5176787</v>
      </c>
      <c r="F5" s="26">
        <f t="shared" si="0"/>
        <v>0</v>
      </c>
      <c r="G5" s="26">
        <f t="shared" si="0"/>
        <v>2895675</v>
      </c>
      <c r="H5" s="26">
        <f t="shared" si="0"/>
        <v>0</v>
      </c>
      <c r="I5" s="26">
        <f t="shared" si="0"/>
        <v>0</v>
      </c>
      <c r="J5" s="26">
        <f t="shared" si="0"/>
        <v>137177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27946645</v>
      </c>
      <c r="O5" s="32">
        <f t="shared" ref="O5:O48" si="1">(N5/O$50)</f>
        <v>443.99925329266159</v>
      </c>
      <c r="P5" s="6"/>
    </row>
    <row r="6" spans="1:133">
      <c r="A6" s="12"/>
      <c r="B6" s="44">
        <v>511</v>
      </c>
      <c r="C6" s="20" t="s">
        <v>20</v>
      </c>
      <c r="D6" s="46">
        <v>6774281</v>
      </c>
      <c r="E6" s="46">
        <v>0</v>
      </c>
      <c r="F6" s="46">
        <v>0</v>
      </c>
      <c r="G6" s="46">
        <v>2895675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9669956</v>
      </c>
      <c r="O6" s="47">
        <f t="shared" si="1"/>
        <v>153.630363980109</v>
      </c>
      <c r="P6" s="9"/>
    </row>
    <row r="7" spans="1:133">
      <c r="A7" s="12"/>
      <c r="B7" s="44">
        <v>512</v>
      </c>
      <c r="C7" s="20" t="s">
        <v>21</v>
      </c>
      <c r="D7" s="46">
        <v>957903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957903</v>
      </c>
      <c r="O7" s="47">
        <f t="shared" si="1"/>
        <v>15.218578714074638</v>
      </c>
      <c r="P7" s="9"/>
    </row>
    <row r="8" spans="1:133">
      <c r="A8" s="12"/>
      <c r="B8" s="44">
        <v>513</v>
      </c>
      <c r="C8" s="20" t="s">
        <v>22</v>
      </c>
      <c r="D8" s="46">
        <v>9647009</v>
      </c>
      <c r="E8" s="46">
        <v>1606024</v>
      </c>
      <c r="F8" s="46">
        <v>0</v>
      </c>
      <c r="G8" s="46">
        <v>0</v>
      </c>
      <c r="H8" s="46">
        <v>0</v>
      </c>
      <c r="I8" s="46">
        <v>0</v>
      </c>
      <c r="J8" s="46">
        <v>137177</v>
      </c>
      <c r="K8" s="46">
        <v>0</v>
      </c>
      <c r="L8" s="46">
        <v>0</v>
      </c>
      <c r="M8" s="46">
        <v>0</v>
      </c>
      <c r="N8" s="46">
        <f t="shared" si="2"/>
        <v>11390210</v>
      </c>
      <c r="O8" s="47">
        <f t="shared" si="1"/>
        <v>180.96071048408879</v>
      </c>
      <c r="P8" s="9"/>
    </row>
    <row r="9" spans="1:133">
      <c r="A9" s="12"/>
      <c r="B9" s="44">
        <v>514</v>
      </c>
      <c r="C9" s="20" t="s">
        <v>23</v>
      </c>
      <c r="D9" s="46">
        <v>721828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721828</v>
      </c>
      <c r="O9" s="47">
        <f t="shared" si="1"/>
        <v>11.467963077705225</v>
      </c>
      <c r="P9" s="9"/>
    </row>
    <row r="10" spans="1:133">
      <c r="A10" s="12"/>
      <c r="B10" s="44">
        <v>515</v>
      </c>
      <c r="C10" s="20" t="s">
        <v>24</v>
      </c>
      <c r="D10" s="46">
        <v>1635985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1635985</v>
      </c>
      <c r="O10" s="47">
        <f t="shared" si="1"/>
        <v>25.991532021034903</v>
      </c>
      <c r="P10" s="9"/>
    </row>
    <row r="11" spans="1:133">
      <c r="A11" s="12"/>
      <c r="B11" s="44">
        <v>516</v>
      </c>
      <c r="C11" s="20" t="s">
        <v>25</v>
      </c>
      <c r="D11" s="46">
        <v>0</v>
      </c>
      <c r="E11" s="46">
        <v>295972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295972</v>
      </c>
      <c r="O11" s="47">
        <f t="shared" si="1"/>
        <v>4.7022226458859606</v>
      </c>
      <c r="P11" s="9"/>
    </row>
    <row r="12" spans="1:133">
      <c r="A12" s="12"/>
      <c r="B12" s="44">
        <v>519</v>
      </c>
      <c r="C12" s="20" t="s">
        <v>83</v>
      </c>
      <c r="D12" s="46">
        <v>0</v>
      </c>
      <c r="E12" s="46">
        <v>3274791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3274791</v>
      </c>
      <c r="O12" s="47">
        <f t="shared" si="1"/>
        <v>52.02788236976312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11147890</v>
      </c>
      <c r="E13" s="31">
        <f t="shared" si="3"/>
        <v>33872578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45020468</v>
      </c>
      <c r="O13" s="43">
        <f t="shared" si="1"/>
        <v>715.25774113086447</v>
      </c>
      <c r="P13" s="10"/>
    </row>
    <row r="14" spans="1:133">
      <c r="A14" s="12"/>
      <c r="B14" s="44">
        <v>521</v>
      </c>
      <c r="C14" s="20" t="s">
        <v>28</v>
      </c>
      <c r="D14" s="46">
        <v>0</v>
      </c>
      <c r="E14" s="46">
        <v>31917380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31917380</v>
      </c>
      <c r="O14" s="47">
        <f t="shared" si="1"/>
        <v>507.08386953275186</v>
      </c>
      <c r="P14" s="9"/>
    </row>
    <row r="15" spans="1:133">
      <c r="A15" s="12"/>
      <c r="B15" s="44">
        <v>522</v>
      </c>
      <c r="C15" s="20" t="s">
        <v>29</v>
      </c>
      <c r="D15" s="46">
        <v>65581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65581</v>
      </c>
      <c r="O15" s="47">
        <f t="shared" si="1"/>
        <v>1.0419109352906597</v>
      </c>
      <c r="P15" s="9"/>
    </row>
    <row r="16" spans="1:133">
      <c r="A16" s="12"/>
      <c r="B16" s="44">
        <v>523</v>
      </c>
      <c r="C16" s="20" t="s">
        <v>84</v>
      </c>
      <c r="D16" s="46">
        <v>293566</v>
      </c>
      <c r="E16" s="46">
        <v>380312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673878</v>
      </c>
      <c r="O16" s="47">
        <f t="shared" si="1"/>
        <v>10.706162718650207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1501776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1501776</v>
      </c>
      <c r="O17" s="47">
        <f t="shared" si="1"/>
        <v>23.859301272579952</v>
      </c>
      <c r="P17" s="9"/>
    </row>
    <row r="18" spans="1:16">
      <c r="A18" s="12"/>
      <c r="B18" s="44">
        <v>525</v>
      </c>
      <c r="C18" s="20" t="s">
        <v>32</v>
      </c>
      <c r="D18" s="46">
        <v>390912</v>
      </c>
      <c r="E18" s="46">
        <v>73110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464022</v>
      </c>
      <c r="O18" s="47">
        <f t="shared" si="1"/>
        <v>7.3720985653686668</v>
      </c>
      <c r="P18" s="9"/>
    </row>
    <row r="19" spans="1:16">
      <c r="A19" s="12"/>
      <c r="B19" s="44">
        <v>526</v>
      </c>
      <c r="C19" s="20" t="s">
        <v>33</v>
      </c>
      <c r="D19" s="46">
        <v>9863681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9863681</v>
      </c>
      <c r="O19" s="47">
        <f t="shared" si="1"/>
        <v>156.70814864242251</v>
      </c>
      <c r="P19" s="9"/>
    </row>
    <row r="20" spans="1:16">
      <c r="A20" s="12"/>
      <c r="B20" s="44">
        <v>527</v>
      </c>
      <c r="C20" s="20" t="s">
        <v>34</v>
      </c>
      <c r="D20" s="46">
        <v>223469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223469</v>
      </c>
      <c r="O20" s="47">
        <f t="shared" si="1"/>
        <v>3.550339195780309</v>
      </c>
      <c r="P20" s="9"/>
    </row>
    <row r="21" spans="1:16">
      <c r="A21" s="12"/>
      <c r="B21" s="44">
        <v>529</v>
      </c>
      <c r="C21" s="20" t="s">
        <v>35</v>
      </c>
      <c r="D21" s="46">
        <v>310681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310681</v>
      </c>
      <c r="O21" s="47">
        <f t="shared" si="1"/>
        <v>4.9359102680202724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SUM(D23:D25)</f>
        <v>392654</v>
      </c>
      <c r="E22" s="31">
        <f t="shared" si="5"/>
        <v>9932135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10324789</v>
      </c>
      <c r="O22" s="43">
        <f t="shared" si="1"/>
        <v>164.03395135281127</v>
      </c>
      <c r="P22" s="10"/>
    </row>
    <row r="23" spans="1:16">
      <c r="A23" s="12"/>
      <c r="B23" s="44">
        <v>534</v>
      </c>
      <c r="C23" s="20" t="s">
        <v>86</v>
      </c>
      <c r="D23" s="46">
        <v>0</v>
      </c>
      <c r="E23" s="46">
        <v>9862801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9862801</v>
      </c>
      <c r="O23" s="47">
        <f t="shared" si="1"/>
        <v>156.69416773906551</v>
      </c>
      <c r="P23" s="9"/>
    </row>
    <row r="24" spans="1:16">
      <c r="A24" s="12"/>
      <c r="B24" s="44">
        <v>537</v>
      </c>
      <c r="C24" s="20" t="s">
        <v>87</v>
      </c>
      <c r="D24" s="46">
        <v>392654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392654</v>
      </c>
      <c r="O24" s="47">
        <f t="shared" si="1"/>
        <v>6.238247303115517</v>
      </c>
      <c r="P24" s="9"/>
    </row>
    <row r="25" spans="1:16">
      <c r="A25" s="12"/>
      <c r="B25" s="44">
        <v>539</v>
      </c>
      <c r="C25" s="20" t="s">
        <v>39</v>
      </c>
      <c r="D25" s="46">
        <v>0</v>
      </c>
      <c r="E25" s="46">
        <v>69334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69334</v>
      </c>
      <c r="O25" s="47">
        <f t="shared" si="1"/>
        <v>1.1015363106302527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SUM(D27:D27)</f>
        <v>0</v>
      </c>
      <c r="E26" s="31">
        <f t="shared" si="6"/>
        <v>20603713</v>
      </c>
      <c r="F26" s="31">
        <f t="shared" si="6"/>
        <v>0</v>
      </c>
      <c r="G26" s="31">
        <f t="shared" si="6"/>
        <v>1911631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2" si="7">SUM(D26:M26)</f>
        <v>22515344</v>
      </c>
      <c r="O26" s="43">
        <f t="shared" si="1"/>
        <v>357.71005512924393</v>
      </c>
      <c r="P26" s="10"/>
    </row>
    <row r="27" spans="1:16">
      <c r="A27" s="12"/>
      <c r="B27" s="44">
        <v>541</v>
      </c>
      <c r="C27" s="20" t="s">
        <v>88</v>
      </c>
      <c r="D27" s="46">
        <v>0</v>
      </c>
      <c r="E27" s="46">
        <v>20603713</v>
      </c>
      <c r="F27" s="46">
        <v>0</v>
      </c>
      <c r="G27" s="46">
        <v>1911631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22515344</v>
      </c>
      <c r="O27" s="47">
        <f t="shared" si="1"/>
        <v>357.71005512924393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SUM(D29:D31)</f>
        <v>265766</v>
      </c>
      <c r="E28" s="31">
        <f t="shared" si="8"/>
        <v>34227672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34493438</v>
      </c>
      <c r="O28" s="43">
        <f t="shared" si="1"/>
        <v>548.0107081009802</v>
      </c>
      <c r="P28" s="10"/>
    </row>
    <row r="29" spans="1:16">
      <c r="A29" s="13"/>
      <c r="B29" s="45">
        <v>552</v>
      </c>
      <c r="C29" s="21" t="s">
        <v>43</v>
      </c>
      <c r="D29" s="46">
        <v>140206</v>
      </c>
      <c r="E29" s="46">
        <v>31707765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31847971</v>
      </c>
      <c r="O29" s="47">
        <f t="shared" si="1"/>
        <v>505.9811416678582</v>
      </c>
      <c r="P29" s="9"/>
    </row>
    <row r="30" spans="1:16">
      <c r="A30" s="13"/>
      <c r="B30" s="45">
        <v>553</v>
      </c>
      <c r="C30" s="21" t="s">
        <v>89</v>
      </c>
      <c r="D30" s="46">
        <v>125560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125560</v>
      </c>
      <c r="O30" s="47">
        <f t="shared" si="1"/>
        <v>1.9948207108018365</v>
      </c>
      <c r="P30" s="9"/>
    </row>
    <row r="31" spans="1:16">
      <c r="A31" s="13"/>
      <c r="B31" s="45">
        <v>554</v>
      </c>
      <c r="C31" s="21" t="s">
        <v>45</v>
      </c>
      <c r="D31" s="46">
        <v>0</v>
      </c>
      <c r="E31" s="46">
        <v>2519907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2519907</v>
      </c>
      <c r="O31" s="47">
        <f t="shared" si="1"/>
        <v>40.034745722320196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SUM(D33:D37)</f>
        <v>1695083</v>
      </c>
      <c r="E32" s="31">
        <f t="shared" si="9"/>
        <v>526012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2221095</v>
      </c>
      <c r="O32" s="43">
        <f t="shared" si="1"/>
        <v>35.287402888327534</v>
      </c>
      <c r="P32" s="10"/>
    </row>
    <row r="33" spans="1:119">
      <c r="A33" s="12"/>
      <c r="B33" s="44">
        <v>562</v>
      </c>
      <c r="C33" s="20" t="s">
        <v>90</v>
      </c>
      <c r="D33" s="46">
        <v>1572421</v>
      </c>
      <c r="E33" s="46">
        <v>526012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10">SUM(D33:M33)</f>
        <v>2098433</v>
      </c>
      <c r="O33" s="47">
        <f t="shared" si="1"/>
        <v>33.338623834262748</v>
      </c>
      <c r="P33" s="9"/>
    </row>
    <row r="34" spans="1:119">
      <c r="A34" s="12"/>
      <c r="B34" s="44">
        <v>563</v>
      </c>
      <c r="C34" s="20" t="s">
        <v>91</v>
      </c>
      <c r="D34" s="46">
        <v>64063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64063</v>
      </c>
      <c r="O34" s="47">
        <f t="shared" si="1"/>
        <v>1.0177938769998252</v>
      </c>
      <c r="P34" s="9"/>
    </row>
    <row r="35" spans="1:119">
      <c r="A35" s="12"/>
      <c r="B35" s="44">
        <v>564</v>
      </c>
      <c r="C35" s="20" t="s">
        <v>92</v>
      </c>
      <c r="D35" s="46">
        <v>39642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39642</v>
      </c>
      <c r="O35" s="47">
        <f t="shared" si="1"/>
        <v>0.629807921452743</v>
      </c>
      <c r="P35" s="9"/>
    </row>
    <row r="36" spans="1:119">
      <c r="A36" s="12"/>
      <c r="B36" s="44">
        <v>565</v>
      </c>
      <c r="C36" s="20" t="s">
        <v>93</v>
      </c>
      <c r="D36" s="46">
        <v>9338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9338</v>
      </c>
      <c r="O36" s="47">
        <f t="shared" si="1"/>
        <v>0.14835644948604293</v>
      </c>
      <c r="P36" s="9"/>
    </row>
    <row r="37" spans="1:119">
      <c r="A37" s="12"/>
      <c r="B37" s="44">
        <v>569</v>
      </c>
      <c r="C37" s="20" t="s">
        <v>52</v>
      </c>
      <c r="D37" s="46">
        <v>9619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9619</v>
      </c>
      <c r="O37" s="47">
        <f t="shared" si="1"/>
        <v>0.15282080612617766</v>
      </c>
      <c r="P37" s="9"/>
    </row>
    <row r="38" spans="1:119" ht="15.75">
      <c r="A38" s="28" t="s">
        <v>53</v>
      </c>
      <c r="B38" s="29"/>
      <c r="C38" s="30"/>
      <c r="D38" s="31">
        <f t="shared" ref="D38:M38" si="11">SUM(D39:D41)</f>
        <v>1065330</v>
      </c>
      <c r="E38" s="31">
        <f t="shared" si="11"/>
        <v>68328</v>
      </c>
      <c r="F38" s="31">
        <f t="shared" si="11"/>
        <v>0</v>
      </c>
      <c r="G38" s="31">
        <f t="shared" si="11"/>
        <v>707791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>SUM(D38:M38)</f>
        <v>1841449</v>
      </c>
      <c r="O38" s="43">
        <f t="shared" si="1"/>
        <v>29.255818756652843</v>
      </c>
      <c r="P38" s="9"/>
    </row>
    <row r="39" spans="1:119">
      <c r="A39" s="12"/>
      <c r="B39" s="44">
        <v>571</v>
      </c>
      <c r="C39" s="20" t="s">
        <v>54</v>
      </c>
      <c r="D39" s="46">
        <v>779529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779529</v>
      </c>
      <c r="O39" s="47">
        <f t="shared" si="1"/>
        <v>12.384681378389972</v>
      </c>
      <c r="P39" s="9"/>
    </row>
    <row r="40" spans="1:119">
      <c r="A40" s="12"/>
      <c r="B40" s="44">
        <v>572</v>
      </c>
      <c r="C40" s="20" t="s">
        <v>94</v>
      </c>
      <c r="D40" s="46">
        <v>272863</v>
      </c>
      <c r="E40" s="46">
        <v>68328</v>
      </c>
      <c r="F40" s="46">
        <v>0</v>
      </c>
      <c r="G40" s="46">
        <v>707791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1048982</v>
      </c>
      <c r="O40" s="47">
        <f t="shared" si="1"/>
        <v>16.665586324134534</v>
      </c>
      <c r="P40" s="9"/>
    </row>
    <row r="41" spans="1:119">
      <c r="A41" s="12"/>
      <c r="B41" s="44">
        <v>579</v>
      </c>
      <c r="C41" s="20" t="s">
        <v>56</v>
      </c>
      <c r="D41" s="46">
        <v>12938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12938</v>
      </c>
      <c r="O41" s="47">
        <f t="shared" si="1"/>
        <v>0.20555105412833835</v>
      </c>
      <c r="P41" s="9"/>
    </row>
    <row r="42" spans="1:119" ht="15.75">
      <c r="A42" s="28" t="s">
        <v>95</v>
      </c>
      <c r="B42" s="29"/>
      <c r="C42" s="30"/>
      <c r="D42" s="31">
        <f t="shared" ref="D42:M42" si="12">SUM(D43:D43)</f>
        <v>5214136</v>
      </c>
      <c r="E42" s="31">
        <f t="shared" si="12"/>
        <v>12622651</v>
      </c>
      <c r="F42" s="31">
        <f t="shared" si="12"/>
        <v>0</v>
      </c>
      <c r="G42" s="31">
        <f t="shared" si="12"/>
        <v>62050</v>
      </c>
      <c r="H42" s="31">
        <f t="shared" si="12"/>
        <v>0</v>
      </c>
      <c r="I42" s="31">
        <f t="shared" si="12"/>
        <v>0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 t="shared" ref="N42:N48" si="13">SUM(D42:M42)</f>
        <v>17898837</v>
      </c>
      <c r="O42" s="43">
        <f t="shared" si="1"/>
        <v>284.36580715885799</v>
      </c>
      <c r="P42" s="9"/>
    </row>
    <row r="43" spans="1:119">
      <c r="A43" s="12"/>
      <c r="B43" s="44">
        <v>581</v>
      </c>
      <c r="C43" s="20" t="s">
        <v>96</v>
      </c>
      <c r="D43" s="46">
        <v>5214136</v>
      </c>
      <c r="E43" s="46">
        <v>12622651</v>
      </c>
      <c r="F43" s="46">
        <v>0</v>
      </c>
      <c r="G43" s="46">
        <v>62050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3"/>
        <v>17898837</v>
      </c>
      <c r="O43" s="47">
        <f t="shared" si="1"/>
        <v>284.36580715885799</v>
      </c>
      <c r="P43" s="9"/>
    </row>
    <row r="44" spans="1:119" ht="15.75">
      <c r="A44" s="28" t="s">
        <v>58</v>
      </c>
      <c r="B44" s="29"/>
      <c r="C44" s="30"/>
      <c r="D44" s="31">
        <f t="shared" ref="D44:M44" si="14">SUM(D45:D47)</f>
        <v>463293</v>
      </c>
      <c r="E44" s="31">
        <f t="shared" si="14"/>
        <v>0</v>
      </c>
      <c r="F44" s="31">
        <f t="shared" si="14"/>
        <v>0</v>
      </c>
      <c r="G44" s="31">
        <f t="shared" si="14"/>
        <v>0</v>
      </c>
      <c r="H44" s="31">
        <f t="shared" si="14"/>
        <v>0</v>
      </c>
      <c r="I44" s="31">
        <f t="shared" si="14"/>
        <v>0</v>
      </c>
      <c r="J44" s="31">
        <f t="shared" si="14"/>
        <v>0</v>
      </c>
      <c r="K44" s="31">
        <f t="shared" si="14"/>
        <v>0</v>
      </c>
      <c r="L44" s="31">
        <f t="shared" si="14"/>
        <v>0</v>
      </c>
      <c r="M44" s="31">
        <f t="shared" si="14"/>
        <v>0</v>
      </c>
      <c r="N44" s="31">
        <f t="shared" si="13"/>
        <v>463293</v>
      </c>
      <c r="O44" s="43">
        <f t="shared" si="1"/>
        <v>7.3605166579286019</v>
      </c>
      <c r="P44" s="9"/>
    </row>
    <row r="45" spans="1:119">
      <c r="A45" s="12"/>
      <c r="B45" s="44">
        <v>602</v>
      </c>
      <c r="C45" s="20" t="s">
        <v>97</v>
      </c>
      <c r="D45" s="46">
        <v>70479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70479</v>
      </c>
      <c r="O45" s="47">
        <f t="shared" si="1"/>
        <v>1.1197273723845385</v>
      </c>
      <c r="P45" s="9"/>
    </row>
    <row r="46" spans="1:119">
      <c r="A46" s="12"/>
      <c r="B46" s="44">
        <v>603</v>
      </c>
      <c r="C46" s="20" t="s">
        <v>98</v>
      </c>
      <c r="D46" s="46">
        <v>17371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17371</v>
      </c>
      <c r="O46" s="47">
        <f t="shared" si="1"/>
        <v>0.27597985478925374</v>
      </c>
      <c r="P46" s="9"/>
    </row>
    <row r="47" spans="1:119" ht="15.75" thickBot="1">
      <c r="A47" s="12"/>
      <c r="B47" s="44">
        <v>605</v>
      </c>
      <c r="C47" s="20" t="s">
        <v>99</v>
      </c>
      <c r="D47" s="46">
        <v>375443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375443</v>
      </c>
      <c r="O47" s="47">
        <f t="shared" si="1"/>
        <v>5.9648094307548103</v>
      </c>
      <c r="P47" s="9"/>
    </row>
    <row r="48" spans="1:119" ht="16.5" thickBot="1">
      <c r="A48" s="14" t="s">
        <v>10</v>
      </c>
      <c r="B48" s="23"/>
      <c r="C48" s="22"/>
      <c r="D48" s="15">
        <f t="shared" ref="D48:M48" si="15">SUM(D5,D13,D22,D26,D28,D32,D38,D42,D44)</f>
        <v>39981158</v>
      </c>
      <c r="E48" s="15">
        <f t="shared" si="15"/>
        <v>117029876</v>
      </c>
      <c r="F48" s="15">
        <f t="shared" si="15"/>
        <v>0</v>
      </c>
      <c r="G48" s="15">
        <f t="shared" si="15"/>
        <v>5577147</v>
      </c>
      <c r="H48" s="15">
        <f t="shared" si="15"/>
        <v>0</v>
      </c>
      <c r="I48" s="15">
        <f t="shared" si="15"/>
        <v>0</v>
      </c>
      <c r="J48" s="15">
        <f t="shared" si="15"/>
        <v>137177</v>
      </c>
      <c r="K48" s="15">
        <f t="shared" si="15"/>
        <v>0</v>
      </c>
      <c r="L48" s="15">
        <f t="shared" si="15"/>
        <v>0</v>
      </c>
      <c r="M48" s="15">
        <f t="shared" si="15"/>
        <v>0</v>
      </c>
      <c r="N48" s="15">
        <f t="shared" si="13"/>
        <v>162725358</v>
      </c>
      <c r="O48" s="37">
        <f t="shared" si="1"/>
        <v>2585.2812544683284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38"/>
      <c r="B50" s="39"/>
      <c r="C50" s="39"/>
      <c r="D50" s="40"/>
      <c r="E50" s="40"/>
      <c r="F50" s="40"/>
      <c r="G50" s="40"/>
      <c r="H50" s="40"/>
      <c r="I50" s="40"/>
      <c r="J50" s="40"/>
      <c r="K50" s="40"/>
      <c r="L50" s="48" t="s">
        <v>106</v>
      </c>
      <c r="M50" s="48"/>
      <c r="N50" s="48"/>
      <c r="O50" s="41">
        <v>62943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68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18276572</v>
      </c>
      <c r="E5" s="26">
        <f t="shared" si="0"/>
        <v>4949900</v>
      </c>
      <c r="F5" s="26">
        <f t="shared" si="0"/>
        <v>0</v>
      </c>
      <c r="G5" s="26">
        <f t="shared" si="0"/>
        <v>19158502</v>
      </c>
      <c r="H5" s="26">
        <f t="shared" si="0"/>
        <v>0</v>
      </c>
      <c r="I5" s="26">
        <f t="shared" si="0"/>
        <v>0</v>
      </c>
      <c r="J5" s="26">
        <f t="shared" si="0"/>
        <v>100568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42485542</v>
      </c>
      <c r="O5" s="32">
        <f t="shared" ref="O5:O48" si="1">(N5/O$50)</f>
        <v>700.07649084647448</v>
      </c>
      <c r="P5" s="6"/>
    </row>
    <row r="6" spans="1:133">
      <c r="A6" s="12"/>
      <c r="B6" s="44">
        <v>511</v>
      </c>
      <c r="C6" s="20" t="s">
        <v>20</v>
      </c>
      <c r="D6" s="46">
        <v>6102371</v>
      </c>
      <c r="E6" s="46">
        <v>0</v>
      </c>
      <c r="F6" s="46">
        <v>0</v>
      </c>
      <c r="G6" s="46">
        <v>19158502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25260873</v>
      </c>
      <c r="O6" s="47">
        <f t="shared" si="1"/>
        <v>416.24850462207723</v>
      </c>
      <c r="P6" s="9"/>
    </row>
    <row r="7" spans="1:133">
      <c r="A7" s="12"/>
      <c r="B7" s="44">
        <v>512</v>
      </c>
      <c r="C7" s="20" t="s">
        <v>21</v>
      </c>
      <c r="D7" s="46">
        <v>913035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913035</v>
      </c>
      <c r="O7" s="47">
        <f t="shared" si="1"/>
        <v>15.04498492263582</v>
      </c>
      <c r="P7" s="9"/>
    </row>
    <row r="8" spans="1:133">
      <c r="A8" s="12"/>
      <c r="B8" s="44">
        <v>513</v>
      </c>
      <c r="C8" s="20" t="s">
        <v>22</v>
      </c>
      <c r="D8" s="46">
        <v>9200022</v>
      </c>
      <c r="E8" s="46">
        <v>1665845</v>
      </c>
      <c r="F8" s="46">
        <v>0</v>
      </c>
      <c r="G8" s="46">
        <v>0</v>
      </c>
      <c r="H8" s="46">
        <v>0</v>
      </c>
      <c r="I8" s="46">
        <v>0</v>
      </c>
      <c r="J8" s="46">
        <v>100568</v>
      </c>
      <c r="K8" s="46">
        <v>0</v>
      </c>
      <c r="L8" s="46">
        <v>0</v>
      </c>
      <c r="M8" s="46">
        <v>0</v>
      </c>
      <c r="N8" s="46">
        <f t="shared" si="2"/>
        <v>10966435</v>
      </c>
      <c r="O8" s="47">
        <f t="shared" si="1"/>
        <v>180.70484617792937</v>
      </c>
      <c r="P8" s="9"/>
    </row>
    <row r="9" spans="1:133">
      <c r="A9" s="12"/>
      <c r="B9" s="44">
        <v>514</v>
      </c>
      <c r="C9" s="20" t="s">
        <v>23</v>
      </c>
      <c r="D9" s="46">
        <v>650443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650443</v>
      </c>
      <c r="O9" s="47">
        <f t="shared" si="1"/>
        <v>10.717995616853692</v>
      </c>
      <c r="P9" s="9"/>
    </row>
    <row r="10" spans="1:133">
      <c r="A10" s="12"/>
      <c r="B10" s="44">
        <v>515</v>
      </c>
      <c r="C10" s="20" t="s">
        <v>24</v>
      </c>
      <c r="D10" s="46">
        <v>1410701</v>
      </c>
      <c r="E10" s="46">
        <v>24150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1434851</v>
      </c>
      <c r="O10" s="47">
        <f t="shared" si="1"/>
        <v>23.643465651622257</v>
      </c>
      <c r="P10" s="9"/>
    </row>
    <row r="11" spans="1:133">
      <c r="A11" s="12"/>
      <c r="B11" s="44">
        <v>516</v>
      </c>
      <c r="C11" s="20" t="s">
        <v>25</v>
      </c>
      <c r="D11" s="46">
        <v>0</v>
      </c>
      <c r="E11" s="46">
        <v>444347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444347</v>
      </c>
      <c r="O11" s="47">
        <f t="shared" si="1"/>
        <v>7.3219470397284425</v>
      </c>
      <c r="P11" s="9"/>
    </row>
    <row r="12" spans="1:133">
      <c r="A12" s="12"/>
      <c r="B12" s="44">
        <v>519</v>
      </c>
      <c r="C12" s="20" t="s">
        <v>83</v>
      </c>
      <c r="D12" s="46">
        <v>0</v>
      </c>
      <c r="E12" s="46">
        <v>2815558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2815558</v>
      </c>
      <c r="O12" s="47">
        <f t="shared" si="1"/>
        <v>46.394746815627727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10658476</v>
      </c>
      <c r="E13" s="31">
        <f t="shared" si="3"/>
        <v>28735455</v>
      </c>
      <c r="F13" s="31">
        <f t="shared" si="3"/>
        <v>0</v>
      </c>
      <c r="G13" s="31">
        <f t="shared" si="3"/>
        <v>333612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39727543</v>
      </c>
      <c r="O13" s="43">
        <f t="shared" si="1"/>
        <v>654.63020086674248</v>
      </c>
      <c r="P13" s="10"/>
    </row>
    <row r="14" spans="1:133">
      <c r="A14" s="12"/>
      <c r="B14" s="44">
        <v>521</v>
      </c>
      <c r="C14" s="20" t="s">
        <v>28</v>
      </c>
      <c r="D14" s="46">
        <v>0</v>
      </c>
      <c r="E14" s="46">
        <v>27403153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27403153</v>
      </c>
      <c r="O14" s="47">
        <f t="shared" si="1"/>
        <v>451.54898083609339</v>
      </c>
      <c r="P14" s="9"/>
    </row>
    <row r="15" spans="1:133">
      <c r="A15" s="12"/>
      <c r="B15" s="44">
        <v>522</v>
      </c>
      <c r="C15" s="20" t="s">
        <v>29</v>
      </c>
      <c r="D15" s="46">
        <v>32790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32790</v>
      </c>
      <c r="O15" s="47">
        <f t="shared" si="1"/>
        <v>0.54031341143902323</v>
      </c>
      <c r="P15" s="9"/>
    </row>
    <row r="16" spans="1:133">
      <c r="A16" s="12"/>
      <c r="B16" s="44">
        <v>523</v>
      </c>
      <c r="C16" s="20" t="s">
        <v>84</v>
      </c>
      <c r="D16" s="46">
        <v>346184</v>
      </c>
      <c r="E16" s="46">
        <v>226585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572769</v>
      </c>
      <c r="O16" s="47">
        <f t="shared" si="1"/>
        <v>9.4380839388995987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1049162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1049162</v>
      </c>
      <c r="O17" s="47">
        <f t="shared" si="1"/>
        <v>17.288084762799283</v>
      </c>
      <c r="P17" s="9"/>
    </row>
    <row r="18" spans="1:16">
      <c r="A18" s="12"/>
      <c r="B18" s="44">
        <v>525</v>
      </c>
      <c r="C18" s="20" t="s">
        <v>32</v>
      </c>
      <c r="D18" s="46">
        <v>306347</v>
      </c>
      <c r="E18" s="46">
        <v>56555</v>
      </c>
      <c r="F18" s="46">
        <v>0</v>
      </c>
      <c r="G18" s="46">
        <v>333612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696514</v>
      </c>
      <c r="O18" s="47">
        <f t="shared" si="1"/>
        <v>11.477153261818842</v>
      </c>
      <c r="P18" s="9"/>
    </row>
    <row r="19" spans="1:16">
      <c r="A19" s="12"/>
      <c r="B19" s="44">
        <v>526</v>
      </c>
      <c r="C19" s="20" t="s">
        <v>33</v>
      </c>
      <c r="D19" s="46">
        <v>9378777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9378777</v>
      </c>
      <c r="O19" s="47">
        <f t="shared" si="1"/>
        <v>154.54342775223688</v>
      </c>
      <c r="P19" s="9"/>
    </row>
    <row r="20" spans="1:16">
      <c r="A20" s="12"/>
      <c r="B20" s="44">
        <v>527</v>
      </c>
      <c r="C20" s="20" t="s">
        <v>34</v>
      </c>
      <c r="D20" s="46">
        <v>216960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216960</v>
      </c>
      <c r="O20" s="47">
        <f t="shared" si="1"/>
        <v>3.5750655000247171</v>
      </c>
      <c r="P20" s="9"/>
    </row>
    <row r="21" spans="1:16">
      <c r="A21" s="12"/>
      <c r="B21" s="44">
        <v>529</v>
      </c>
      <c r="C21" s="20" t="s">
        <v>35</v>
      </c>
      <c r="D21" s="46">
        <v>377418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377418</v>
      </c>
      <c r="O21" s="47">
        <f t="shared" si="1"/>
        <v>6.2190914034307179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SUM(D23:D25)</f>
        <v>380237</v>
      </c>
      <c r="E22" s="31">
        <f t="shared" si="5"/>
        <v>10286329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10666566</v>
      </c>
      <c r="O22" s="43">
        <f t="shared" si="1"/>
        <v>175.7636067032478</v>
      </c>
      <c r="P22" s="10"/>
    </row>
    <row r="23" spans="1:16">
      <c r="A23" s="12"/>
      <c r="B23" s="44">
        <v>534</v>
      </c>
      <c r="C23" s="20" t="s">
        <v>86</v>
      </c>
      <c r="D23" s="46">
        <v>0</v>
      </c>
      <c r="E23" s="46">
        <v>10189621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10189621</v>
      </c>
      <c r="O23" s="47">
        <f t="shared" si="1"/>
        <v>167.90451002685913</v>
      </c>
      <c r="P23" s="9"/>
    </row>
    <row r="24" spans="1:16">
      <c r="A24" s="12"/>
      <c r="B24" s="44">
        <v>537</v>
      </c>
      <c r="C24" s="20" t="s">
        <v>87</v>
      </c>
      <c r="D24" s="46">
        <v>380237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380237</v>
      </c>
      <c r="O24" s="47">
        <f t="shared" si="1"/>
        <v>6.2655428675004528</v>
      </c>
      <c r="P24" s="9"/>
    </row>
    <row r="25" spans="1:16">
      <c r="A25" s="12"/>
      <c r="B25" s="44">
        <v>539</v>
      </c>
      <c r="C25" s="20" t="s">
        <v>39</v>
      </c>
      <c r="D25" s="46">
        <v>0</v>
      </c>
      <c r="E25" s="46">
        <v>96708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96708</v>
      </c>
      <c r="O25" s="47">
        <f t="shared" si="1"/>
        <v>1.5935538088882297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SUM(D27:D27)</f>
        <v>0</v>
      </c>
      <c r="E26" s="31">
        <f t="shared" si="6"/>
        <v>26600530</v>
      </c>
      <c r="F26" s="31">
        <f t="shared" si="6"/>
        <v>21184877</v>
      </c>
      <c r="G26" s="31">
        <f t="shared" si="6"/>
        <v>6470729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2" si="7">SUM(D26:M26)</f>
        <v>54256136</v>
      </c>
      <c r="O26" s="43">
        <f t="shared" si="1"/>
        <v>894.03226391154612</v>
      </c>
      <c r="P26" s="10"/>
    </row>
    <row r="27" spans="1:16">
      <c r="A27" s="12"/>
      <c r="B27" s="44">
        <v>541</v>
      </c>
      <c r="C27" s="20" t="s">
        <v>88</v>
      </c>
      <c r="D27" s="46">
        <v>0</v>
      </c>
      <c r="E27" s="46">
        <v>26600530</v>
      </c>
      <c r="F27" s="46">
        <v>21184877</v>
      </c>
      <c r="G27" s="46">
        <v>6470729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54256136</v>
      </c>
      <c r="O27" s="47">
        <f t="shared" si="1"/>
        <v>894.03226391154612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SUM(D29:D31)</f>
        <v>257446</v>
      </c>
      <c r="E28" s="31">
        <f t="shared" si="8"/>
        <v>17099048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17356494</v>
      </c>
      <c r="O28" s="43">
        <f t="shared" si="1"/>
        <v>286.00019773592368</v>
      </c>
      <c r="P28" s="10"/>
    </row>
    <row r="29" spans="1:16">
      <c r="A29" s="13"/>
      <c r="B29" s="45">
        <v>552</v>
      </c>
      <c r="C29" s="21" t="s">
        <v>43</v>
      </c>
      <c r="D29" s="46">
        <v>140206</v>
      </c>
      <c r="E29" s="46">
        <v>14838215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14978421</v>
      </c>
      <c r="O29" s="47">
        <f t="shared" si="1"/>
        <v>246.81432596767019</v>
      </c>
      <c r="P29" s="9"/>
    </row>
    <row r="30" spans="1:16">
      <c r="A30" s="13"/>
      <c r="B30" s="45">
        <v>553</v>
      </c>
      <c r="C30" s="21" t="s">
        <v>89</v>
      </c>
      <c r="D30" s="46">
        <v>117240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117240</v>
      </c>
      <c r="O30" s="47">
        <f t="shared" si="1"/>
        <v>1.93187997429433</v>
      </c>
      <c r="P30" s="9"/>
    </row>
    <row r="31" spans="1:16">
      <c r="A31" s="13"/>
      <c r="B31" s="45">
        <v>554</v>
      </c>
      <c r="C31" s="21" t="s">
        <v>45</v>
      </c>
      <c r="D31" s="46">
        <v>0</v>
      </c>
      <c r="E31" s="46">
        <v>2260833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2260833</v>
      </c>
      <c r="O31" s="47">
        <f t="shared" si="1"/>
        <v>37.253991793959166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SUM(D33:D37)</f>
        <v>1679692</v>
      </c>
      <c r="E32" s="31">
        <f t="shared" si="9"/>
        <v>1091787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2771479</v>
      </c>
      <c r="O32" s="43">
        <f t="shared" si="1"/>
        <v>45.668413333992454</v>
      </c>
      <c r="P32" s="10"/>
    </row>
    <row r="33" spans="1:119">
      <c r="A33" s="12"/>
      <c r="B33" s="44">
        <v>562</v>
      </c>
      <c r="C33" s="20" t="s">
        <v>90</v>
      </c>
      <c r="D33" s="46">
        <v>1560253</v>
      </c>
      <c r="E33" s="46">
        <v>1091787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10">SUM(D33:M33)</f>
        <v>2652040</v>
      </c>
      <c r="O33" s="47">
        <f t="shared" si="1"/>
        <v>43.700298251684877</v>
      </c>
      <c r="P33" s="9"/>
    </row>
    <row r="34" spans="1:119">
      <c r="A34" s="12"/>
      <c r="B34" s="44">
        <v>563</v>
      </c>
      <c r="C34" s="20" t="s">
        <v>91</v>
      </c>
      <c r="D34" s="46">
        <v>64063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64063</v>
      </c>
      <c r="O34" s="47">
        <f t="shared" si="1"/>
        <v>1.0556297065269333</v>
      </c>
      <c r="P34" s="9"/>
    </row>
    <row r="35" spans="1:119">
      <c r="A35" s="12"/>
      <c r="B35" s="44">
        <v>564</v>
      </c>
      <c r="C35" s="20" t="s">
        <v>92</v>
      </c>
      <c r="D35" s="46">
        <v>36419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36419</v>
      </c>
      <c r="O35" s="47">
        <f t="shared" si="1"/>
        <v>0.60011205035674853</v>
      </c>
      <c r="P35" s="9"/>
    </row>
    <row r="36" spans="1:119">
      <c r="A36" s="12"/>
      <c r="B36" s="44">
        <v>565</v>
      </c>
      <c r="C36" s="20" t="s">
        <v>93</v>
      </c>
      <c r="D36" s="46">
        <v>9338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9338</v>
      </c>
      <c r="O36" s="47">
        <f t="shared" si="1"/>
        <v>0.15387150460559923</v>
      </c>
      <c r="P36" s="9"/>
    </row>
    <row r="37" spans="1:119">
      <c r="A37" s="12"/>
      <c r="B37" s="44">
        <v>569</v>
      </c>
      <c r="C37" s="20" t="s">
        <v>52</v>
      </c>
      <c r="D37" s="46">
        <v>9619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9619</v>
      </c>
      <c r="O37" s="47">
        <f t="shared" si="1"/>
        <v>0.15850182081829717</v>
      </c>
      <c r="P37" s="9"/>
    </row>
    <row r="38" spans="1:119" ht="15.75">
      <c r="A38" s="28" t="s">
        <v>53</v>
      </c>
      <c r="B38" s="29"/>
      <c r="C38" s="30"/>
      <c r="D38" s="31">
        <f t="shared" ref="D38:M38" si="11">SUM(D39:D41)</f>
        <v>1229514</v>
      </c>
      <c r="E38" s="31">
        <f t="shared" si="11"/>
        <v>130149</v>
      </c>
      <c r="F38" s="31">
        <f t="shared" si="11"/>
        <v>0</v>
      </c>
      <c r="G38" s="31">
        <f t="shared" si="11"/>
        <v>2501531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>SUM(D38:M38)</f>
        <v>3861194</v>
      </c>
      <c r="O38" s="43">
        <f t="shared" si="1"/>
        <v>63.62473017285415</v>
      </c>
      <c r="P38" s="9"/>
    </row>
    <row r="39" spans="1:119">
      <c r="A39" s="12"/>
      <c r="B39" s="44">
        <v>571</v>
      </c>
      <c r="C39" s="20" t="s">
        <v>54</v>
      </c>
      <c r="D39" s="46">
        <v>795409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795409</v>
      </c>
      <c r="O39" s="47">
        <f t="shared" si="1"/>
        <v>13.106744442796645</v>
      </c>
      <c r="P39" s="9"/>
    </row>
    <row r="40" spans="1:119">
      <c r="A40" s="12"/>
      <c r="B40" s="44">
        <v>572</v>
      </c>
      <c r="C40" s="20" t="s">
        <v>94</v>
      </c>
      <c r="D40" s="46">
        <v>421167</v>
      </c>
      <c r="E40" s="46">
        <v>130149</v>
      </c>
      <c r="F40" s="46">
        <v>0</v>
      </c>
      <c r="G40" s="46">
        <v>2501531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3052847</v>
      </c>
      <c r="O40" s="47">
        <f t="shared" si="1"/>
        <v>50.304793448349727</v>
      </c>
      <c r="P40" s="9"/>
    </row>
    <row r="41" spans="1:119">
      <c r="A41" s="12"/>
      <c r="B41" s="44">
        <v>579</v>
      </c>
      <c r="C41" s="20" t="s">
        <v>56</v>
      </c>
      <c r="D41" s="46">
        <v>12938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12938</v>
      </c>
      <c r="O41" s="47">
        <f t="shared" si="1"/>
        <v>0.21319228170777926</v>
      </c>
      <c r="P41" s="9"/>
    </row>
    <row r="42" spans="1:119" ht="15.75">
      <c r="A42" s="28" t="s">
        <v>95</v>
      </c>
      <c r="B42" s="29"/>
      <c r="C42" s="30"/>
      <c r="D42" s="31">
        <f t="shared" ref="D42:M42" si="12">SUM(D43:D43)</f>
        <v>5013232</v>
      </c>
      <c r="E42" s="31">
        <f t="shared" si="12"/>
        <v>11243632</v>
      </c>
      <c r="F42" s="31">
        <f t="shared" si="12"/>
        <v>0</v>
      </c>
      <c r="G42" s="31">
        <f t="shared" si="12"/>
        <v>678360</v>
      </c>
      <c r="H42" s="31">
        <f t="shared" si="12"/>
        <v>0</v>
      </c>
      <c r="I42" s="31">
        <f t="shared" si="12"/>
        <v>0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 t="shared" ref="N42:N48" si="13">SUM(D42:M42)</f>
        <v>16935224</v>
      </c>
      <c r="O42" s="43">
        <f t="shared" si="1"/>
        <v>279.05851335541382</v>
      </c>
      <c r="P42" s="9"/>
    </row>
    <row r="43" spans="1:119">
      <c r="A43" s="12"/>
      <c r="B43" s="44">
        <v>581</v>
      </c>
      <c r="C43" s="20" t="s">
        <v>96</v>
      </c>
      <c r="D43" s="46">
        <v>5013232</v>
      </c>
      <c r="E43" s="46">
        <v>11243632</v>
      </c>
      <c r="F43" s="46">
        <v>0</v>
      </c>
      <c r="G43" s="46">
        <v>678360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3"/>
        <v>16935224</v>
      </c>
      <c r="O43" s="47">
        <f t="shared" si="1"/>
        <v>279.05851335541382</v>
      </c>
      <c r="P43" s="9"/>
    </row>
    <row r="44" spans="1:119" ht="15.75">
      <c r="A44" s="28" t="s">
        <v>58</v>
      </c>
      <c r="B44" s="29"/>
      <c r="C44" s="30"/>
      <c r="D44" s="31">
        <f t="shared" ref="D44:M44" si="14">SUM(D45:D47)</f>
        <v>433916</v>
      </c>
      <c r="E44" s="31">
        <f t="shared" si="14"/>
        <v>0</v>
      </c>
      <c r="F44" s="31">
        <f t="shared" si="14"/>
        <v>0</v>
      </c>
      <c r="G44" s="31">
        <f t="shared" si="14"/>
        <v>0</v>
      </c>
      <c r="H44" s="31">
        <f t="shared" si="14"/>
        <v>0</v>
      </c>
      <c r="I44" s="31">
        <f t="shared" si="14"/>
        <v>0</v>
      </c>
      <c r="J44" s="31">
        <f t="shared" si="14"/>
        <v>0</v>
      </c>
      <c r="K44" s="31">
        <f t="shared" si="14"/>
        <v>0</v>
      </c>
      <c r="L44" s="31">
        <f t="shared" si="14"/>
        <v>0</v>
      </c>
      <c r="M44" s="31">
        <f t="shared" si="14"/>
        <v>0</v>
      </c>
      <c r="N44" s="31">
        <f t="shared" si="13"/>
        <v>433916</v>
      </c>
      <c r="O44" s="43">
        <f t="shared" si="1"/>
        <v>7.150065088074876</v>
      </c>
      <c r="P44" s="9"/>
    </row>
    <row r="45" spans="1:119">
      <c r="A45" s="12"/>
      <c r="B45" s="44">
        <v>602</v>
      </c>
      <c r="C45" s="20" t="s">
        <v>97</v>
      </c>
      <c r="D45" s="46">
        <v>68734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68734</v>
      </c>
      <c r="O45" s="47">
        <f t="shared" si="1"/>
        <v>1.1325984148170118</v>
      </c>
      <c r="P45" s="9"/>
    </row>
    <row r="46" spans="1:119">
      <c r="A46" s="12"/>
      <c r="B46" s="44">
        <v>603</v>
      </c>
      <c r="C46" s="20" t="s">
        <v>98</v>
      </c>
      <c r="D46" s="46">
        <v>16752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16752</v>
      </c>
      <c r="O46" s="47">
        <f t="shared" si="1"/>
        <v>0.27603934944881109</v>
      </c>
      <c r="P46" s="9"/>
    </row>
    <row r="47" spans="1:119" ht="15.75" thickBot="1">
      <c r="A47" s="12"/>
      <c r="B47" s="44">
        <v>605</v>
      </c>
      <c r="C47" s="20" t="s">
        <v>99</v>
      </c>
      <c r="D47" s="46">
        <v>348430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348430</v>
      </c>
      <c r="O47" s="47">
        <f t="shared" si="1"/>
        <v>5.7414273238090532</v>
      </c>
      <c r="P47" s="9"/>
    </row>
    <row r="48" spans="1:119" ht="16.5" thickBot="1">
      <c r="A48" s="14" t="s">
        <v>10</v>
      </c>
      <c r="B48" s="23"/>
      <c r="C48" s="22"/>
      <c r="D48" s="15">
        <f t="shared" ref="D48:M48" si="15">SUM(D5,D13,D22,D26,D28,D32,D38,D42,D44)</f>
        <v>37929085</v>
      </c>
      <c r="E48" s="15">
        <f t="shared" si="15"/>
        <v>100136830</v>
      </c>
      <c r="F48" s="15">
        <f t="shared" si="15"/>
        <v>21184877</v>
      </c>
      <c r="G48" s="15">
        <f t="shared" si="15"/>
        <v>29142734</v>
      </c>
      <c r="H48" s="15">
        <f t="shared" si="15"/>
        <v>0</v>
      </c>
      <c r="I48" s="15">
        <f t="shared" si="15"/>
        <v>0</v>
      </c>
      <c r="J48" s="15">
        <f t="shared" si="15"/>
        <v>100568</v>
      </c>
      <c r="K48" s="15">
        <f t="shared" si="15"/>
        <v>0</v>
      </c>
      <c r="L48" s="15">
        <f t="shared" si="15"/>
        <v>0</v>
      </c>
      <c r="M48" s="15">
        <f t="shared" si="15"/>
        <v>0</v>
      </c>
      <c r="N48" s="15">
        <f t="shared" si="13"/>
        <v>188494094</v>
      </c>
      <c r="O48" s="37">
        <f t="shared" si="1"/>
        <v>3106.0044820142698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38"/>
      <c r="B50" s="39"/>
      <c r="C50" s="39"/>
      <c r="D50" s="40"/>
      <c r="E50" s="40"/>
      <c r="F50" s="40"/>
      <c r="G50" s="40"/>
      <c r="H50" s="40"/>
      <c r="I50" s="40"/>
      <c r="J50" s="40"/>
      <c r="K50" s="40"/>
      <c r="L50" s="48" t="s">
        <v>104</v>
      </c>
      <c r="M50" s="48"/>
      <c r="N50" s="48"/>
      <c r="O50" s="41">
        <v>60687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68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38</vt:i4>
      </vt:variant>
    </vt:vector>
  </HeadingPairs>
  <TitlesOfParts>
    <vt:vector size="57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'2023'!Print_Area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  <vt:lpstr>'2023'!Print_Titles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2024-05-06T18:59:03Z</cp:lastPrinted>
  <dcterms:created xsi:type="dcterms:W3CDTF">2000-08-31T21:26:31Z</dcterms:created>
  <dcterms:modified xsi:type="dcterms:W3CDTF">2024-05-06T19:00:09Z</dcterms:modified>
</cp:coreProperties>
</file>