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'2007'!$A$1:$O$35</definedName>
    <definedName name="_xlnm.Print_Area" localSheetId="14">'2008'!$A$1:$O$35</definedName>
    <definedName name="_xlnm.Print_Area" localSheetId="13">'2009'!$A$1:$O$35</definedName>
    <definedName name="_xlnm.Print_Area" localSheetId="12">'2010'!$A$1:$O$35</definedName>
    <definedName name="_xlnm.Print_Area" localSheetId="11">'2011'!$A$1:$O$35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'2015'!$A$1:$O$36</definedName>
    <definedName name="_xlnm.Print_Area" localSheetId="6">'2016'!$A$1:$O$37</definedName>
    <definedName name="_xlnm.Print_Area" localSheetId="5">'2017'!$A$1:$O$35</definedName>
    <definedName name="_xlnm.Print_Area" localSheetId="4">'2018'!$A$1:$O$36</definedName>
    <definedName name="_xlnm.Print_Area" localSheetId="3">'2019'!$A$1:$O$36</definedName>
    <definedName name="_xlnm.Print_Area" localSheetId="2">'2020'!$A$1:$O$37</definedName>
    <definedName name="_xlnm.Print_Area" localSheetId="1">'2021'!$A$1:$P$37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7" i="48"/>
  <c r="P27" i="48" s="1"/>
  <c r="O25" i="48"/>
  <c r="P25" i="48" s="1"/>
  <c r="O18" i="48"/>
  <c r="P18" i="48" s="1"/>
  <c r="O13" i="48"/>
  <c r="P13" i="48" s="1"/>
  <c r="O5" i="48"/>
  <c r="P5" i="48" s="1"/>
  <c r="O32" i="47"/>
  <c r="P32" i="47"/>
  <c r="O31" i="47"/>
  <c r="P31" i="47" s="1"/>
  <c r="N30" i="47"/>
  <c r="M30" i="47"/>
  <c r="L30" i="47"/>
  <c r="O30" i="47" s="1"/>
  <c r="P30" i="47" s="1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5" i="47" s="1"/>
  <c r="P25" i="47" s="1"/>
  <c r="O24" i="47"/>
  <c r="P24" i="47"/>
  <c r="O23" i="47"/>
  <c r="P23" i="47" s="1"/>
  <c r="O22" i="47"/>
  <c r="P22" i="47"/>
  <c r="O21" i="47"/>
  <c r="P21" i="47"/>
  <c r="O20" i="47"/>
  <c r="P20" i="47" s="1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/>
  <c r="O15" i="47"/>
  <c r="P15" i="47" s="1"/>
  <c r="O14" i="47"/>
  <c r="P14" i="47"/>
  <c r="N13" i="47"/>
  <c r="M13" i="47"/>
  <c r="L13" i="47"/>
  <c r="K13" i="47"/>
  <c r="J13" i="47"/>
  <c r="O13" i="47" s="1"/>
  <c r="P13" i="47" s="1"/>
  <c r="I13" i="47"/>
  <c r="H13" i="47"/>
  <c r="G13" i="47"/>
  <c r="F13" i="47"/>
  <c r="E13" i="47"/>
  <c r="D13" i="47"/>
  <c r="O12" i="47"/>
  <c r="P12" i="47"/>
  <c r="O11" i="47"/>
  <c r="P11" i="47" s="1"/>
  <c r="O10" i="47"/>
  <c r="P10" i="47"/>
  <c r="O9" i="47"/>
  <c r="P9" i="47"/>
  <c r="O8" i="47"/>
  <c r="P8" i="47" s="1"/>
  <c r="O7" i="47"/>
  <c r="P7" i="47"/>
  <c r="O6" i="47"/>
  <c r="P6" i="47"/>
  <c r="N5" i="47"/>
  <c r="N33" i="47" s="1"/>
  <c r="M5" i="47"/>
  <c r="M33" i="47" s="1"/>
  <c r="L5" i="47"/>
  <c r="L33" i="47" s="1"/>
  <c r="K5" i="47"/>
  <c r="K33" i="47" s="1"/>
  <c r="J5" i="47"/>
  <c r="J33" i="47" s="1"/>
  <c r="I5" i="47"/>
  <c r="I33" i="47" s="1"/>
  <c r="H5" i="47"/>
  <c r="H33" i="47" s="1"/>
  <c r="G5" i="47"/>
  <c r="G33" i="47" s="1"/>
  <c r="F5" i="47"/>
  <c r="F33" i="47" s="1"/>
  <c r="E5" i="47"/>
  <c r="E33" i="47" s="1"/>
  <c r="D5" i="47"/>
  <c r="D33" i="47" s="1"/>
  <c r="I33" i="46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M28" i="46"/>
  <c r="L28" i="46"/>
  <c r="K28" i="46"/>
  <c r="N28" i="46" s="1"/>
  <c r="O28" i="46" s="1"/>
  <c r="J28" i="46"/>
  <c r="I28" i="46"/>
  <c r="H28" i="46"/>
  <c r="G28" i="46"/>
  <c r="F28" i="46"/>
  <c r="E28" i="46"/>
  <c r="D28" i="46"/>
  <c r="N27" i="46"/>
  <c r="O27" i="46" s="1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 s="1"/>
  <c r="N22" i="46"/>
  <c r="O22" i="46"/>
  <c r="N21" i="46"/>
  <c r="O21" i="46" s="1"/>
  <c r="N20" i="46"/>
  <c r="O20" i="46"/>
  <c r="N19" i="46"/>
  <c r="O19" i="46" s="1"/>
  <c r="M18" i="46"/>
  <c r="L18" i="46"/>
  <c r="K18" i="46"/>
  <c r="N18" i="46" s="1"/>
  <c r="O18" i="46" s="1"/>
  <c r="J18" i="46"/>
  <c r="I18" i="46"/>
  <c r="H18" i="46"/>
  <c r="G18" i="46"/>
  <c r="F18" i="46"/>
  <c r="E18" i="46"/>
  <c r="D18" i="46"/>
  <c r="N17" i="46"/>
  <c r="O17" i="46" s="1"/>
  <c r="N16" i="46"/>
  <c r="O16" i="46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/>
  <c r="N9" i="46"/>
  <c r="O9" i="46" s="1"/>
  <c r="N8" i="46"/>
  <c r="O8" i="46"/>
  <c r="N7" i="46"/>
  <c r="O7" i="46" s="1"/>
  <c r="N6" i="46"/>
  <c r="O6" i="46"/>
  <c r="M5" i="46"/>
  <c r="M33" i="46" s="1"/>
  <c r="L5" i="46"/>
  <c r="L33" i="46" s="1"/>
  <c r="K5" i="46"/>
  <c r="K33" i="46" s="1"/>
  <c r="J5" i="46"/>
  <c r="J33" i="46" s="1"/>
  <c r="I5" i="46"/>
  <c r="H5" i="46"/>
  <c r="H33" i="46" s="1"/>
  <c r="G5" i="46"/>
  <c r="G33" i="46" s="1"/>
  <c r="F5" i="46"/>
  <c r="F33" i="46" s="1"/>
  <c r="E5" i="46"/>
  <c r="E33" i="46" s="1"/>
  <c r="D5" i="46"/>
  <c r="D33" i="46" s="1"/>
  <c r="K32" i="45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M27" i="45"/>
  <c r="L27" i="45"/>
  <c r="K27" i="45"/>
  <c r="J27" i="45"/>
  <c r="I27" i="45"/>
  <c r="H27" i="45"/>
  <c r="G27" i="45"/>
  <c r="F27" i="45"/>
  <c r="E27" i="45"/>
  <c r="N27" i="45" s="1"/>
  <c r="O27" i="45" s="1"/>
  <c r="D27" i="45"/>
  <c r="N26" i="45"/>
  <c r="O26" i="45" s="1"/>
  <c r="M25" i="45"/>
  <c r="L25" i="45"/>
  <c r="K25" i="45"/>
  <c r="J25" i="45"/>
  <c r="I25" i="45"/>
  <c r="H25" i="45"/>
  <c r="G25" i="45"/>
  <c r="F25" i="45"/>
  <c r="E25" i="45"/>
  <c r="N25" i="45" s="1"/>
  <c r="O25" i="45" s="1"/>
  <c r="D25" i="45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N13" i="45" s="1"/>
  <c r="O13" i="45" s="1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32" i="45" s="1"/>
  <c r="L5" i="45"/>
  <c r="L32" i="45" s="1"/>
  <c r="K5" i="45"/>
  <c r="J5" i="45"/>
  <c r="J32" i="45" s="1"/>
  <c r="I5" i="45"/>
  <c r="I32" i="45" s="1"/>
  <c r="H5" i="45"/>
  <c r="H32" i="45" s="1"/>
  <c r="G5" i="45"/>
  <c r="G32" i="45" s="1"/>
  <c r="F5" i="45"/>
  <c r="F32" i="45" s="1"/>
  <c r="E5" i="45"/>
  <c r="E32" i="45" s="1"/>
  <c r="D5" i="45"/>
  <c r="D32" i="45" s="1"/>
  <c r="N31" i="44"/>
  <c r="O31" i="44" s="1"/>
  <c r="N30" i="44"/>
  <c r="O30" i="44" s="1"/>
  <c r="M29" i="44"/>
  <c r="L29" i="44"/>
  <c r="K29" i="44"/>
  <c r="J29" i="44"/>
  <c r="I29" i="44"/>
  <c r="N29" i="44" s="1"/>
  <c r="O29" i="44" s="1"/>
  <c r="H29" i="44"/>
  <c r="G29" i="44"/>
  <c r="F29" i="44"/>
  <c r="E29" i="44"/>
  <c r="D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M24" i="44"/>
  <c r="L24" i="44"/>
  <c r="K24" i="44"/>
  <c r="K32" i="44" s="1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 s="1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G32" i="44" s="1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N5" i="44" s="1"/>
  <c r="O5" i="44" s="1"/>
  <c r="L5" i="44"/>
  <c r="L32" i="44" s="1"/>
  <c r="K5" i="44"/>
  <c r="J5" i="44"/>
  <c r="J32" i="44" s="1"/>
  <c r="I5" i="44"/>
  <c r="I32" i="44" s="1"/>
  <c r="H5" i="44"/>
  <c r="H32" i="44" s="1"/>
  <c r="G5" i="44"/>
  <c r="F5" i="44"/>
  <c r="F32" i="44" s="1"/>
  <c r="E5" i="44"/>
  <c r="E32" i="44" s="1"/>
  <c r="D5" i="44"/>
  <c r="D32" i="44" s="1"/>
  <c r="G31" i="43"/>
  <c r="D5" i="43"/>
  <c r="D31" i="43" s="1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 s="1"/>
  <c r="N21" i="43"/>
  <c r="O21" i="43"/>
  <c r="N20" i="43"/>
  <c r="O20" i="43" s="1"/>
  <c r="N19" i="43"/>
  <c r="O19" i="43"/>
  <c r="N18" i="43"/>
  <c r="O18" i="43" s="1"/>
  <c r="M17" i="43"/>
  <c r="L17" i="43"/>
  <c r="N17" i="43" s="1"/>
  <c r="O17" i="43" s="1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/>
  <c r="N8" i="43"/>
  <c r="O8" i="43" s="1"/>
  <c r="N7" i="43"/>
  <c r="O7" i="43"/>
  <c r="N6" i="43"/>
  <c r="O6" i="43" s="1"/>
  <c r="M5" i="43"/>
  <c r="M31" i="43" s="1"/>
  <c r="L5" i="43"/>
  <c r="L31" i="43" s="1"/>
  <c r="K5" i="43"/>
  <c r="K31" i="43" s="1"/>
  <c r="J5" i="43"/>
  <c r="J31" i="43" s="1"/>
  <c r="I5" i="43"/>
  <c r="I31" i="43" s="1"/>
  <c r="H5" i="43"/>
  <c r="H31" i="43" s="1"/>
  <c r="G5" i="43"/>
  <c r="F5" i="43"/>
  <c r="F31" i="43" s="1"/>
  <c r="E5" i="43"/>
  <c r="E31" i="43" s="1"/>
  <c r="E33" i="42"/>
  <c r="N32" i="42"/>
  <c r="O32" i="42"/>
  <c r="N31" i="42"/>
  <c r="O31" i="42" s="1"/>
  <c r="M30" i="42"/>
  <c r="L30" i="42"/>
  <c r="N30" i="42" s="1"/>
  <c r="O30" i="42" s="1"/>
  <c r="K30" i="42"/>
  <c r="J30" i="42"/>
  <c r="I30" i="42"/>
  <c r="H30" i="42"/>
  <c r="G30" i="42"/>
  <c r="F30" i="42"/>
  <c r="E30" i="42"/>
  <c r="D30" i="42"/>
  <c r="N29" i="42"/>
  <c r="O29" i="42" s="1"/>
  <c r="N28" i="42"/>
  <c r="O28" i="42"/>
  <c r="M27" i="42"/>
  <c r="L27" i="42"/>
  <c r="K27" i="42"/>
  <c r="J27" i="42"/>
  <c r="I27" i="42"/>
  <c r="H27" i="42"/>
  <c r="G27" i="42"/>
  <c r="F27" i="42"/>
  <c r="E27" i="42"/>
  <c r="N27" i="42" s="1"/>
  <c r="O27" i="42" s="1"/>
  <c r="D27" i="42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N12" i="42" s="1"/>
  <c r="O12" i="42" s="1"/>
  <c r="G12" i="42"/>
  <c r="F12" i="42"/>
  <c r="E12" i="42"/>
  <c r="D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M33" i="42" s="1"/>
  <c r="L5" i="42"/>
  <c r="L33" i="42" s="1"/>
  <c r="K5" i="42"/>
  <c r="K33" i="42" s="1"/>
  <c r="J5" i="42"/>
  <c r="J33" i="42" s="1"/>
  <c r="I5" i="42"/>
  <c r="I33" i="42" s="1"/>
  <c r="H5" i="42"/>
  <c r="H33" i="42" s="1"/>
  <c r="G5" i="42"/>
  <c r="G33" i="42" s="1"/>
  <c r="F5" i="42"/>
  <c r="F33" i="42" s="1"/>
  <c r="E5" i="42"/>
  <c r="D5" i="42"/>
  <c r="D33" i="42" s="1"/>
  <c r="D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N29" i="41" s="1"/>
  <c r="O29" i="41" s="1"/>
  <c r="E29" i="41"/>
  <c r="D29" i="41"/>
  <c r="N28" i="41"/>
  <c r="O28" i="41" s="1"/>
  <c r="M27" i="41"/>
  <c r="L27" i="41"/>
  <c r="K27" i="41"/>
  <c r="J27" i="41"/>
  <c r="I27" i="41"/>
  <c r="N27" i="41" s="1"/>
  <c r="O27" i="41" s="1"/>
  <c r="H27" i="41"/>
  <c r="G27" i="41"/>
  <c r="F27" i="41"/>
  <c r="E27" i="41"/>
  <c r="D27" i="41"/>
  <c r="N26" i="41"/>
  <c r="O26" i="41" s="1"/>
  <c r="N25" i="41"/>
  <c r="O25" i="41" s="1"/>
  <c r="M24" i="41"/>
  <c r="L24" i="41"/>
  <c r="K24" i="41"/>
  <c r="K32" i="41" s="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 s="1"/>
  <c r="M12" i="41"/>
  <c r="L12" i="41"/>
  <c r="N12" i="41" s="1"/>
  <c r="O12" i="41" s="1"/>
  <c r="K12" i="41"/>
  <c r="J12" i="41"/>
  <c r="I12" i="41"/>
  <c r="H12" i="41"/>
  <c r="G12" i="41"/>
  <c r="G32" i="41" s="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M32" i="41" s="1"/>
  <c r="L5" i="41"/>
  <c r="L32" i="41" s="1"/>
  <c r="K5" i="41"/>
  <c r="J5" i="41"/>
  <c r="J32" i="41" s="1"/>
  <c r="I5" i="41"/>
  <c r="I32" i="41" s="1"/>
  <c r="H5" i="41"/>
  <c r="H32" i="41" s="1"/>
  <c r="G5" i="41"/>
  <c r="F5" i="41"/>
  <c r="F32" i="41" s="1"/>
  <c r="E5" i="41"/>
  <c r="E32" i="41" s="1"/>
  <c r="D5" i="41"/>
  <c r="N30" i="40"/>
  <c r="O30" i="40" s="1"/>
  <c r="N29" i="40"/>
  <c r="O29" i="40" s="1"/>
  <c r="M28" i="40"/>
  <c r="L28" i="40"/>
  <c r="K28" i="40"/>
  <c r="J28" i="40"/>
  <c r="I28" i="40"/>
  <c r="N28" i="40" s="1"/>
  <c r="O28" i="40" s="1"/>
  <c r="H28" i="40"/>
  <c r="G28" i="40"/>
  <c r="F28" i="40"/>
  <c r="E28" i="40"/>
  <c r="D28" i="40"/>
  <c r="N27" i="40"/>
  <c r="O27" i="40" s="1"/>
  <c r="M26" i="40"/>
  <c r="L26" i="40"/>
  <c r="K26" i="40"/>
  <c r="J26" i="40"/>
  <c r="I26" i="40"/>
  <c r="N26" i="40" s="1"/>
  <c r="O26" i="40" s="1"/>
  <c r="H26" i="40"/>
  <c r="G26" i="40"/>
  <c r="F26" i="40"/>
  <c r="E26" i="40"/>
  <c r="D26" i="40"/>
  <c r="N25" i="40"/>
  <c r="O25" i="40" s="1"/>
  <c r="M24" i="40"/>
  <c r="L24" i="40"/>
  <c r="L31" i="40" s="1"/>
  <c r="K24" i="40"/>
  <c r="J24" i="40"/>
  <c r="I24" i="40"/>
  <c r="N24" i="40" s="1"/>
  <c r="O24" i="40" s="1"/>
  <c r="H24" i="40"/>
  <c r="G24" i="40"/>
  <c r="F24" i="40"/>
  <c r="E24" i="40"/>
  <c r="D24" i="40"/>
  <c r="N23" i="40"/>
  <c r="O23" i="40" s="1"/>
  <c r="N22" i="40"/>
  <c r="O22" i="40"/>
  <c r="N21" i="40"/>
  <c r="O21" i="40"/>
  <c r="N20" i="40"/>
  <c r="O20" i="40" s="1"/>
  <c r="N19" i="40"/>
  <c r="O19" i="40" s="1"/>
  <c r="N18" i="40"/>
  <c r="O18" i="40" s="1"/>
  <c r="M17" i="40"/>
  <c r="N17" i="40" s="1"/>
  <c r="O17" i="40" s="1"/>
  <c r="L17" i="40"/>
  <c r="K17" i="40"/>
  <c r="J17" i="40"/>
  <c r="J31" i="40" s="1"/>
  <c r="I17" i="40"/>
  <c r="H17" i="40"/>
  <c r="G17" i="40"/>
  <c r="F17" i="40"/>
  <c r="E17" i="40"/>
  <c r="E31" i="40" s="1"/>
  <c r="D17" i="40"/>
  <c r="N16" i="40"/>
  <c r="O16" i="40" s="1"/>
  <c r="N15" i="40"/>
  <c r="O15" i="40" s="1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N12" i="40" s="1"/>
  <c r="O12" i="40" s="1"/>
  <c r="E12" i="40"/>
  <c r="D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M31" i="40" s="1"/>
  <c r="L5" i="40"/>
  <c r="K5" i="40"/>
  <c r="K31" i="40"/>
  <c r="J5" i="40"/>
  <c r="I5" i="40"/>
  <c r="I31" i="40" s="1"/>
  <c r="H5" i="40"/>
  <c r="H31" i="40" s="1"/>
  <c r="G5" i="40"/>
  <c r="G31" i="40" s="1"/>
  <c r="F5" i="40"/>
  <c r="F31" i="40" s="1"/>
  <c r="E5" i="40"/>
  <c r="D5" i="40"/>
  <c r="N5" i="40" s="1"/>
  <c r="O5" i="40" s="1"/>
  <c r="N30" i="39"/>
  <c r="O30" i="39" s="1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7" i="39"/>
  <c r="O27" i="39" s="1"/>
  <c r="M26" i="39"/>
  <c r="L26" i="39"/>
  <c r="K26" i="39"/>
  <c r="J26" i="39"/>
  <c r="I26" i="39"/>
  <c r="H26" i="39"/>
  <c r="G26" i="39"/>
  <c r="F26" i="39"/>
  <c r="N26" i="39" s="1"/>
  <c r="O26" i="39" s="1"/>
  <c r="E26" i="39"/>
  <c r="D26" i="39"/>
  <c r="N25" i="39"/>
  <c r="O25" i="39" s="1"/>
  <c r="M24" i="39"/>
  <c r="L24" i="39"/>
  <c r="K24" i="39"/>
  <c r="J24" i="39"/>
  <c r="I24" i="39"/>
  <c r="H24" i="39"/>
  <c r="G24" i="39"/>
  <c r="F24" i="39"/>
  <c r="N24" i="39" s="1"/>
  <c r="O24" i="39" s="1"/>
  <c r="E24" i="39"/>
  <c r="D24" i="39"/>
  <c r="N23" i="39"/>
  <c r="O23" i="39" s="1"/>
  <c r="N22" i="39"/>
  <c r="O22" i="39"/>
  <c r="N21" i="39"/>
  <c r="O21" i="39"/>
  <c r="N20" i="39"/>
  <c r="O20" i="39" s="1"/>
  <c r="N19" i="39"/>
  <c r="O19" i="39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 s="1"/>
  <c r="N14" i="39"/>
  <c r="O14" i="39"/>
  <c r="N13" i="39"/>
  <c r="O13" i="39"/>
  <c r="M12" i="39"/>
  <c r="L12" i="39"/>
  <c r="K12" i="39"/>
  <c r="J12" i="39"/>
  <c r="I12" i="39"/>
  <c r="H12" i="39"/>
  <c r="N12" i="39" s="1"/>
  <c r="O12" i="39" s="1"/>
  <c r="G12" i="39"/>
  <c r="F12" i="39"/>
  <c r="E12" i="39"/>
  <c r="D12" i="39"/>
  <c r="N11" i="39"/>
  <c r="O11" i="39" s="1"/>
  <c r="N10" i="39"/>
  <c r="O10" i="39"/>
  <c r="N9" i="39"/>
  <c r="O9" i="39" s="1"/>
  <c r="N8" i="39"/>
  <c r="O8" i="39" s="1"/>
  <c r="N7" i="39"/>
  <c r="O7" i="39"/>
  <c r="N6" i="39"/>
  <c r="O6" i="39"/>
  <c r="M5" i="39"/>
  <c r="M31" i="39" s="1"/>
  <c r="L5" i="39"/>
  <c r="L31" i="39"/>
  <c r="K5" i="39"/>
  <c r="K31" i="39" s="1"/>
  <c r="J5" i="39"/>
  <c r="J31" i="39" s="1"/>
  <c r="I5" i="39"/>
  <c r="I31" i="39"/>
  <c r="H5" i="39"/>
  <c r="H31" i="39" s="1"/>
  <c r="G5" i="39"/>
  <c r="G31" i="39" s="1"/>
  <c r="F5" i="39"/>
  <c r="E5" i="39"/>
  <c r="E31" i="39"/>
  <c r="D5" i="39"/>
  <c r="D31" i="39" s="1"/>
  <c r="N30" i="38"/>
  <c r="O30" i="38"/>
  <c r="N29" i="38"/>
  <c r="O29" i="38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 s="1"/>
  <c r="M26" i="38"/>
  <c r="L26" i="38"/>
  <c r="K26" i="38"/>
  <c r="K31" i="38" s="1"/>
  <c r="J26" i="38"/>
  <c r="I26" i="38"/>
  <c r="H26" i="38"/>
  <c r="G26" i="38"/>
  <c r="F26" i="38"/>
  <c r="E26" i="38"/>
  <c r="N26" i="38" s="1"/>
  <c r="O26" i="38" s="1"/>
  <c r="D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N22" i="38"/>
  <c r="O22" i="38" s="1"/>
  <c r="N21" i="38"/>
  <c r="O21" i="38" s="1"/>
  <c r="N20" i="38"/>
  <c r="O20" i="38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F31" i="38" s="1"/>
  <c r="E17" i="38"/>
  <c r="D17" i="38"/>
  <c r="N16" i="38"/>
  <c r="O16" i="38" s="1"/>
  <c r="N15" i="38"/>
  <c r="O15" i="38"/>
  <c r="N14" i="38"/>
  <c r="O14" i="38" s="1"/>
  <c r="N13" i="38"/>
  <c r="O13" i="38" s="1"/>
  <c r="M12" i="38"/>
  <c r="L12" i="38"/>
  <c r="L31" i="38" s="1"/>
  <c r="K12" i="38"/>
  <c r="J12" i="38"/>
  <c r="J31" i="38" s="1"/>
  <c r="I12" i="38"/>
  <c r="H12" i="38"/>
  <c r="G12" i="38"/>
  <c r="F12" i="38"/>
  <c r="E12" i="38"/>
  <c r="D12" i="38"/>
  <c r="N12" i="38" s="1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M31" i="38"/>
  <c r="L5" i="38"/>
  <c r="K5" i="38"/>
  <c r="J5" i="38"/>
  <c r="I5" i="38"/>
  <c r="I31" i="38" s="1"/>
  <c r="H5" i="38"/>
  <c r="H31" i="38" s="1"/>
  <c r="G5" i="38"/>
  <c r="G31" i="38" s="1"/>
  <c r="F5" i="38"/>
  <c r="E5" i="38"/>
  <c r="E31" i="38" s="1"/>
  <c r="D5" i="38"/>
  <c r="D31" i="38" s="1"/>
  <c r="N30" i="37"/>
  <c r="O30" i="37"/>
  <c r="N29" i="37"/>
  <c r="O29" i="37" s="1"/>
  <c r="M28" i="37"/>
  <c r="L28" i="37"/>
  <c r="K28" i="37"/>
  <c r="J28" i="37"/>
  <c r="I28" i="37"/>
  <c r="H28" i="37"/>
  <c r="N28" i="37" s="1"/>
  <c r="O28" i="37" s="1"/>
  <c r="G28" i="37"/>
  <c r="F28" i="37"/>
  <c r="E28" i="37"/>
  <c r="D28" i="37"/>
  <c r="N27" i="37"/>
  <c r="O27" i="37" s="1"/>
  <c r="M26" i="37"/>
  <c r="L26" i="37"/>
  <c r="L31" i="37" s="1"/>
  <c r="K26" i="37"/>
  <c r="J26" i="37"/>
  <c r="I26" i="37"/>
  <c r="H26" i="37"/>
  <c r="G26" i="37"/>
  <c r="F26" i="37"/>
  <c r="N26" i="37" s="1"/>
  <c r="O26" i="37" s="1"/>
  <c r="E26" i="37"/>
  <c r="D26" i="37"/>
  <c r="N25" i="37"/>
  <c r="O25" i="37" s="1"/>
  <c r="M24" i="37"/>
  <c r="L24" i="37"/>
  <c r="K24" i="37"/>
  <c r="J24" i="37"/>
  <c r="I24" i="37"/>
  <c r="H24" i="37"/>
  <c r="G24" i="37"/>
  <c r="F24" i="37"/>
  <c r="E24" i="37"/>
  <c r="N24" i="37" s="1"/>
  <c r="O24" i="37" s="1"/>
  <c r="D24" i="37"/>
  <c r="N23" i="37"/>
  <c r="O23" i="37" s="1"/>
  <c r="N22" i="37"/>
  <c r="O22" i="37"/>
  <c r="N21" i="37"/>
  <c r="O21" i="37" s="1"/>
  <c r="N20" i="37"/>
  <c r="O20" i="37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F31" i="37" s="1"/>
  <c r="E17" i="37"/>
  <c r="D17" i="37"/>
  <c r="N16" i="37"/>
  <c r="O16" i="37"/>
  <c r="N15" i="37"/>
  <c r="O15" i="37" s="1"/>
  <c r="N14" i="37"/>
  <c r="O14" i="37"/>
  <c r="N13" i="37"/>
  <c r="O13" i="37" s="1"/>
  <c r="M12" i="37"/>
  <c r="L12" i="37"/>
  <c r="K12" i="37"/>
  <c r="J12" i="37"/>
  <c r="J31" i="37" s="1"/>
  <c r="I12" i="37"/>
  <c r="H12" i="37"/>
  <c r="G12" i="37"/>
  <c r="F12" i="37"/>
  <c r="E12" i="37"/>
  <c r="N12" i="37" s="1"/>
  <c r="O12" i="37" s="1"/>
  <c r="D12" i="37"/>
  <c r="N11" i="37"/>
  <c r="O11" i="37"/>
  <c r="N10" i="37"/>
  <c r="O10" i="37" s="1"/>
  <c r="N9" i="37"/>
  <c r="O9" i="37" s="1"/>
  <c r="N8" i="37"/>
  <c r="O8" i="37" s="1"/>
  <c r="N7" i="37"/>
  <c r="O7" i="37"/>
  <c r="N6" i="37"/>
  <c r="O6" i="37" s="1"/>
  <c r="M5" i="37"/>
  <c r="M31" i="37"/>
  <c r="L5" i="37"/>
  <c r="K5" i="37"/>
  <c r="K31" i="37"/>
  <c r="J5" i="37"/>
  <c r="I5" i="37"/>
  <c r="I31" i="37" s="1"/>
  <c r="H5" i="37"/>
  <c r="G5" i="37"/>
  <c r="G31" i="37"/>
  <c r="F5" i="37"/>
  <c r="E5" i="37"/>
  <c r="E31" i="37" s="1"/>
  <c r="D5" i="37"/>
  <c r="D31" i="37" s="1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M26" i="36"/>
  <c r="L26" i="36"/>
  <c r="K26" i="36"/>
  <c r="N26" i="36" s="1"/>
  <c r="O26" i="36" s="1"/>
  <c r="J26" i="36"/>
  <c r="I26" i="36"/>
  <c r="H26" i="36"/>
  <c r="G26" i="36"/>
  <c r="F26" i="36"/>
  <c r="E26" i="36"/>
  <c r="E31" i="36" s="1"/>
  <c r="D26" i="36"/>
  <c r="N25" i="36"/>
  <c r="O25" i="36" s="1"/>
  <c r="M24" i="36"/>
  <c r="L24" i="36"/>
  <c r="K24" i="36"/>
  <c r="K31" i="36" s="1"/>
  <c r="J24" i="36"/>
  <c r="I24" i="36"/>
  <c r="I31" i="36" s="1"/>
  <c r="H24" i="36"/>
  <c r="G24" i="36"/>
  <c r="F24" i="36"/>
  <c r="E24" i="36"/>
  <c r="D24" i="36"/>
  <c r="N24" i="36" s="1"/>
  <c r="O24" i="36" s="1"/>
  <c r="N23" i="36"/>
  <c r="O23" i="36" s="1"/>
  <c r="N22" i="36"/>
  <c r="O22" i="36"/>
  <c r="N21" i="36"/>
  <c r="O21" i="36"/>
  <c r="N20" i="36"/>
  <c r="O20" i="36" s="1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D31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M31" i="36" s="1"/>
  <c r="L5" i="36"/>
  <c r="L31" i="36" s="1"/>
  <c r="K5" i="36"/>
  <c r="J5" i="36"/>
  <c r="J31" i="36" s="1"/>
  <c r="I5" i="36"/>
  <c r="H5" i="36"/>
  <c r="N5" i="36" s="1"/>
  <c r="O5" i="36" s="1"/>
  <c r="G5" i="36"/>
  <c r="F5" i="36"/>
  <c r="F31" i="36"/>
  <c r="E5" i="36"/>
  <c r="D5" i="36"/>
  <c r="N30" i="35"/>
  <c r="O30" i="35"/>
  <c r="N29" i="35"/>
  <c r="O29" i="35" s="1"/>
  <c r="M28" i="35"/>
  <c r="L28" i="35"/>
  <c r="K28" i="35"/>
  <c r="J28" i="35"/>
  <c r="J31" i="35" s="1"/>
  <c r="I28" i="35"/>
  <c r="H28" i="35"/>
  <c r="G28" i="35"/>
  <c r="F28" i="35"/>
  <c r="E28" i="35"/>
  <c r="N28" i="35" s="1"/>
  <c r="O28" i="35" s="1"/>
  <c r="D28" i="35"/>
  <c r="N27" i="35"/>
  <c r="O27" i="35" s="1"/>
  <c r="M26" i="35"/>
  <c r="L26" i="35"/>
  <c r="K26" i="35"/>
  <c r="J26" i="35"/>
  <c r="I26" i="35"/>
  <c r="I31" i="35"/>
  <c r="H26" i="35"/>
  <c r="G26" i="35"/>
  <c r="F26" i="35"/>
  <c r="N26" i="35" s="1"/>
  <c r="O26" i="35" s="1"/>
  <c r="E26" i="35"/>
  <c r="D26" i="35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/>
  <c r="N22" i="35"/>
  <c r="O22" i="35" s="1"/>
  <c r="N21" i="35"/>
  <c r="O21" i="35" s="1"/>
  <c r="N20" i="35"/>
  <c r="O20" i="35"/>
  <c r="N19" i="35"/>
  <c r="O19" i="35"/>
  <c r="N18" i="35"/>
  <c r="O18" i="35" s="1"/>
  <c r="M17" i="35"/>
  <c r="L17" i="35"/>
  <c r="L31" i="35" s="1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D31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31" i="35" s="1"/>
  <c r="L5" i="35"/>
  <c r="K5" i="35"/>
  <c r="K31" i="35" s="1"/>
  <c r="J5" i="35"/>
  <c r="I5" i="35"/>
  <c r="H5" i="35"/>
  <c r="H31" i="35" s="1"/>
  <c r="G5" i="35"/>
  <c r="G31" i="35" s="1"/>
  <c r="F5" i="35"/>
  <c r="F31" i="35" s="1"/>
  <c r="E5" i="35"/>
  <c r="E31" i="35" s="1"/>
  <c r="D5" i="35"/>
  <c r="N30" i="34"/>
  <c r="O30" i="34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/>
  <c r="O24" i="34" s="1"/>
  <c r="N23" i="34"/>
  <c r="O23" i="34"/>
  <c r="N22" i="34"/>
  <c r="O22" i="34" s="1"/>
  <c r="N21" i="34"/>
  <c r="O21" i="34" s="1"/>
  <c r="N20" i="34"/>
  <c r="O20" i="34" s="1"/>
  <c r="N19" i="34"/>
  <c r="O19" i="34" s="1"/>
  <c r="N18" i="34"/>
  <c r="O18" i="34" s="1"/>
  <c r="M17" i="34"/>
  <c r="L17" i="34"/>
  <c r="L31" i="34" s="1"/>
  <c r="K17" i="34"/>
  <c r="J17" i="34"/>
  <c r="I17" i="34"/>
  <c r="H17" i="34"/>
  <c r="G17" i="34"/>
  <c r="F17" i="34"/>
  <c r="E17" i="34"/>
  <c r="D17" i="34"/>
  <c r="N17" i="34"/>
  <c r="O17" i="34" s="1"/>
  <c r="N16" i="34"/>
  <c r="O16" i="34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H31" i="34" s="1"/>
  <c r="G12" i="34"/>
  <c r="F12" i="34"/>
  <c r="F31" i="34"/>
  <c r="E12" i="34"/>
  <c r="D12" i="34"/>
  <c r="N12" i="34" s="1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/>
  <c r="M5" i="34"/>
  <c r="M31" i="34"/>
  <c r="L5" i="34"/>
  <c r="K5" i="34"/>
  <c r="K31" i="34" s="1"/>
  <c r="J5" i="34"/>
  <c r="J31" i="34" s="1"/>
  <c r="I5" i="34"/>
  <c r="I31" i="34" s="1"/>
  <c r="H5" i="34"/>
  <c r="G5" i="34"/>
  <c r="F5" i="34"/>
  <c r="E5" i="34"/>
  <c r="N5" i="34" s="1"/>
  <c r="O5" i="34" s="1"/>
  <c r="D5" i="34"/>
  <c r="E28" i="33"/>
  <c r="F28" i="33"/>
  <c r="G28" i="33"/>
  <c r="G31" i="33" s="1"/>
  <c r="H28" i="33"/>
  <c r="I28" i="33"/>
  <c r="J28" i="33"/>
  <c r="K28" i="33"/>
  <c r="L28" i="33"/>
  <c r="M28" i="33"/>
  <c r="D28" i="33"/>
  <c r="E26" i="33"/>
  <c r="N26" i="33" s="1"/>
  <c r="O26" i="33" s="1"/>
  <c r="F26" i="33"/>
  <c r="G26" i="33"/>
  <c r="H26" i="33"/>
  <c r="I26" i="33"/>
  <c r="I31" i="33" s="1"/>
  <c r="J26" i="33"/>
  <c r="K26" i="33"/>
  <c r="L26" i="33"/>
  <c r="M26" i="33"/>
  <c r="E24" i="33"/>
  <c r="F24" i="33"/>
  <c r="F31" i="33" s="1"/>
  <c r="G24" i="33"/>
  <c r="H24" i="33"/>
  <c r="I24" i="33"/>
  <c r="J24" i="33"/>
  <c r="K24" i="33"/>
  <c r="N24" i="33" s="1"/>
  <c r="O24" i="33" s="1"/>
  <c r="L24" i="33"/>
  <c r="M24" i="33"/>
  <c r="E17" i="33"/>
  <c r="F17" i="33"/>
  <c r="G17" i="33"/>
  <c r="H17" i="33"/>
  <c r="I17" i="33"/>
  <c r="J17" i="33"/>
  <c r="K17" i="33"/>
  <c r="L17" i="33"/>
  <c r="M17" i="33"/>
  <c r="N17" i="33" s="1"/>
  <c r="O17" i="33" s="1"/>
  <c r="E12" i="33"/>
  <c r="F12" i="33"/>
  <c r="G12" i="33"/>
  <c r="H12" i="33"/>
  <c r="I12" i="33"/>
  <c r="J12" i="33"/>
  <c r="J31" i="33" s="1"/>
  <c r="K12" i="33"/>
  <c r="L12" i="33"/>
  <c r="L31" i="33" s="1"/>
  <c r="M12" i="33"/>
  <c r="E5" i="33"/>
  <c r="E31" i="33"/>
  <c r="F5" i="33"/>
  <c r="G5" i="33"/>
  <c r="H5" i="33"/>
  <c r="H31" i="33" s="1"/>
  <c r="I5" i="33"/>
  <c r="J5" i="33"/>
  <c r="K5" i="33"/>
  <c r="K31" i="33" s="1"/>
  <c r="L5" i="33"/>
  <c r="M5" i="33"/>
  <c r="M31" i="33" s="1"/>
  <c r="D26" i="33"/>
  <c r="D24" i="33"/>
  <c r="D17" i="33"/>
  <c r="D12" i="33"/>
  <c r="D31" i="33" s="1"/>
  <c r="D5" i="33"/>
  <c r="N30" i="33"/>
  <c r="O30" i="33"/>
  <c r="N29" i="33"/>
  <c r="O29" i="33" s="1"/>
  <c r="N27" i="33"/>
  <c r="O27" i="33" s="1"/>
  <c r="N25" i="33"/>
  <c r="O25" i="33"/>
  <c r="N14" i="33"/>
  <c r="O14" i="33"/>
  <c r="N15" i="33"/>
  <c r="O15" i="33" s="1"/>
  <c r="N16" i="33"/>
  <c r="O16" i="33"/>
  <c r="N6" i="33"/>
  <c r="O6" i="33" s="1"/>
  <c r="N7" i="33"/>
  <c r="O7" i="33" s="1"/>
  <c r="N8" i="33"/>
  <c r="O8" i="33"/>
  <c r="N9" i="33"/>
  <c r="O9" i="33"/>
  <c r="N10" i="33"/>
  <c r="O10" i="33" s="1"/>
  <c r="N11" i="33"/>
  <c r="O11" i="33"/>
  <c r="N18" i="33"/>
  <c r="O18" i="33" s="1"/>
  <c r="N19" i="33"/>
  <c r="O19" i="33" s="1"/>
  <c r="N20" i="33"/>
  <c r="O20" i="33"/>
  <c r="N21" i="33"/>
  <c r="O21" i="33"/>
  <c r="N22" i="33"/>
  <c r="O22" i="33" s="1"/>
  <c r="N23" i="33"/>
  <c r="O23" i="33"/>
  <c r="N13" i="33"/>
  <c r="O13" i="33" s="1"/>
  <c r="G31" i="34"/>
  <c r="G31" i="36"/>
  <c r="N28" i="39"/>
  <c r="O28" i="39" s="1"/>
  <c r="N5" i="39"/>
  <c r="O5" i="39" s="1"/>
  <c r="N5" i="37"/>
  <c r="O5" i="37" s="1"/>
  <c r="H31" i="37"/>
  <c r="D31" i="34"/>
  <c r="N24" i="41"/>
  <c r="O24" i="41" s="1"/>
  <c r="N17" i="41"/>
  <c r="O17" i="41" s="1"/>
  <c r="N24" i="42"/>
  <c r="O24" i="42" s="1"/>
  <c r="N5" i="42"/>
  <c r="O5" i="42" s="1"/>
  <c r="N24" i="43"/>
  <c r="O24" i="43"/>
  <c r="N26" i="43"/>
  <c r="O26" i="43" s="1"/>
  <c r="N28" i="43"/>
  <c r="O28" i="43"/>
  <c r="N12" i="43"/>
  <c r="O12" i="43" s="1"/>
  <c r="N5" i="43"/>
  <c r="O5" i="43" s="1"/>
  <c r="N27" i="44"/>
  <c r="O27" i="44" s="1"/>
  <c r="N17" i="44"/>
  <c r="O17" i="44" s="1"/>
  <c r="N12" i="44"/>
  <c r="O12" i="44" s="1"/>
  <c r="N29" i="45"/>
  <c r="O29" i="45" s="1"/>
  <c r="N18" i="45"/>
  <c r="O18" i="45" s="1"/>
  <c r="N5" i="45"/>
  <c r="O5" i="45" s="1"/>
  <c r="N30" i="46"/>
  <c r="O30" i="46" s="1"/>
  <c r="N25" i="46"/>
  <c r="O25" i="46" s="1"/>
  <c r="N13" i="46"/>
  <c r="O13" i="46" s="1"/>
  <c r="O28" i="47"/>
  <c r="P28" i="47" s="1"/>
  <c r="O18" i="47"/>
  <c r="P18" i="47" s="1"/>
  <c r="O32" i="48" l="1"/>
  <c r="P32" i="48" s="1"/>
  <c r="N31" i="39"/>
  <c r="O31" i="39" s="1"/>
  <c r="N31" i="37"/>
  <c r="O31" i="37" s="1"/>
  <c r="N31" i="36"/>
  <c r="O31" i="36" s="1"/>
  <c r="N31" i="38"/>
  <c r="O31" i="38" s="1"/>
  <c r="O33" i="47"/>
  <c r="P33" i="47" s="1"/>
  <c r="N33" i="42"/>
  <c r="O33" i="42" s="1"/>
  <c r="N31" i="33"/>
  <c r="O31" i="33" s="1"/>
  <c r="N31" i="35"/>
  <c r="O31" i="35" s="1"/>
  <c r="N32" i="41"/>
  <c r="O32" i="41" s="1"/>
  <c r="N31" i="43"/>
  <c r="O31" i="43" s="1"/>
  <c r="N33" i="46"/>
  <c r="O33" i="46" s="1"/>
  <c r="N32" i="45"/>
  <c r="O32" i="45" s="1"/>
  <c r="N17" i="37"/>
  <c r="O17" i="37" s="1"/>
  <c r="F31" i="39"/>
  <c r="O5" i="47"/>
  <c r="P5" i="47" s="1"/>
  <c r="N24" i="44"/>
  <c r="O24" i="44" s="1"/>
  <c r="N5" i="41"/>
  <c r="O5" i="41" s="1"/>
  <c r="N5" i="38"/>
  <c r="O5" i="38" s="1"/>
  <c r="E31" i="34"/>
  <c r="N31" i="34" s="1"/>
  <c r="O31" i="34" s="1"/>
  <c r="N28" i="33"/>
  <c r="O28" i="33" s="1"/>
  <c r="N12" i="35"/>
  <c r="O12" i="35" s="1"/>
  <c r="N12" i="36"/>
  <c r="O12" i="36" s="1"/>
  <c r="N5" i="46"/>
  <c r="O5" i="46" s="1"/>
  <c r="N12" i="33"/>
  <c r="O12" i="33" s="1"/>
  <c r="M32" i="44"/>
  <c r="N32" i="44" s="1"/>
  <c r="O32" i="44" s="1"/>
  <c r="N5" i="33"/>
  <c r="O5" i="33" s="1"/>
  <c r="D31" i="40"/>
  <c r="N31" i="40" s="1"/>
  <c r="O31" i="40" s="1"/>
  <c r="N17" i="38"/>
  <c r="O17" i="38" s="1"/>
  <c r="H31" i="36"/>
  <c r="N5" i="35"/>
  <c r="O5" i="35" s="1"/>
</calcChain>
</file>

<file path=xl/sharedStrings.xml><?xml version="1.0" encoding="utf-8"?>
<sst xmlns="http://schemas.openxmlformats.org/spreadsheetml/2006/main" count="764" uniqueCount="93">
  <si>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</si>
  <si>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</si>
  <si>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</si>
  <si>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</si>
  <si>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</si>
  <si>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</si>
  <si>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</si>
  <si>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</si>
  <si>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</si>
  <si>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</si>
  <si>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</si>
  <si>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</si>
  <si>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</si>
  <si>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</si>
  <si>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</si>
  <si>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</si>
  <si>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</si>
  <si>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</si>
  <si>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</si>
  <si>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</si>
  <si>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</si>
  <si>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</si>
  <si>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</si>
  <si>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</si>
  <si>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</si>
  <si>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</si>
  <si>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</si>
  <si>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</si>
  <si>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</si>
  <si>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</si>
  <si>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</si>
  <si>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</si>
  <si>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</si>
  <si>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</si>
  <si>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</si>
  <si>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</si>
  <si>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</si>
  <si>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</si>
  <si>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</si>
  <si>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</si>
  <si>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</si>
  <si>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</si>
  <si>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</si>
  <si>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</si>
  <si>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</si>
  <si>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Apopka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</si>
  <si>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</si>
  <si>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</si>
  <si>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</si>
  <si>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</si>
  <si>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</si>
  <si>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</si>
  <si>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</si>
  <si>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</si>
  <si>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</si>
  <si>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</si>
  <si>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</si>
  <si>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</si>
  <si>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</si>
  <si>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</si>
  <si>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</si>
  <si>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</si>
  <si>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</si>
  <si>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</si>
  <si>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</si>
  <si>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</si>
  <si>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</si>
  <si>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</si>
  <si>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</si>
  <si>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</si>
  <si>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</si>
  <si>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Airports</t>
  </si>
  <si>
    <t>2015 Municipal Population:</t>
  </si>
  <si>
    <t>Local Fiscal Year Ended September 30, 2016</t>
  </si>
  <si>
    <t>Cultural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</si>
  <si>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</si>
  <si>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</si>
  <si>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</si>
  <si>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</si>
  <si>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</si>
  <si>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</si>
  <si>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Legal Counsel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</si>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</sst>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13008808.809999999</v>
      </c>
      <c r="E5" s="24">
        <f>SUM(E6:E12)</f>
        <v>193167.34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748005.27</v>
      </c>
      <c r="J5" s="24">
        <f>SUM(J6:J12)</f>
        <v>0</v>
      </c>
      <c r="K5" s="24">
        <f>SUM(K6:K12)</f>
        <v>8608569.4100000001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22558550.829999998</v>
      </c>
      <c r="P5" s="30">
        <f>(O5/P$34)</f>
        <v>393.07459191496775</v>
      </c>
      <c r="Q5" s="6"/>
    </row>
    <row r="6" spans="1:134">
      <c r="A6" s="12"/>
      <c r="B6" s="42">
        <v>512</v>
      </c>
      <c r="C6" s="19" t="s">
        <v>19</v>
      </c>
      <c r="D6" s="43">
        <v>1162789.04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2" si="0">SUM(D6:N6)</f>
        <v>1162789.04</v>
      </c>
      <c r="P6" s="44">
        <f>(O6/P$34)</f>
        <v>20.261178602543996</v>
      </c>
      <c r="Q6" s="9"/>
    </row>
    <row r="7" spans="1:134">
      <c r="A7" s="12"/>
      <c r="B7" s="42">
        <v>513</v>
      </c>
      <c r="C7" s="19" t="s">
        <v>20</v>
      </c>
      <c r="D7" s="43">
        <v>1665108.36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91971.75</v>
      </c>
      <c r="L7" s="43">
        <v>0</v>
      </c>
      <c r="M7" s="43">
        <v>0</v>
      </c>
      <c r="N7" s="43">
        <v>0</v>
      </c>
      <c r="O7" s="43">
        <f t="shared" si="0"/>
        <v>1757080.11</v>
      </c>
      <c r="P7" s="44">
        <f>(O7/P$34)</f>
        <v>30.616485624673288</v>
      </c>
      <c r="Q7" s="9"/>
    </row>
    <row r="8" spans="1:134">
      <c r="A8" s="12"/>
      <c r="B8" s="42">
        <v>514</v>
      </c>
      <c r="C8" s="19" t="s">
        <v>81</v>
      </c>
      <c r="D8" s="43">
        <v>1521525.19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1521525.19</v>
      </c>
      <c r="P8" s="44">
        <f>(O8/P$34)</f>
        <v>26.512026311204043</v>
      </c>
      <c r="Q8" s="9"/>
    </row>
    <row r="9" spans="1:134">
      <c r="A9" s="12"/>
      <c r="B9" s="42">
        <v>515</v>
      </c>
      <c r="C9" s="19" t="s">
        <v>21</v>
      </c>
      <c r="D9" s="43">
        <v>1130077.45</v>
      </c>
      <c r="E9" s="43">
        <v>193167.34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1323244.79</v>
      </c>
      <c r="P9" s="44">
        <f>(O9/P$34)</f>
        <v>23.057062031712842</v>
      </c>
      <c r="Q9" s="9"/>
    </row>
    <row r="10" spans="1:134">
      <c r="A10" s="12"/>
      <c r="B10" s="42">
        <v>517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748005.27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748005.27</v>
      </c>
      <c r="P10" s="44">
        <f>(O10/P$34)</f>
        <v>13.033721380031364</v>
      </c>
      <c r="Q10" s="9"/>
    </row>
    <row r="11" spans="1:134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8516597.6600000001</v>
      </c>
      <c r="L11" s="43">
        <v>0</v>
      </c>
      <c r="M11" s="43">
        <v>0</v>
      </c>
      <c r="N11" s="43">
        <v>0</v>
      </c>
      <c r="O11" s="43">
        <f t="shared" si="0"/>
        <v>8516597.6600000001</v>
      </c>
      <c r="P11" s="44">
        <f>(O11/P$34)</f>
        <v>148.39863495382471</v>
      </c>
      <c r="Q11" s="9"/>
    </row>
    <row r="12" spans="1:134">
      <c r="A12" s="12"/>
      <c r="B12" s="42">
        <v>519</v>
      </c>
      <c r="C12" s="19" t="s">
        <v>24</v>
      </c>
      <c r="D12" s="43">
        <v>7529308.7699999996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7529308.7699999996</v>
      </c>
      <c r="P12" s="44">
        <f>(O12/P$34)</f>
        <v>131.19548301097751</v>
      </c>
      <c r="Q12" s="9"/>
    </row>
    <row r="13" spans="1:134" ht="15.75">
      <c r="A13" s="26" t="s">
        <v>25</v>
      </c>
      <c r="B13" s="27"/>
      <c r="C13" s="28"/>
      <c r="D13" s="29">
        <f>SUM(D14:D17)</f>
        <v>32078841.060000002</v>
      </c>
      <c r="E13" s="29">
        <f>SUM(E14:E17)</f>
        <v>508309.67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2996155.3099999996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35583306.040000007</v>
      </c>
      <c r="P13" s="41">
        <f>(O13/P$34)</f>
        <v>620.02624220247446</v>
      </c>
      <c r="Q13" s="10"/>
    </row>
    <row r="14" spans="1:134">
      <c r="A14" s="12"/>
      <c r="B14" s="42">
        <v>521</v>
      </c>
      <c r="C14" s="19" t="s">
        <v>26</v>
      </c>
      <c r="D14" s="43">
        <v>15425774.030000001</v>
      </c>
      <c r="E14" s="43">
        <v>508309.67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640427.27</v>
      </c>
      <c r="L14" s="43">
        <v>0</v>
      </c>
      <c r="M14" s="43">
        <v>0</v>
      </c>
      <c r="N14" s="43">
        <v>0</v>
      </c>
      <c r="O14" s="43">
        <f>SUM(D14:N14)</f>
        <v>16574510.970000001</v>
      </c>
      <c r="P14" s="44">
        <f>(O14/P$34)</f>
        <v>288.80486095138525</v>
      </c>
      <c r="Q14" s="9"/>
    </row>
    <row r="15" spans="1:134">
      <c r="A15" s="12"/>
      <c r="B15" s="42">
        <v>522</v>
      </c>
      <c r="C15" s="19" t="s">
        <v>27</v>
      </c>
      <c r="D15" s="43">
        <v>5909978.0200000005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2355728.0399999996</v>
      </c>
      <c r="L15" s="43">
        <v>0</v>
      </c>
      <c r="M15" s="43">
        <v>0</v>
      </c>
      <c r="N15" s="43">
        <v>0</v>
      </c>
      <c r="O15" s="43">
        <f t="shared" ref="O15:O17" si="1">SUM(D15:N15)</f>
        <v>8265706.0600000005</v>
      </c>
      <c r="P15" s="44">
        <f>(O15/P$34)</f>
        <v>144.02693953650461</v>
      </c>
      <c r="Q15" s="9"/>
    </row>
    <row r="16" spans="1:134">
      <c r="A16" s="12"/>
      <c r="B16" s="42">
        <v>524</v>
      </c>
      <c r="C16" s="19" t="s">
        <v>28</v>
      </c>
      <c r="D16" s="43">
        <v>1081542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1081542</v>
      </c>
      <c r="P16" s="44">
        <f>(O16/P$34)</f>
        <v>18.845478306325145</v>
      </c>
      <c r="Q16" s="9"/>
    </row>
    <row r="17" spans="1:120">
      <c r="A17" s="12"/>
      <c r="B17" s="42">
        <v>526</v>
      </c>
      <c r="C17" s="19" t="s">
        <v>29</v>
      </c>
      <c r="D17" s="43">
        <v>9661547.0099999998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9661547.0099999998</v>
      </c>
      <c r="P17" s="44">
        <f>(O17/P$34)</f>
        <v>168.34896340825927</v>
      </c>
      <c r="Q17" s="9"/>
    </row>
    <row r="18" spans="1:120" ht="15.75">
      <c r="A18" s="26" t="s">
        <v>30</v>
      </c>
      <c r="B18" s="27"/>
      <c r="C18" s="28"/>
      <c r="D18" s="29">
        <f>SUM(D19:D24)</f>
        <v>253797.43</v>
      </c>
      <c r="E18" s="29">
        <f>SUM(E19:E24)</f>
        <v>1244573.71</v>
      </c>
      <c r="F18" s="29">
        <f>SUM(F19:F24)</f>
        <v>0</v>
      </c>
      <c r="G18" s="29">
        <f>SUM(G19:G24)</f>
        <v>0</v>
      </c>
      <c r="H18" s="29">
        <f>SUM(H19:H24)</f>
        <v>0</v>
      </c>
      <c r="I18" s="29">
        <f>SUM(I19:I24)</f>
        <v>24589785.75</v>
      </c>
      <c r="J18" s="29">
        <f>SUM(J19:J24)</f>
        <v>0</v>
      </c>
      <c r="K18" s="29">
        <f>SUM(K19:K24)</f>
        <v>0</v>
      </c>
      <c r="L18" s="29">
        <f>SUM(L19:L24)</f>
        <v>0</v>
      </c>
      <c r="M18" s="29">
        <f>SUM(M19:M24)</f>
        <v>0</v>
      </c>
      <c r="N18" s="29">
        <f>SUM(N19:N24)</f>
        <v>0</v>
      </c>
      <c r="O18" s="40">
        <f>SUM(D18:N18)</f>
        <v>26088156.890000001</v>
      </c>
      <c r="P18" s="41">
        <f>(O18/P$34)</f>
        <v>454.57670134169717</v>
      </c>
      <c r="Q18" s="10"/>
    </row>
    <row r="19" spans="1:120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4559043.45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8" si="2">SUM(D19:N19)</f>
        <v>4559043.45</v>
      </c>
      <c r="P19" s="44">
        <f>(O19/P$34)</f>
        <v>79.439683742812335</v>
      </c>
      <c r="Q19" s="9"/>
    </row>
    <row r="20" spans="1:120">
      <c r="A20" s="12"/>
      <c r="B20" s="42">
        <v>534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4965209.9000000004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4965209.9000000004</v>
      </c>
      <c r="P20" s="44">
        <f>(O20/P$34)</f>
        <v>86.51698728001395</v>
      </c>
      <c r="Q20" s="9"/>
    </row>
    <row r="21" spans="1:120">
      <c r="A21" s="12"/>
      <c r="B21" s="42">
        <v>535</v>
      </c>
      <c r="C21" s="19" t="s">
        <v>33</v>
      </c>
      <c r="D21" s="43">
        <v>0</v>
      </c>
      <c r="E21" s="43">
        <v>297.41000000000003</v>
      </c>
      <c r="F21" s="43">
        <v>0</v>
      </c>
      <c r="G21" s="43">
        <v>0</v>
      </c>
      <c r="H21" s="43">
        <v>0</v>
      </c>
      <c r="I21" s="43">
        <v>10175492.51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10175789.92</v>
      </c>
      <c r="P21" s="44">
        <f>(O21/P$34)</f>
        <v>177.30946018470118</v>
      </c>
      <c r="Q21" s="9"/>
    </row>
    <row r="22" spans="1:120">
      <c r="A22" s="12"/>
      <c r="B22" s="42">
        <v>536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247.51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247.51</v>
      </c>
      <c r="P22" s="44">
        <f>(O22/P$34)</f>
        <v>4.3127722599756056E-3</v>
      </c>
      <c r="Q22" s="9"/>
    </row>
    <row r="23" spans="1:120">
      <c r="A23" s="12"/>
      <c r="B23" s="42">
        <v>538</v>
      </c>
      <c r="C23" s="19" t="s">
        <v>35</v>
      </c>
      <c r="D23" s="43">
        <v>0</v>
      </c>
      <c r="E23" s="43">
        <v>1216138.79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1216138.79</v>
      </c>
      <c r="P23" s="44">
        <f>(O23/P$34)</f>
        <v>21.190778707091827</v>
      </c>
      <c r="Q23" s="9"/>
    </row>
    <row r="24" spans="1:120">
      <c r="A24" s="12"/>
      <c r="B24" s="42">
        <v>539</v>
      </c>
      <c r="C24" s="19" t="s">
        <v>36</v>
      </c>
      <c r="D24" s="43">
        <v>253797.43</v>
      </c>
      <c r="E24" s="43">
        <v>28137.51</v>
      </c>
      <c r="F24" s="43">
        <v>0</v>
      </c>
      <c r="G24" s="43">
        <v>0</v>
      </c>
      <c r="H24" s="43">
        <v>0</v>
      </c>
      <c r="I24" s="43">
        <v>4889792.38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5171727.32</v>
      </c>
      <c r="P24" s="44">
        <f>(O24/P$34)</f>
        <v>90.11547865481792</v>
      </c>
      <c r="Q24" s="9"/>
    </row>
    <row r="25" spans="1:120" ht="15.75">
      <c r="A25" s="26" t="s">
        <v>37</v>
      </c>
      <c r="B25" s="27"/>
      <c r="C25" s="28"/>
      <c r="D25" s="29">
        <f>SUM(D26:D26)</f>
        <v>0</v>
      </c>
      <c r="E25" s="29">
        <f>SUM(E26:E26)</f>
        <v>9308459.9299999997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 t="shared" si="2"/>
        <v>9308459.9299999997</v>
      </c>
      <c r="P25" s="41">
        <f>(O25/P$34)</f>
        <v>162.19654870186443</v>
      </c>
      <c r="Q25" s="10"/>
    </row>
    <row r="26" spans="1:120">
      <c r="A26" s="12"/>
      <c r="B26" s="42">
        <v>541</v>
      </c>
      <c r="C26" s="19" t="s">
        <v>38</v>
      </c>
      <c r="D26" s="43">
        <v>0</v>
      </c>
      <c r="E26" s="43">
        <v>9308459.9299999997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9308459.9299999997</v>
      </c>
      <c r="P26" s="44">
        <f>(O26/P$34)</f>
        <v>162.19654870186443</v>
      </c>
      <c r="Q26" s="9"/>
    </row>
    <row r="27" spans="1:120" ht="15.75">
      <c r="A27" s="26" t="s">
        <v>39</v>
      </c>
      <c r="B27" s="27"/>
      <c r="C27" s="28"/>
      <c r="D27" s="29">
        <f>SUM(D28:D28)</f>
        <v>5286144.5299999993</v>
      </c>
      <c r="E27" s="29">
        <f>SUM(E28:E28)</f>
        <v>395159.48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5681304.0099999998</v>
      </c>
      <c r="P27" s="41">
        <f>(O27/P$34)</f>
        <v>98.994668234884116</v>
      </c>
      <c r="Q27" s="9"/>
    </row>
    <row r="28" spans="1:120">
      <c r="A28" s="12"/>
      <c r="B28" s="42">
        <v>572</v>
      </c>
      <c r="C28" s="19" t="s">
        <v>40</v>
      </c>
      <c r="D28" s="43">
        <v>5286144.5299999993</v>
      </c>
      <c r="E28" s="43">
        <v>395159.48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5681304.0099999998</v>
      </c>
      <c r="P28" s="44">
        <f>(O28/P$34)</f>
        <v>98.994668234884116</v>
      </c>
      <c r="Q28" s="9"/>
    </row>
    <row r="29" spans="1:120" ht="15.75">
      <c r="A29" s="26" t="s">
        <v>43</v>
      </c>
      <c r="B29" s="27"/>
      <c r="C29" s="28"/>
      <c r="D29" s="29">
        <f>SUM(D30:D31)</f>
        <v>3459016.16</v>
      </c>
      <c r="E29" s="29">
        <f>SUM(E30:E31)</f>
        <v>175118.07</v>
      </c>
      <c r="F29" s="29">
        <f>SUM(F30:F31)</f>
        <v>0</v>
      </c>
      <c r="G29" s="29">
        <f>SUM(G30:G31)</f>
        <v>0</v>
      </c>
      <c r="H29" s="29">
        <f>SUM(H30:H31)</f>
        <v>0</v>
      </c>
      <c r="I29" s="29">
        <f>SUM(I30:I31)</f>
        <v>6922324.7699999996</v>
      </c>
      <c r="J29" s="29">
        <f>SUM(J30:J31)</f>
        <v>0</v>
      </c>
      <c r="K29" s="29">
        <f>SUM(K30:K31)</f>
        <v>0</v>
      </c>
      <c r="L29" s="29">
        <f>SUM(L30:L31)</f>
        <v>0</v>
      </c>
      <c r="M29" s="29">
        <f>SUM(M30:M31)</f>
        <v>0</v>
      </c>
      <c r="N29" s="29">
        <f>SUM(N30:N31)</f>
        <v>0</v>
      </c>
      <c r="O29" s="29">
        <f>SUM(D29:N29)</f>
        <v>10556459</v>
      </c>
      <c r="P29" s="41">
        <f>(O29/P$34)</f>
        <v>183.94248126851369</v>
      </c>
      <c r="Q29" s="9"/>
    </row>
    <row r="30" spans="1:120">
      <c r="A30" s="12"/>
      <c r="B30" s="42">
        <v>581</v>
      </c>
      <c r="C30" s="19" t="s">
        <v>89</v>
      </c>
      <c r="D30" s="43">
        <v>1216942.31</v>
      </c>
      <c r="E30" s="43">
        <v>175118.07</v>
      </c>
      <c r="F30" s="43">
        <v>0</v>
      </c>
      <c r="G30" s="43">
        <v>0</v>
      </c>
      <c r="H30" s="43">
        <v>0</v>
      </c>
      <c r="I30" s="43">
        <v>6922324.7699999996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8314385.1499999994</v>
      </c>
      <c r="P30" s="44">
        <f>(O30/P$34)</f>
        <v>144.87515507928211</v>
      </c>
      <c r="Q30" s="9"/>
    </row>
    <row r="31" spans="1:120" ht="15.75" thickBot="1">
      <c r="A31" s="12"/>
      <c r="B31" s="42">
        <v>590</v>
      </c>
      <c r="C31" s="19" t="s">
        <v>42</v>
      </c>
      <c r="D31" s="43">
        <v>2242073.85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ref="O31" si="3">SUM(D31:N31)</f>
        <v>2242073.85</v>
      </c>
      <c r="P31" s="44">
        <f>(O31/P$34)</f>
        <v>39.067326189231572</v>
      </c>
      <c r="Q31" s="9"/>
    </row>
    <row r="32" spans="1:120" ht="16.5" thickBot="1">
      <c r="A32" s="13" t="s">
        <v>10</v>
      </c>
      <c r="B32" s="21"/>
      <c r="C32" s="20"/>
      <c r="D32" s="14">
        <f>SUM(D5,D13,D18,D25,D27,D29)</f>
        <v>54086607.99000001</v>
      </c>
      <c r="E32" s="14">
        <f t="shared" ref="E32:N32" si="4">SUM(E5,E13,E18,E25,E27,E29)</f>
        <v>11824788.200000001</v>
      </c>
      <c r="F32" s="14">
        <f t="shared" si="4"/>
        <v>0</v>
      </c>
      <c r="G32" s="14">
        <f t="shared" si="4"/>
        <v>0</v>
      </c>
      <c r="H32" s="14">
        <f t="shared" si="4"/>
        <v>0</v>
      </c>
      <c r="I32" s="14">
        <f t="shared" si="4"/>
        <v>32260115.789999999</v>
      </c>
      <c r="J32" s="14">
        <f t="shared" si="4"/>
        <v>0</v>
      </c>
      <c r="K32" s="14">
        <f t="shared" si="4"/>
        <v>11604724.719999999</v>
      </c>
      <c r="L32" s="14">
        <f t="shared" si="4"/>
        <v>0</v>
      </c>
      <c r="M32" s="14">
        <f t="shared" si="4"/>
        <v>0</v>
      </c>
      <c r="N32" s="14">
        <f t="shared" si="4"/>
        <v>0</v>
      </c>
      <c r="O32" s="14">
        <f>SUM(D32:N32)</f>
        <v>109776236.70000002</v>
      </c>
      <c r="P32" s="35">
        <f>(O32/P$34)</f>
        <v>1912.8112336644017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0" t="s">
        <v>92</v>
      </c>
      <c r="N34" s="90"/>
      <c r="O34" s="90"/>
      <c r="P34" s="39">
        <v>57390</v>
      </c>
    </row>
    <row r="35" spans="1:16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</row>
    <row r="36" spans="1:16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9133315</v>
      </c>
      <c r="E5" s="24">
        <f t="shared" si="0"/>
        <v>215078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1209198</v>
      </c>
      <c r="J5" s="24">
        <f t="shared" si="0"/>
        <v>0</v>
      </c>
      <c r="K5" s="24">
        <f t="shared" si="0"/>
        <v>4198422</v>
      </c>
      <c r="L5" s="24">
        <f t="shared" si="0"/>
        <v>0</v>
      </c>
      <c r="M5" s="24">
        <f t="shared" si="0"/>
        <v>0</v>
      </c>
      <c r="N5" s="25">
        <f>SUM(D5:M5)</f>
        <v>14756013</v>
      </c>
      <c r="O5" s="30">
        <f t="shared" ref="O5:O31" si="1">(N5/O$33)</f>
        <v>334.38357995875725</v>
      </c>
      <c r="P5" s="6"/>
    </row>
    <row r="6" spans="1:133">
      <c r="A6" s="12"/>
      <c r="B6" s="42">
        <v>512</v>
      </c>
      <c r="C6" s="19" t="s">
        <v>19</v>
      </c>
      <c r="D6" s="43">
        <v>1309685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1309685</v>
      </c>
      <c r="O6" s="44">
        <f t="shared" si="1"/>
        <v>29.678556051576059</v>
      </c>
      <c r="P6" s="9"/>
    </row>
    <row r="7" spans="1:133">
      <c r="A7" s="12"/>
      <c r="B7" s="42">
        <v>513</v>
      </c>
      <c r="C7" s="19" t="s">
        <v>20</v>
      </c>
      <c r="D7" s="43">
        <v>818879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104831</v>
      </c>
      <c r="L7" s="43">
        <v>0</v>
      </c>
      <c r="M7" s="43">
        <v>0</v>
      </c>
      <c r="N7" s="43">
        <f t="shared" si="2"/>
        <v>923710</v>
      </c>
      <c r="O7" s="44">
        <f t="shared" si="1"/>
        <v>20.932040155000113</v>
      </c>
      <c r="P7" s="9"/>
    </row>
    <row r="8" spans="1:133">
      <c r="A8" s="12"/>
      <c r="B8" s="42">
        <v>515</v>
      </c>
      <c r="C8" s="19" t="s">
        <v>21</v>
      </c>
      <c r="D8" s="43">
        <v>965605</v>
      </c>
      <c r="E8" s="43">
        <v>215078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1180683</v>
      </c>
      <c r="O8" s="44">
        <f t="shared" si="1"/>
        <v>26.755262978993407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1209198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1209198</v>
      </c>
      <c r="O9" s="44">
        <f t="shared" si="1"/>
        <v>27.401436696956651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4093591</v>
      </c>
      <c r="L10" s="43">
        <v>0</v>
      </c>
      <c r="M10" s="43">
        <v>0</v>
      </c>
      <c r="N10" s="43">
        <f t="shared" si="2"/>
        <v>4093591</v>
      </c>
      <c r="O10" s="44">
        <f t="shared" si="1"/>
        <v>92.764191348093092</v>
      </c>
      <c r="P10" s="9"/>
    </row>
    <row r="11" spans="1:133">
      <c r="A11" s="12"/>
      <c r="B11" s="42">
        <v>519</v>
      </c>
      <c r="C11" s="19" t="s">
        <v>24</v>
      </c>
      <c r="D11" s="43">
        <v>6039146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6039146</v>
      </c>
      <c r="O11" s="44">
        <f t="shared" si="1"/>
        <v>136.85209272813796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22401828</v>
      </c>
      <c r="E12" s="29">
        <f t="shared" si="3"/>
        <v>57994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94474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22554296</v>
      </c>
      <c r="O12" s="41">
        <f t="shared" si="1"/>
        <v>511.09918647601353</v>
      </c>
      <c r="P12" s="10"/>
    </row>
    <row r="13" spans="1:133">
      <c r="A13" s="12"/>
      <c r="B13" s="42">
        <v>521</v>
      </c>
      <c r="C13" s="19" t="s">
        <v>26</v>
      </c>
      <c r="D13" s="43">
        <v>12024601</v>
      </c>
      <c r="E13" s="43">
        <v>57994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29626</v>
      </c>
      <c r="L13" s="43">
        <v>0</v>
      </c>
      <c r="M13" s="43">
        <v>0</v>
      </c>
      <c r="N13" s="43">
        <f t="shared" si="4"/>
        <v>12112221</v>
      </c>
      <c r="O13" s="44">
        <f t="shared" si="1"/>
        <v>274.47304493643634</v>
      </c>
      <c r="P13" s="9"/>
    </row>
    <row r="14" spans="1:133">
      <c r="A14" s="12"/>
      <c r="B14" s="42">
        <v>522</v>
      </c>
      <c r="C14" s="19" t="s">
        <v>27</v>
      </c>
      <c r="D14" s="43">
        <v>5442203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64848</v>
      </c>
      <c r="L14" s="43">
        <v>0</v>
      </c>
      <c r="M14" s="43">
        <v>0</v>
      </c>
      <c r="N14" s="43">
        <f t="shared" si="4"/>
        <v>5507051</v>
      </c>
      <c r="O14" s="44">
        <f t="shared" si="1"/>
        <v>124.79437558068391</v>
      </c>
      <c r="P14" s="9"/>
    </row>
    <row r="15" spans="1:133">
      <c r="A15" s="12"/>
      <c r="B15" s="42">
        <v>524</v>
      </c>
      <c r="C15" s="19" t="s">
        <v>28</v>
      </c>
      <c r="D15" s="43">
        <v>499505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499505</v>
      </c>
      <c r="O15" s="44">
        <f t="shared" si="1"/>
        <v>11.319200525731379</v>
      </c>
      <c r="P15" s="9"/>
    </row>
    <row r="16" spans="1:133">
      <c r="A16" s="12"/>
      <c r="B16" s="42">
        <v>526</v>
      </c>
      <c r="C16" s="19" t="s">
        <v>29</v>
      </c>
      <c r="D16" s="43">
        <v>4435519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4435519</v>
      </c>
      <c r="O16" s="44">
        <f t="shared" si="1"/>
        <v>100.51256543316187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SUM(D18:D23)</f>
        <v>100693</v>
      </c>
      <c r="E17" s="29">
        <f t="shared" si="5"/>
        <v>107895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17255337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17463925</v>
      </c>
      <c r="O17" s="41">
        <f t="shared" si="1"/>
        <v>395.74712773912847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5678949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6">SUM(D18:M18)</f>
        <v>5678949</v>
      </c>
      <c r="O18" s="44">
        <f t="shared" si="1"/>
        <v>128.6897278433683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3397742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3397742</v>
      </c>
      <c r="O19" s="44">
        <f t="shared" si="1"/>
        <v>76.995671780461834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5637860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5637860</v>
      </c>
      <c r="O20" s="44">
        <f t="shared" si="1"/>
        <v>127.75861678261461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754454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754454</v>
      </c>
      <c r="O21" s="44">
        <f t="shared" si="1"/>
        <v>17.096557819121212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107895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107895</v>
      </c>
      <c r="O22" s="44">
        <f t="shared" si="1"/>
        <v>2.4449908223617123</v>
      </c>
      <c r="P22" s="9"/>
    </row>
    <row r="23" spans="1:119">
      <c r="A23" s="12"/>
      <c r="B23" s="42">
        <v>539</v>
      </c>
      <c r="C23" s="19" t="s">
        <v>36</v>
      </c>
      <c r="D23" s="43">
        <v>100693</v>
      </c>
      <c r="E23" s="43">
        <v>0</v>
      </c>
      <c r="F23" s="43">
        <v>0</v>
      </c>
      <c r="G23" s="43">
        <v>0</v>
      </c>
      <c r="H23" s="43">
        <v>0</v>
      </c>
      <c r="I23" s="43">
        <v>1786332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1887025</v>
      </c>
      <c r="O23" s="44">
        <f t="shared" si="1"/>
        <v>42.761562691200801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0</v>
      </c>
      <c r="E24" s="29">
        <f t="shared" si="7"/>
        <v>3815193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ref="N24:N31" si="8">SUM(D24:M24)</f>
        <v>3815193</v>
      </c>
      <c r="O24" s="41">
        <f t="shared" si="1"/>
        <v>86.455460128260327</v>
      </c>
      <c r="P24" s="10"/>
    </row>
    <row r="25" spans="1:119">
      <c r="A25" s="12"/>
      <c r="B25" s="42">
        <v>541</v>
      </c>
      <c r="C25" s="19" t="s">
        <v>38</v>
      </c>
      <c r="D25" s="43">
        <v>0</v>
      </c>
      <c r="E25" s="43">
        <v>3815193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3815193</v>
      </c>
      <c r="O25" s="44">
        <f t="shared" si="1"/>
        <v>86.455460128260327</v>
      </c>
      <c r="P25" s="9"/>
    </row>
    <row r="26" spans="1:119" ht="15.75">
      <c r="A26" s="26" t="s">
        <v>39</v>
      </c>
      <c r="B26" s="27"/>
      <c r="C26" s="28"/>
      <c r="D26" s="29">
        <f t="shared" ref="D26:M26" si="9">SUM(D27:D27)</f>
        <v>3246446</v>
      </c>
      <c r="E26" s="29">
        <f t="shared" si="9"/>
        <v>975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3247421</v>
      </c>
      <c r="O26" s="41">
        <f t="shared" si="1"/>
        <v>73.589272360579216</v>
      </c>
      <c r="P26" s="9"/>
    </row>
    <row r="27" spans="1:119">
      <c r="A27" s="12"/>
      <c r="B27" s="42">
        <v>572</v>
      </c>
      <c r="C27" s="19" t="s">
        <v>40</v>
      </c>
      <c r="D27" s="43">
        <v>3246446</v>
      </c>
      <c r="E27" s="43">
        <v>975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3247421</v>
      </c>
      <c r="O27" s="44">
        <f t="shared" si="1"/>
        <v>73.589272360579216</v>
      </c>
      <c r="P27" s="9"/>
    </row>
    <row r="28" spans="1:119" ht="15.75">
      <c r="A28" s="26" t="s">
        <v>43</v>
      </c>
      <c r="B28" s="27"/>
      <c r="C28" s="28"/>
      <c r="D28" s="29">
        <f t="shared" ref="D28:M28" si="10">SUM(D29:D30)</f>
        <v>4016164</v>
      </c>
      <c r="E28" s="29">
        <f t="shared" si="10"/>
        <v>305121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4101825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8423110</v>
      </c>
      <c r="O28" s="41">
        <f t="shared" si="1"/>
        <v>190.87470824174579</v>
      </c>
      <c r="P28" s="9"/>
    </row>
    <row r="29" spans="1:119">
      <c r="A29" s="12"/>
      <c r="B29" s="42">
        <v>581</v>
      </c>
      <c r="C29" s="19" t="s">
        <v>41</v>
      </c>
      <c r="D29" s="43">
        <v>1030253</v>
      </c>
      <c r="E29" s="43">
        <v>305121</v>
      </c>
      <c r="F29" s="43">
        <v>0</v>
      </c>
      <c r="G29" s="43">
        <v>0</v>
      </c>
      <c r="H29" s="43">
        <v>0</v>
      </c>
      <c r="I29" s="43">
        <v>4101825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5437199</v>
      </c>
      <c r="O29" s="44">
        <f t="shared" si="1"/>
        <v>123.21147091481792</v>
      </c>
      <c r="P29" s="9"/>
    </row>
    <row r="30" spans="1:119" ht="15.75" thickBot="1">
      <c r="A30" s="12"/>
      <c r="B30" s="42">
        <v>590</v>
      </c>
      <c r="C30" s="19" t="s">
        <v>42</v>
      </c>
      <c r="D30" s="43">
        <v>2985911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2985911</v>
      </c>
      <c r="O30" s="44">
        <f t="shared" si="1"/>
        <v>67.66323732692787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38898446</v>
      </c>
      <c r="E31" s="14">
        <f t="shared" ref="E31:M31" si="11">SUM(E5,E12,E17,E24,E26,E28)</f>
        <v>4502256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22566360</v>
      </c>
      <c r="J31" s="14">
        <f t="shared" si="11"/>
        <v>0</v>
      </c>
      <c r="K31" s="14">
        <f t="shared" si="11"/>
        <v>4292896</v>
      </c>
      <c r="L31" s="14">
        <f t="shared" si="11"/>
        <v>0</v>
      </c>
      <c r="M31" s="14">
        <f t="shared" si="11"/>
        <v>0</v>
      </c>
      <c r="N31" s="14">
        <f t="shared" si="8"/>
        <v>70259958</v>
      </c>
      <c r="O31" s="35">
        <f t="shared" si="1"/>
        <v>1592.1493349044845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56</v>
      </c>
      <c r="M33" s="90"/>
      <c r="N33" s="90"/>
      <c r="O33" s="39">
        <v>44129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8119877</v>
      </c>
      <c r="E5" s="24">
        <f t="shared" si="0"/>
        <v>21380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987584</v>
      </c>
      <c r="J5" s="24">
        <f t="shared" si="0"/>
        <v>0</v>
      </c>
      <c r="K5" s="24">
        <f t="shared" si="0"/>
        <v>4276853</v>
      </c>
      <c r="L5" s="24">
        <f t="shared" si="0"/>
        <v>0</v>
      </c>
      <c r="M5" s="24">
        <f t="shared" si="0"/>
        <v>0</v>
      </c>
      <c r="N5" s="25">
        <f>SUM(D5:M5)</f>
        <v>13405694</v>
      </c>
      <c r="O5" s="30">
        <f t="shared" ref="O5:O31" si="1">(N5/O$33)</f>
        <v>313.180563018339</v>
      </c>
      <c r="P5" s="6"/>
    </row>
    <row r="6" spans="1:133">
      <c r="A6" s="12"/>
      <c r="B6" s="42">
        <v>512</v>
      </c>
      <c r="C6" s="19" t="s">
        <v>19</v>
      </c>
      <c r="D6" s="43">
        <v>1766403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1766403</v>
      </c>
      <c r="O6" s="44">
        <f t="shared" si="1"/>
        <v>41.266277304053261</v>
      </c>
      <c r="P6" s="9"/>
    </row>
    <row r="7" spans="1:133">
      <c r="A7" s="12"/>
      <c r="B7" s="42">
        <v>513</v>
      </c>
      <c r="C7" s="19" t="s">
        <v>20</v>
      </c>
      <c r="D7" s="43">
        <v>933780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51635</v>
      </c>
      <c r="L7" s="43">
        <v>0</v>
      </c>
      <c r="M7" s="43">
        <v>0</v>
      </c>
      <c r="N7" s="43">
        <f t="shared" si="2"/>
        <v>985415</v>
      </c>
      <c r="O7" s="44">
        <f t="shared" si="1"/>
        <v>23.021025581123702</v>
      </c>
      <c r="P7" s="9"/>
    </row>
    <row r="8" spans="1:133">
      <c r="A8" s="12"/>
      <c r="B8" s="42">
        <v>515</v>
      </c>
      <c r="C8" s="19" t="s">
        <v>21</v>
      </c>
      <c r="D8" s="43">
        <v>1085602</v>
      </c>
      <c r="E8" s="43">
        <v>21380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1106982</v>
      </c>
      <c r="O8" s="44">
        <f t="shared" si="1"/>
        <v>25.861044270529145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987584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987584</v>
      </c>
      <c r="O9" s="44">
        <f t="shared" si="1"/>
        <v>23.07169723163182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4225218</v>
      </c>
      <c r="L10" s="43">
        <v>0</v>
      </c>
      <c r="M10" s="43">
        <v>0</v>
      </c>
      <c r="N10" s="43">
        <f t="shared" si="2"/>
        <v>4225218</v>
      </c>
      <c r="O10" s="44">
        <f t="shared" si="1"/>
        <v>98.708515360355094</v>
      </c>
      <c r="P10" s="9"/>
    </row>
    <row r="11" spans="1:133">
      <c r="A11" s="12"/>
      <c r="B11" s="42">
        <v>519</v>
      </c>
      <c r="C11" s="19" t="s">
        <v>24</v>
      </c>
      <c r="D11" s="43">
        <v>4334092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4334092</v>
      </c>
      <c r="O11" s="44">
        <f t="shared" si="1"/>
        <v>101.25200327064596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19926682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53079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19979761</v>
      </c>
      <c r="O12" s="41">
        <f t="shared" si="1"/>
        <v>466.76231748627498</v>
      </c>
      <c r="P12" s="10"/>
    </row>
    <row r="13" spans="1:133">
      <c r="A13" s="12"/>
      <c r="B13" s="42">
        <v>521</v>
      </c>
      <c r="C13" s="19" t="s">
        <v>26</v>
      </c>
      <c r="D13" s="43">
        <v>10713894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26259</v>
      </c>
      <c r="L13" s="43">
        <v>0</v>
      </c>
      <c r="M13" s="43">
        <v>0</v>
      </c>
      <c r="N13" s="43">
        <f t="shared" si="4"/>
        <v>10740153</v>
      </c>
      <c r="O13" s="44">
        <f t="shared" si="1"/>
        <v>250.90884242495036</v>
      </c>
      <c r="P13" s="9"/>
    </row>
    <row r="14" spans="1:133">
      <c r="A14" s="12"/>
      <c r="B14" s="42">
        <v>522</v>
      </c>
      <c r="C14" s="19" t="s">
        <v>27</v>
      </c>
      <c r="D14" s="43">
        <v>4304792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26820</v>
      </c>
      <c r="L14" s="43">
        <v>0</v>
      </c>
      <c r="M14" s="43">
        <v>0</v>
      </c>
      <c r="N14" s="43">
        <f t="shared" si="4"/>
        <v>4331612</v>
      </c>
      <c r="O14" s="44">
        <f t="shared" si="1"/>
        <v>101.19406611377175</v>
      </c>
      <c r="P14" s="9"/>
    </row>
    <row r="15" spans="1:133">
      <c r="A15" s="12"/>
      <c r="B15" s="42">
        <v>524</v>
      </c>
      <c r="C15" s="19" t="s">
        <v>28</v>
      </c>
      <c r="D15" s="43">
        <v>508051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508051</v>
      </c>
      <c r="O15" s="44">
        <f t="shared" si="1"/>
        <v>11.868963906085737</v>
      </c>
      <c r="P15" s="9"/>
    </row>
    <row r="16" spans="1:133">
      <c r="A16" s="12"/>
      <c r="B16" s="42">
        <v>526</v>
      </c>
      <c r="C16" s="19" t="s">
        <v>29</v>
      </c>
      <c r="D16" s="43">
        <v>4399945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4399945</v>
      </c>
      <c r="O16" s="44">
        <f t="shared" si="1"/>
        <v>102.79044504146712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SUM(D18:D23)</f>
        <v>124799</v>
      </c>
      <c r="E17" s="29">
        <f t="shared" si="5"/>
        <v>59530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16206097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16390426</v>
      </c>
      <c r="O17" s="41">
        <f t="shared" si="1"/>
        <v>382.9091461277888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5318342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6">SUM(D18:M18)</f>
        <v>5318342</v>
      </c>
      <c r="O18" s="44">
        <f t="shared" si="1"/>
        <v>124.24581240509286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3399910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3399910</v>
      </c>
      <c r="O19" s="44">
        <f t="shared" si="1"/>
        <v>79.427870575867303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5508061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5508061</v>
      </c>
      <c r="O20" s="44">
        <f t="shared" si="1"/>
        <v>128.67798154421212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728703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728703</v>
      </c>
      <c r="O21" s="44">
        <f t="shared" si="1"/>
        <v>17.023782268426586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59530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59530</v>
      </c>
      <c r="O22" s="44">
        <f t="shared" si="1"/>
        <v>1.3907253825487678</v>
      </c>
      <c r="P22" s="9"/>
    </row>
    <row r="23" spans="1:119">
      <c r="A23" s="12"/>
      <c r="B23" s="42">
        <v>539</v>
      </c>
      <c r="C23" s="19" t="s">
        <v>36</v>
      </c>
      <c r="D23" s="43">
        <v>124799</v>
      </c>
      <c r="E23" s="43">
        <v>0</v>
      </c>
      <c r="F23" s="43">
        <v>0</v>
      </c>
      <c r="G23" s="43">
        <v>0</v>
      </c>
      <c r="H23" s="43">
        <v>0</v>
      </c>
      <c r="I23" s="43">
        <v>1251081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1375880</v>
      </c>
      <c r="O23" s="44">
        <f t="shared" si="1"/>
        <v>32.14297395164116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0</v>
      </c>
      <c r="E24" s="29">
        <f t="shared" si="7"/>
        <v>2607871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ref="N24:N30" si="8">SUM(D24:M24)</f>
        <v>2607871</v>
      </c>
      <c r="O24" s="41">
        <f t="shared" si="1"/>
        <v>60.924448078495502</v>
      </c>
      <c r="P24" s="10"/>
    </row>
    <row r="25" spans="1:119">
      <c r="A25" s="12"/>
      <c r="B25" s="42">
        <v>541</v>
      </c>
      <c r="C25" s="19" t="s">
        <v>38</v>
      </c>
      <c r="D25" s="43">
        <v>0</v>
      </c>
      <c r="E25" s="43">
        <v>2607871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2607871</v>
      </c>
      <c r="O25" s="44">
        <f t="shared" si="1"/>
        <v>60.924448078495502</v>
      </c>
      <c r="P25" s="9"/>
    </row>
    <row r="26" spans="1:119" ht="15.75">
      <c r="A26" s="26" t="s">
        <v>39</v>
      </c>
      <c r="B26" s="27"/>
      <c r="C26" s="28"/>
      <c r="D26" s="29">
        <f t="shared" ref="D26:M26" si="9">SUM(D27:D27)</f>
        <v>2891302</v>
      </c>
      <c r="E26" s="29">
        <f t="shared" si="9"/>
        <v>17836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2909138</v>
      </c>
      <c r="O26" s="41">
        <f t="shared" si="1"/>
        <v>67.962574465599815</v>
      </c>
      <c r="P26" s="9"/>
    </row>
    <row r="27" spans="1:119">
      <c r="A27" s="12"/>
      <c r="B27" s="42">
        <v>572</v>
      </c>
      <c r="C27" s="19" t="s">
        <v>40</v>
      </c>
      <c r="D27" s="43">
        <v>2891302</v>
      </c>
      <c r="E27" s="43">
        <v>17836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2909138</v>
      </c>
      <c r="O27" s="44">
        <f t="shared" si="1"/>
        <v>67.962574465599815</v>
      </c>
      <c r="P27" s="9"/>
    </row>
    <row r="28" spans="1:119" ht="15.75">
      <c r="A28" s="26" t="s">
        <v>43</v>
      </c>
      <c r="B28" s="27"/>
      <c r="C28" s="28"/>
      <c r="D28" s="29">
        <f t="shared" ref="D28:M28" si="10">SUM(D29:D30)</f>
        <v>2296297</v>
      </c>
      <c r="E28" s="29">
        <f t="shared" si="10"/>
        <v>1694335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3869620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7860252</v>
      </c>
      <c r="O28" s="41">
        <f t="shared" si="1"/>
        <v>183.62929564303235</v>
      </c>
      <c r="P28" s="9"/>
    </row>
    <row r="29" spans="1:119">
      <c r="A29" s="12"/>
      <c r="B29" s="42">
        <v>581</v>
      </c>
      <c r="C29" s="19" t="s">
        <v>41</v>
      </c>
      <c r="D29" s="43">
        <v>466205</v>
      </c>
      <c r="E29" s="43">
        <v>1694335</v>
      </c>
      <c r="F29" s="43">
        <v>0</v>
      </c>
      <c r="G29" s="43">
        <v>0</v>
      </c>
      <c r="H29" s="43">
        <v>0</v>
      </c>
      <c r="I29" s="43">
        <v>3869620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6030160</v>
      </c>
      <c r="O29" s="44">
        <f t="shared" si="1"/>
        <v>140.87513140988202</v>
      </c>
      <c r="P29" s="9"/>
    </row>
    <row r="30" spans="1:119" ht="15.75" thickBot="1">
      <c r="A30" s="12"/>
      <c r="B30" s="42">
        <v>590</v>
      </c>
      <c r="C30" s="19" t="s">
        <v>42</v>
      </c>
      <c r="D30" s="43">
        <v>1830092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1830092</v>
      </c>
      <c r="O30" s="44">
        <f t="shared" si="1"/>
        <v>42.754164233150334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33358957</v>
      </c>
      <c r="E31" s="14">
        <f t="shared" ref="E31:M31" si="11">SUM(E5,E12,E17,E24,E26,E28)</f>
        <v>4400952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21063301</v>
      </c>
      <c r="J31" s="14">
        <f t="shared" si="11"/>
        <v>0</v>
      </c>
      <c r="K31" s="14">
        <f t="shared" si="11"/>
        <v>4329932</v>
      </c>
      <c r="L31" s="14">
        <f t="shared" si="11"/>
        <v>0</v>
      </c>
      <c r="M31" s="14">
        <f t="shared" si="11"/>
        <v>0</v>
      </c>
      <c r="N31" s="14">
        <f>SUM(D31:M31)</f>
        <v>63153142</v>
      </c>
      <c r="O31" s="35">
        <f t="shared" si="1"/>
        <v>1475.3683448195304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52</v>
      </c>
      <c r="M33" s="90"/>
      <c r="N33" s="90"/>
      <c r="O33" s="39">
        <v>42805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9105813</v>
      </c>
      <c r="E5" s="24">
        <f t="shared" si="0"/>
        <v>78745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1014983</v>
      </c>
      <c r="J5" s="24">
        <f t="shared" si="0"/>
        <v>0</v>
      </c>
      <c r="K5" s="24">
        <f t="shared" si="0"/>
        <v>3594636</v>
      </c>
      <c r="L5" s="24">
        <f t="shared" si="0"/>
        <v>0</v>
      </c>
      <c r="M5" s="24">
        <f t="shared" si="0"/>
        <v>0</v>
      </c>
      <c r="N5" s="25">
        <f>SUM(D5:M5)</f>
        <v>13794177</v>
      </c>
      <c r="O5" s="30">
        <f t="shared" ref="O5:O31" si="1">(N5/O$33)</f>
        <v>327.73829266554208</v>
      </c>
      <c r="P5" s="6"/>
    </row>
    <row r="6" spans="1:133">
      <c r="A6" s="12"/>
      <c r="B6" s="42">
        <v>512</v>
      </c>
      <c r="C6" s="19" t="s">
        <v>19</v>
      </c>
      <c r="D6" s="43">
        <v>2768934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2768934</v>
      </c>
      <c r="O6" s="44">
        <f t="shared" si="1"/>
        <v>65.787592957779935</v>
      </c>
      <c r="P6" s="9"/>
    </row>
    <row r="7" spans="1:133">
      <c r="A7" s="12"/>
      <c r="B7" s="42">
        <v>513</v>
      </c>
      <c r="C7" s="19" t="s">
        <v>20</v>
      </c>
      <c r="D7" s="43">
        <v>874582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63182</v>
      </c>
      <c r="L7" s="43">
        <v>0</v>
      </c>
      <c r="M7" s="43">
        <v>0</v>
      </c>
      <c r="N7" s="43">
        <f t="shared" si="2"/>
        <v>937764</v>
      </c>
      <c r="O7" s="44">
        <f t="shared" si="1"/>
        <v>22.280500843450781</v>
      </c>
      <c r="P7" s="9"/>
    </row>
    <row r="8" spans="1:133">
      <c r="A8" s="12"/>
      <c r="B8" s="42">
        <v>515</v>
      </c>
      <c r="C8" s="19" t="s">
        <v>21</v>
      </c>
      <c r="D8" s="43">
        <v>1279097</v>
      </c>
      <c r="E8" s="43">
        <v>78745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1357842</v>
      </c>
      <c r="O8" s="44">
        <f t="shared" si="1"/>
        <v>32.261208391741313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1014983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1014983</v>
      </c>
      <c r="O9" s="44">
        <f t="shared" si="1"/>
        <v>24.115160730832283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3531454</v>
      </c>
      <c r="L10" s="43">
        <v>0</v>
      </c>
      <c r="M10" s="43">
        <v>0</v>
      </c>
      <c r="N10" s="43">
        <f t="shared" si="2"/>
        <v>3531454</v>
      </c>
      <c r="O10" s="44">
        <f t="shared" si="1"/>
        <v>83.904440590177956</v>
      </c>
      <c r="P10" s="9"/>
    </row>
    <row r="11" spans="1:133">
      <c r="A11" s="12"/>
      <c r="B11" s="42">
        <v>519</v>
      </c>
      <c r="C11" s="19" t="s">
        <v>24</v>
      </c>
      <c r="D11" s="43">
        <v>4183200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4183200</v>
      </c>
      <c r="O11" s="44">
        <f t="shared" si="1"/>
        <v>99.389389151559783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18638222</v>
      </c>
      <c r="E12" s="29">
        <f t="shared" si="3"/>
        <v>82904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177841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18898967</v>
      </c>
      <c r="O12" s="41">
        <f t="shared" si="1"/>
        <v>449.02390173204401</v>
      </c>
      <c r="P12" s="10"/>
    </row>
    <row r="13" spans="1:133">
      <c r="A13" s="12"/>
      <c r="B13" s="42">
        <v>521</v>
      </c>
      <c r="C13" s="19" t="s">
        <v>26</v>
      </c>
      <c r="D13" s="43">
        <v>9889380</v>
      </c>
      <c r="E13" s="43">
        <v>82904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81152</v>
      </c>
      <c r="L13" s="43">
        <v>0</v>
      </c>
      <c r="M13" s="43">
        <v>0</v>
      </c>
      <c r="N13" s="43">
        <f t="shared" si="4"/>
        <v>10053436</v>
      </c>
      <c r="O13" s="44">
        <f t="shared" si="1"/>
        <v>238.8613652023094</v>
      </c>
      <c r="P13" s="9"/>
    </row>
    <row r="14" spans="1:133">
      <c r="A14" s="12"/>
      <c r="B14" s="42">
        <v>522</v>
      </c>
      <c r="C14" s="19" t="s">
        <v>27</v>
      </c>
      <c r="D14" s="43">
        <v>4304642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96689</v>
      </c>
      <c r="L14" s="43">
        <v>0</v>
      </c>
      <c r="M14" s="43">
        <v>0</v>
      </c>
      <c r="N14" s="43">
        <f t="shared" si="4"/>
        <v>4401331</v>
      </c>
      <c r="O14" s="44">
        <f t="shared" si="1"/>
        <v>104.57200218584428</v>
      </c>
      <c r="P14" s="9"/>
    </row>
    <row r="15" spans="1:133">
      <c r="A15" s="12"/>
      <c r="B15" s="42">
        <v>524</v>
      </c>
      <c r="C15" s="19" t="s">
        <v>28</v>
      </c>
      <c r="D15" s="43">
        <v>526867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526867</v>
      </c>
      <c r="O15" s="44">
        <f t="shared" si="1"/>
        <v>12.517926299033002</v>
      </c>
      <c r="P15" s="9"/>
    </row>
    <row r="16" spans="1:133">
      <c r="A16" s="12"/>
      <c r="B16" s="42">
        <v>526</v>
      </c>
      <c r="C16" s="19" t="s">
        <v>29</v>
      </c>
      <c r="D16" s="43">
        <v>3917333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3917333</v>
      </c>
      <c r="O16" s="44">
        <f t="shared" si="1"/>
        <v>93.072608044857333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SUM(D18:D23)</f>
        <v>220334</v>
      </c>
      <c r="E17" s="29">
        <f t="shared" si="5"/>
        <v>59757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15878759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16158850</v>
      </c>
      <c r="O17" s="41">
        <f t="shared" si="1"/>
        <v>383.9209769773575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5332737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6">SUM(D18:M18)</f>
        <v>5332737</v>
      </c>
      <c r="O18" s="44">
        <f t="shared" si="1"/>
        <v>126.70144218204281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3260503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3260503</v>
      </c>
      <c r="O19" s="44">
        <f t="shared" si="1"/>
        <v>77.466867827698451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5322734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5322734</v>
      </c>
      <c r="O20" s="44">
        <f t="shared" si="1"/>
        <v>126.46377913469077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689705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689705</v>
      </c>
      <c r="O21" s="44">
        <f t="shared" si="1"/>
        <v>16.386823160445722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59757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59757</v>
      </c>
      <c r="O22" s="44">
        <f t="shared" si="1"/>
        <v>1.4197771389199079</v>
      </c>
      <c r="P22" s="9"/>
    </row>
    <row r="23" spans="1:119">
      <c r="A23" s="12"/>
      <c r="B23" s="42">
        <v>539</v>
      </c>
      <c r="C23" s="19" t="s">
        <v>36</v>
      </c>
      <c r="D23" s="43">
        <v>220334</v>
      </c>
      <c r="E23" s="43">
        <v>0</v>
      </c>
      <c r="F23" s="43">
        <v>0</v>
      </c>
      <c r="G23" s="43">
        <v>0</v>
      </c>
      <c r="H23" s="43">
        <v>0</v>
      </c>
      <c r="I23" s="43">
        <v>1273080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1493414</v>
      </c>
      <c r="O23" s="44">
        <f t="shared" si="1"/>
        <v>35.482287533559834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0</v>
      </c>
      <c r="E24" s="29">
        <f t="shared" si="7"/>
        <v>2453865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ref="N24:N31" si="8">SUM(D24:M24)</f>
        <v>2453865</v>
      </c>
      <c r="O24" s="41">
        <f t="shared" si="1"/>
        <v>58.301812825203733</v>
      </c>
      <c r="P24" s="10"/>
    </row>
    <row r="25" spans="1:119">
      <c r="A25" s="12"/>
      <c r="B25" s="42">
        <v>541</v>
      </c>
      <c r="C25" s="19" t="s">
        <v>38</v>
      </c>
      <c r="D25" s="43">
        <v>0</v>
      </c>
      <c r="E25" s="43">
        <v>2453865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2453865</v>
      </c>
      <c r="O25" s="44">
        <f t="shared" si="1"/>
        <v>58.301812825203733</v>
      </c>
      <c r="P25" s="9"/>
    </row>
    <row r="26" spans="1:119" ht="15.75">
      <c r="A26" s="26" t="s">
        <v>39</v>
      </c>
      <c r="B26" s="27"/>
      <c r="C26" s="28"/>
      <c r="D26" s="29">
        <f t="shared" ref="D26:M26" si="9">SUM(D27:D27)</f>
        <v>2578116</v>
      </c>
      <c r="E26" s="29">
        <f t="shared" si="9"/>
        <v>13066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2591182</v>
      </c>
      <c r="O26" s="41">
        <f t="shared" si="1"/>
        <v>61.564351730856046</v>
      </c>
      <c r="P26" s="9"/>
    </row>
    <row r="27" spans="1:119">
      <c r="A27" s="12"/>
      <c r="B27" s="42">
        <v>572</v>
      </c>
      <c r="C27" s="19" t="s">
        <v>40</v>
      </c>
      <c r="D27" s="43">
        <v>2578116</v>
      </c>
      <c r="E27" s="43">
        <v>13066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2591182</v>
      </c>
      <c r="O27" s="44">
        <f t="shared" si="1"/>
        <v>61.564351730856046</v>
      </c>
      <c r="P27" s="9"/>
    </row>
    <row r="28" spans="1:119" ht="15.75">
      <c r="A28" s="26" t="s">
        <v>43</v>
      </c>
      <c r="B28" s="27"/>
      <c r="C28" s="28"/>
      <c r="D28" s="29">
        <f t="shared" ref="D28:M28" si="10">SUM(D29:D30)</f>
        <v>2273834</v>
      </c>
      <c r="E28" s="29">
        <f t="shared" si="10"/>
        <v>604930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3656630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6535394</v>
      </c>
      <c r="O28" s="41">
        <f t="shared" si="1"/>
        <v>155.27558269381549</v>
      </c>
      <c r="P28" s="9"/>
    </row>
    <row r="29" spans="1:119">
      <c r="A29" s="12"/>
      <c r="B29" s="42">
        <v>581</v>
      </c>
      <c r="C29" s="19" t="s">
        <v>41</v>
      </c>
      <c r="D29" s="43">
        <v>443373</v>
      </c>
      <c r="E29" s="43">
        <v>604930</v>
      </c>
      <c r="F29" s="43">
        <v>0</v>
      </c>
      <c r="G29" s="43">
        <v>0</v>
      </c>
      <c r="H29" s="43">
        <v>0</v>
      </c>
      <c r="I29" s="43">
        <v>3656630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4704933</v>
      </c>
      <c r="O29" s="44">
        <f t="shared" si="1"/>
        <v>111.78533583596665</v>
      </c>
      <c r="P29" s="9"/>
    </row>
    <row r="30" spans="1:119" ht="15.75" thickBot="1">
      <c r="A30" s="12"/>
      <c r="B30" s="42">
        <v>590</v>
      </c>
      <c r="C30" s="19" t="s">
        <v>42</v>
      </c>
      <c r="D30" s="43">
        <v>1830461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1830461</v>
      </c>
      <c r="O30" s="44">
        <f t="shared" si="1"/>
        <v>43.490246857848845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32816319</v>
      </c>
      <c r="E31" s="14">
        <f t="shared" ref="E31:M31" si="11">SUM(E5,E12,E17,E24,E26,E28)</f>
        <v>3293267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20550372</v>
      </c>
      <c r="J31" s="14">
        <f t="shared" si="11"/>
        <v>0</v>
      </c>
      <c r="K31" s="14">
        <f t="shared" si="11"/>
        <v>3772477</v>
      </c>
      <c r="L31" s="14">
        <f t="shared" si="11"/>
        <v>0</v>
      </c>
      <c r="M31" s="14">
        <f t="shared" si="11"/>
        <v>0</v>
      </c>
      <c r="N31" s="14">
        <f t="shared" si="8"/>
        <v>60432435</v>
      </c>
      <c r="O31" s="35">
        <f t="shared" si="1"/>
        <v>1435.8249186248188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50</v>
      </c>
      <c r="M33" s="90"/>
      <c r="N33" s="90"/>
      <c r="O33" s="39">
        <v>42089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7811636</v>
      </c>
      <c r="E5" s="24">
        <f t="shared" si="0"/>
        <v>214005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1041250</v>
      </c>
      <c r="J5" s="24">
        <f t="shared" si="0"/>
        <v>0</v>
      </c>
      <c r="K5" s="24">
        <f t="shared" si="0"/>
        <v>4223711</v>
      </c>
      <c r="L5" s="24">
        <f t="shared" si="0"/>
        <v>0</v>
      </c>
      <c r="M5" s="24">
        <f t="shared" si="0"/>
        <v>0</v>
      </c>
      <c r="N5" s="25">
        <f>SUM(D5:M5)</f>
        <v>13290602</v>
      </c>
      <c r="O5" s="30">
        <f t="shared" ref="O5:O31" si="1">(N5/O$33)</f>
        <v>319.93168359732317</v>
      </c>
      <c r="P5" s="6"/>
    </row>
    <row r="6" spans="1:133">
      <c r="A6" s="12"/>
      <c r="B6" s="42">
        <v>512</v>
      </c>
      <c r="C6" s="19" t="s">
        <v>19</v>
      </c>
      <c r="D6" s="43">
        <v>1136052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1136052</v>
      </c>
      <c r="O6" s="44">
        <f t="shared" si="1"/>
        <v>27.347070434740743</v>
      </c>
      <c r="P6" s="9"/>
    </row>
    <row r="7" spans="1:133">
      <c r="A7" s="12"/>
      <c r="B7" s="42">
        <v>513</v>
      </c>
      <c r="C7" s="19" t="s">
        <v>20</v>
      </c>
      <c r="D7" s="43">
        <v>845911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90207</v>
      </c>
      <c r="L7" s="43">
        <v>0</v>
      </c>
      <c r="M7" s="43">
        <v>0</v>
      </c>
      <c r="N7" s="43">
        <f t="shared" si="2"/>
        <v>936118</v>
      </c>
      <c r="O7" s="44">
        <f t="shared" si="1"/>
        <v>22.534254489432382</v>
      </c>
      <c r="P7" s="9"/>
    </row>
    <row r="8" spans="1:133">
      <c r="A8" s="12"/>
      <c r="B8" s="42">
        <v>515</v>
      </c>
      <c r="C8" s="19" t="s">
        <v>21</v>
      </c>
      <c r="D8" s="43">
        <v>1105713</v>
      </c>
      <c r="E8" s="43">
        <v>214005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1319718</v>
      </c>
      <c r="O8" s="44">
        <f t="shared" si="1"/>
        <v>31.768282701843916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1041250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1041250</v>
      </c>
      <c r="O9" s="44">
        <f t="shared" si="1"/>
        <v>25.064994463434598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4133504</v>
      </c>
      <c r="L10" s="43">
        <v>0</v>
      </c>
      <c r="M10" s="43">
        <v>0</v>
      </c>
      <c r="N10" s="43">
        <f t="shared" si="2"/>
        <v>4133504</v>
      </c>
      <c r="O10" s="44">
        <f t="shared" si="1"/>
        <v>99.50180540176207</v>
      </c>
      <c r="P10" s="9"/>
    </row>
    <row r="11" spans="1:133">
      <c r="A11" s="12"/>
      <c r="B11" s="42">
        <v>519</v>
      </c>
      <c r="C11" s="19" t="s">
        <v>24</v>
      </c>
      <c r="D11" s="43">
        <v>4723960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4723960</v>
      </c>
      <c r="O11" s="44">
        <f t="shared" si="1"/>
        <v>113.71527610610948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18286303</v>
      </c>
      <c r="E12" s="29">
        <f t="shared" si="3"/>
        <v>42440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94013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18422756</v>
      </c>
      <c r="O12" s="41">
        <f t="shared" si="1"/>
        <v>443.47301526166291</v>
      </c>
      <c r="P12" s="10"/>
    </row>
    <row r="13" spans="1:133">
      <c r="A13" s="12"/>
      <c r="B13" s="42">
        <v>521</v>
      </c>
      <c r="C13" s="19" t="s">
        <v>26</v>
      </c>
      <c r="D13" s="43">
        <v>9748069</v>
      </c>
      <c r="E13" s="43">
        <v>42440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70874</v>
      </c>
      <c r="L13" s="43">
        <v>0</v>
      </c>
      <c r="M13" s="43">
        <v>0</v>
      </c>
      <c r="N13" s="43">
        <f t="shared" si="4"/>
        <v>9861383</v>
      </c>
      <c r="O13" s="44">
        <f t="shared" si="1"/>
        <v>237.38344326224063</v>
      </c>
      <c r="P13" s="9"/>
    </row>
    <row r="14" spans="1:133">
      <c r="A14" s="12"/>
      <c r="B14" s="42">
        <v>522</v>
      </c>
      <c r="C14" s="19" t="s">
        <v>27</v>
      </c>
      <c r="D14" s="43">
        <v>4305688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23139</v>
      </c>
      <c r="L14" s="43">
        <v>0</v>
      </c>
      <c r="M14" s="43">
        <v>0</v>
      </c>
      <c r="N14" s="43">
        <f t="shared" si="4"/>
        <v>4328827</v>
      </c>
      <c r="O14" s="44">
        <f t="shared" si="1"/>
        <v>104.20362524673824</v>
      </c>
      <c r="P14" s="9"/>
    </row>
    <row r="15" spans="1:133">
      <c r="A15" s="12"/>
      <c r="B15" s="42">
        <v>524</v>
      </c>
      <c r="C15" s="19" t="s">
        <v>28</v>
      </c>
      <c r="D15" s="43">
        <v>506973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506973</v>
      </c>
      <c r="O15" s="44">
        <f t="shared" si="1"/>
        <v>12.203865966973185</v>
      </c>
      <c r="P15" s="9"/>
    </row>
    <row r="16" spans="1:133">
      <c r="A16" s="12"/>
      <c r="B16" s="42">
        <v>526</v>
      </c>
      <c r="C16" s="19" t="s">
        <v>29</v>
      </c>
      <c r="D16" s="43">
        <v>3725573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3725573</v>
      </c>
      <c r="O16" s="44">
        <f t="shared" si="1"/>
        <v>89.682080785710852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SUM(D18:D23)</f>
        <v>108982</v>
      </c>
      <c r="E17" s="29">
        <f t="shared" si="5"/>
        <v>33495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15519265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15661742</v>
      </c>
      <c r="O17" s="41">
        <f t="shared" si="1"/>
        <v>377.00982138558567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5240217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6">SUM(D18:M18)</f>
        <v>5240217</v>
      </c>
      <c r="O18" s="44">
        <f t="shared" si="1"/>
        <v>126.14262673920369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3085350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3085350</v>
      </c>
      <c r="O19" s="44">
        <f t="shared" si="1"/>
        <v>74.270617688122869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5223243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5223243</v>
      </c>
      <c r="O20" s="44">
        <f t="shared" si="1"/>
        <v>125.73402821241153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701314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701314</v>
      </c>
      <c r="O21" s="44">
        <f t="shared" si="1"/>
        <v>16.882047084877954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33495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33495</v>
      </c>
      <c r="O22" s="44">
        <f t="shared" si="1"/>
        <v>0.80629242694140868</v>
      </c>
      <c r="P22" s="9"/>
    </row>
    <row r="23" spans="1:119">
      <c r="A23" s="12"/>
      <c r="B23" s="42">
        <v>539</v>
      </c>
      <c r="C23" s="19" t="s">
        <v>36</v>
      </c>
      <c r="D23" s="43">
        <v>108982</v>
      </c>
      <c r="E23" s="43">
        <v>0</v>
      </c>
      <c r="F23" s="43">
        <v>0</v>
      </c>
      <c r="G23" s="43">
        <v>0</v>
      </c>
      <c r="H23" s="43">
        <v>0</v>
      </c>
      <c r="I23" s="43">
        <v>1269141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1378123</v>
      </c>
      <c r="O23" s="44">
        <f t="shared" si="1"/>
        <v>33.174209234028211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0</v>
      </c>
      <c r="E24" s="29">
        <f t="shared" si="7"/>
        <v>4202989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ref="N24:N31" si="8">SUM(D24:M24)</f>
        <v>4202989</v>
      </c>
      <c r="O24" s="41">
        <f t="shared" si="1"/>
        <v>101.17444995426315</v>
      </c>
      <c r="P24" s="10"/>
    </row>
    <row r="25" spans="1:119">
      <c r="A25" s="12"/>
      <c r="B25" s="42">
        <v>541</v>
      </c>
      <c r="C25" s="19" t="s">
        <v>38</v>
      </c>
      <c r="D25" s="43">
        <v>0</v>
      </c>
      <c r="E25" s="43">
        <v>4202989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4202989</v>
      </c>
      <c r="O25" s="44">
        <f t="shared" si="1"/>
        <v>101.17444995426315</v>
      </c>
      <c r="P25" s="9"/>
    </row>
    <row r="26" spans="1:119" ht="15.75">
      <c r="A26" s="26" t="s">
        <v>39</v>
      </c>
      <c r="B26" s="27"/>
      <c r="C26" s="28"/>
      <c r="D26" s="29">
        <f t="shared" ref="D26:M26" si="9">SUM(D27:D27)</f>
        <v>2382415</v>
      </c>
      <c r="E26" s="29">
        <f t="shared" si="9"/>
        <v>1893846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4276261</v>
      </c>
      <c r="O26" s="41">
        <f t="shared" si="1"/>
        <v>102.93825525973713</v>
      </c>
      <c r="P26" s="9"/>
    </row>
    <row r="27" spans="1:119">
      <c r="A27" s="12"/>
      <c r="B27" s="42">
        <v>572</v>
      </c>
      <c r="C27" s="19" t="s">
        <v>40</v>
      </c>
      <c r="D27" s="43">
        <v>2382415</v>
      </c>
      <c r="E27" s="43">
        <v>1893846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4276261</v>
      </c>
      <c r="O27" s="44">
        <f t="shared" si="1"/>
        <v>102.93825525973713</v>
      </c>
      <c r="P27" s="9"/>
    </row>
    <row r="28" spans="1:119" ht="15.75">
      <c r="A28" s="26" t="s">
        <v>43</v>
      </c>
      <c r="B28" s="27"/>
      <c r="C28" s="28"/>
      <c r="D28" s="29">
        <f t="shared" ref="D28:M28" si="10">SUM(D29:D30)</f>
        <v>3240422</v>
      </c>
      <c r="E28" s="29">
        <f t="shared" si="10"/>
        <v>237338</v>
      </c>
      <c r="F28" s="29">
        <f t="shared" si="10"/>
        <v>0</v>
      </c>
      <c r="G28" s="29">
        <f t="shared" si="10"/>
        <v>385791</v>
      </c>
      <c r="H28" s="29">
        <f t="shared" si="10"/>
        <v>0</v>
      </c>
      <c r="I28" s="29">
        <f t="shared" si="10"/>
        <v>3453250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7316801</v>
      </c>
      <c r="O28" s="41">
        <f t="shared" si="1"/>
        <v>176.13020557508065</v>
      </c>
      <c r="P28" s="9"/>
    </row>
    <row r="29" spans="1:119">
      <c r="A29" s="12"/>
      <c r="B29" s="42">
        <v>581</v>
      </c>
      <c r="C29" s="19" t="s">
        <v>41</v>
      </c>
      <c r="D29" s="43">
        <v>1270090</v>
      </c>
      <c r="E29" s="43">
        <v>237338</v>
      </c>
      <c r="F29" s="43">
        <v>0</v>
      </c>
      <c r="G29" s="43">
        <v>385791</v>
      </c>
      <c r="H29" s="43">
        <v>0</v>
      </c>
      <c r="I29" s="43">
        <v>3453250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5346469</v>
      </c>
      <c r="O29" s="44">
        <f t="shared" si="1"/>
        <v>128.70032737951954</v>
      </c>
      <c r="P29" s="9"/>
    </row>
    <row r="30" spans="1:119" ht="15.75" thickBot="1">
      <c r="A30" s="12"/>
      <c r="B30" s="42">
        <v>590</v>
      </c>
      <c r="C30" s="19" t="s">
        <v>42</v>
      </c>
      <c r="D30" s="43">
        <v>1970332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1970332</v>
      </c>
      <c r="O30" s="44">
        <f t="shared" si="1"/>
        <v>47.429878195561116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31829758</v>
      </c>
      <c r="E31" s="14">
        <f t="shared" ref="E31:M31" si="11">SUM(E5,E12,E17,E24,E26,E28)</f>
        <v>6624113</v>
      </c>
      <c r="F31" s="14">
        <f t="shared" si="11"/>
        <v>0</v>
      </c>
      <c r="G31" s="14">
        <f t="shared" si="11"/>
        <v>385791</v>
      </c>
      <c r="H31" s="14">
        <f t="shared" si="11"/>
        <v>0</v>
      </c>
      <c r="I31" s="14">
        <f t="shared" si="11"/>
        <v>20013765</v>
      </c>
      <c r="J31" s="14">
        <f t="shared" si="11"/>
        <v>0</v>
      </c>
      <c r="K31" s="14">
        <f t="shared" si="11"/>
        <v>4317724</v>
      </c>
      <c r="L31" s="14">
        <f t="shared" si="11"/>
        <v>0</v>
      </c>
      <c r="M31" s="14">
        <f t="shared" si="11"/>
        <v>0</v>
      </c>
      <c r="N31" s="14">
        <f t="shared" si="8"/>
        <v>63171151</v>
      </c>
      <c r="O31" s="35">
        <f t="shared" si="1"/>
        <v>1520.6574310336528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47</v>
      </c>
      <c r="M33" s="90"/>
      <c r="N33" s="90"/>
      <c r="O33" s="39">
        <v>41542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12773836</v>
      </c>
      <c r="E5" s="24">
        <f t="shared" si="0"/>
        <v>800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1066071</v>
      </c>
      <c r="J5" s="24">
        <f t="shared" si="0"/>
        <v>0</v>
      </c>
      <c r="K5" s="24">
        <f t="shared" si="0"/>
        <v>2290774</v>
      </c>
      <c r="L5" s="24">
        <f t="shared" si="0"/>
        <v>0</v>
      </c>
      <c r="M5" s="24">
        <f t="shared" si="0"/>
        <v>0</v>
      </c>
      <c r="N5" s="25">
        <f>SUM(D5:M5)</f>
        <v>16131481</v>
      </c>
      <c r="O5" s="30">
        <f t="shared" ref="O5:O31" si="1">(N5/O$33)</f>
        <v>399.23479186259465</v>
      </c>
      <c r="P5" s="6"/>
    </row>
    <row r="6" spans="1:133">
      <c r="A6" s="12"/>
      <c r="B6" s="42">
        <v>512</v>
      </c>
      <c r="C6" s="19" t="s">
        <v>19</v>
      </c>
      <c r="D6" s="43">
        <v>1199605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1199605</v>
      </c>
      <c r="O6" s="44">
        <f t="shared" si="1"/>
        <v>29.688783843983568</v>
      </c>
      <c r="P6" s="9"/>
    </row>
    <row r="7" spans="1:133">
      <c r="A7" s="12"/>
      <c r="B7" s="42">
        <v>513</v>
      </c>
      <c r="C7" s="19" t="s">
        <v>20</v>
      </c>
      <c r="D7" s="43">
        <v>927239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55258</v>
      </c>
      <c r="L7" s="43">
        <v>0</v>
      </c>
      <c r="M7" s="43">
        <v>0</v>
      </c>
      <c r="N7" s="43">
        <f t="shared" si="2"/>
        <v>982497</v>
      </c>
      <c r="O7" s="44">
        <f t="shared" si="1"/>
        <v>24.315621442360044</v>
      </c>
      <c r="P7" s="9"/>
    </row>
    <row r="8" spans="1:133">
      <c r="A8" s="12"/>
      <c r="B8" s="42">
        <v>515</v>
      </c>
      <c r="C8" s="19" t="s">
        <v>21</v>
      </c>
      <c r="D8" s="43">
        <v>1036677</v>
      </c>
      <c r="E8" s="43">
        <v>800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1037477</v>
      </c>
      <c r="O8" s="44">
        <f t="shared" si="1"/>
        <v>25.676310448943227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1066071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1066071</v>
      </c>
      <c r="O9" s="44">
        <f t="shared" si="1"/>
        <v>26.383977627085088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2235516</v>
      </c>
      <c r="L10" s="43">
        <v>0</v>
      </c>
      <c r="M10" s="43">
        <v>0</v>
      </c>
      <c r="N10" s="43">
        <f t="shared" si="2"/>
        <v>2235516</v>
      </c>
      <c r="O10" s="44">
        <f t="shared" si="1"/>
        <v>55.326337672622877</v>
      </c>
      <c r="P10" s="9"/>
    </row>
    <row r="11" spans="1:133">
      <c r="A11" s="12"/>
      <c r="B11" s="42">
        <v>519</v>
      </c>
      <c r="C11" s="19" t="s">
        <v>24</v>
      </c>
      <c r="D11" s="43">
        <v>9610315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9610315</v>
      </c>
      <c r="O11" s="44">
        <f t="shared" si="1"/>
        <v>237.84376082759985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18425440</v>
      </c>
      <c r="E12" s="29">
        <f t="shared" si="3"/>
        <v>46552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76773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18548765</v>
      </c>
      <c r="O12" s="41">
        <f t="shared" si="1"/>
        <v>459.05966935603624</v>
      </c>
      <c r="P12" s="10"/>
    </row>
    <row r="13" spans="1:133">
      <c r="A13" s="12"/>
      <c r="B13" s="42">
        <v>521</v>
      </c>
      <c r="C13" s="19" t="s">
        <v>26</v>
      </c>
      <c r="D13" s="43">
        <v>9279529</v>
      </c>
      <c r="E13" s="43">
        <v>46552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48756</v>
      </c>
      <c r="L13" s="43">
        <v>0</v>
      </c>
      <c r="M13" s="43">
        <v>0</v>
      </c>
      <c r="N13" s="43">
        <f t="shared" si="4"/>
        <v>9374837</v>
      </c>
      <c r="O13" s="44">
        <f t="shared" si="1"/>
        <v>232.01596297579567</v>
      </c>
      <c r="P13" s="9"/>
    </row>
    <row r="14" spans="1:133">
      <c r="A14" s="12"/>
      <c r="B14" s="42">
        <v>522</v>
      </c>
      <c r="C14" s="19" t="s">
        <v>27</v>
      </c>
      <c r="D14" s="43">
        <v>4692258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28017</v>
      </c>
      <c r="L14" s="43">
        <v>0</v>
      </c>
      <c r="M14" s="43">
        <v>0</v>
      </c>
      <c r="N14" s="43">
        <f t="shared" si="4"/>
        <v>4720275</v>
      </c>
      <c r="O14" s="44">
        <f t="shared" si="1"/>
        <v>116.8211404246894</v>
      </c>
      <c r="P14" s="9"/>
    </row>
    <row r="15" spans="1:133">
      <c r="A15" s="12"/>
      <c r="B15" s="42">
        <v>524</v>
      </c>
      <c r="C15" s="19" t="s">
        <v>28</v>
      </c>
      <c r="D15" s="43">
        <v>508375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508375</v>
      </c>
      <c r="O15" s="44">
        <f t="shared" si="1"/>
        <v>12.58167103895461</v>
      </c>
      <c r="P15" s="9"/>
    </row>
    <row r="16" spans="1:133">
      <c r="A16" s="12"/>
      <c r="B16" s="42">
        <v>526</v>
      </c>
      <c r="C16" s="19" t="s">
        <v>29</v>
      </c>
      <c r="D16" s="43">
        <v>3945278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3945278</v>
      </c>
      <c r="O16" s="44">
        <f t="shared" si="1"/>
        <v>97.640894916596551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SUM(D18:D23)</f>
        <v>107240</v>
      </c>
      <c r="E17" s="29">
        <f t="shared" si="5"/>
        <v>181344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15503021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15791605</v>
      </c>
      <c r="O17" s="41">
        <f t="shared" si="1"/>
        <v>390.82326882146214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4897097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6">SUM(D18:M18)</f>
        <v>4897097</v>
      </c>
      <c r="O18" s="44">
        <f t="shared" si="1"/>
        <v>121.19727268227491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3052828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3052828</v>
      </c>
      <c r="O19" s="44">
        <f t="shared" si="1"/>
        <v>75.553828639310993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5354126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5354126</v>
      </c>
      <c r="O20" s="44">
        <f t="shared" si="1"/>
        <v>132.50819185269515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828686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828686</v>
      </c>
      <c r="O21" s="44">
        <f t="shared" si="1"/>
        <v>20.508983814285006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181344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181344</v>
      </c>
      <c r="O22" s="44">
        <f t="shared" si="1"/>
        <v>4.4880463297530069</v>
      </c>
      <c r="P22" s="9"/>
    </row>
    <row r="23" spans="1:119">
      <c r="A23" s="12"/>
      <c r="B23" s="42">
        <v>539</v>
      </c>
      <c r="C23" s="19" t="s">
        <v>36</v>
      </c>
      <c r="D23" s="43">
        <v>107240</v>
      </c>
      <c r="E23" s="43">
        <v>0</v>
      </c>
      <c r="F23" s="43">
        <v>0</v>
      </c>
      <c r="G23" s="43">
        <v>0</v>
      </c>
      <c r="H23" s="43">
        <v>0</v>
      </c>
      <c r="I23" s="43">
        <v>1370284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1477524</v>
      </c>
      <c r="O23" s="44">
        <f t="shared" si="1"/>
        <v>36.566945503143096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0</v>
      </c>
      <c r="E24" s="29">
        <f t="shared" si="7"/>
        <v>3906522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ref="N24:N31" si="8">SUM(D24:M24)</f>
        <v>3906522</v>
      </c>
      <c r="O24" s="41">
        <f t="shared" si="1"/>
        <v>96.681730436073849</v>
      </c>
      <c r="P24" s="10"/>
    </row>
    <row r="25" spans="1:119">
      <c r="A25" s="12"/>
      <c r="B25" s="42">
        <v>541</v>
      </c>
      <c r="C25" s="19" t="s">
        <v>38</v>
      </c>
      <c r="D25" s="43">
        <v>0</v>
      </c>
      <c r="E25" s="43">
        <v>3906522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3906522</v>
      </c>
      <c r="O25" s="44">
        <f t="shared" si="1"/>
        <v>96.681730436073849</v>
      </c>
      <c r="P25" s="9"/>
    </row>
    <row r="26" spans="1:119" ht="15.75">
      <c r="A26" s="26" t="s">
        <v>39</v>
      </c>
      <c r="B26" s="27"/>
      <c r="C26" s="28"/>
      <c r="D26" s="29">
        <f t="shared" ref="D26:M26" si="9">SUM(D27:D27)</f>
        <v>2611339</v>
      </c>
      <c r="E26" s="29">
        <f t="shared" si="9"/>
        <v>386722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2998061</v>
      </c>
      <c r="O26" s="41">
        <f t="shared" si="1"/>
        <v>74.198411127060339</v>
      </c>
      <c r="P26" s="9"/>
    </row>
    <row r="27" spans="1:119">
      <c r="A27" s="12"/>
      <c r="B27" s="42">
        <v>572</v>
      </c>
      <c r="C27" s="19" t="s">
        <v>40</v>
      </c>
      <c r="D27" s="43">
        <v>2611339</v>
      </c>
      <c r="E27" s="43">
        <v>386722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2998061</v>
      </c>
      <c r="O27" s="44">
        <f t="shared" si="1"/>
        <v>74.198411127060339</v>
      </c>
      <c r="P27" s="9"/>
    </row>
    <row r="28" spans="1:119" ht="15.75">
      <c r="A28" s="26" t="s">
        <v>43</v>
      </c>
      <c r="B28" s="27"/>
      <c r="C28" s="28"/>
      <c r="D28" s="29">
        <f t="shared" ref="D28:M28" si="10">SUM(D29:D30)</f>
        <v>2576586</v>
      </c>
      <c r="E28" s="29">
        <f t="shared" si="10"/>
        <v>145516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3249000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5971102</v>
      </c>
      <c r="O28" s="41">
        <f t="shared" si="1"/>
        <v>147.77760728604662</v>
      </c>
      <c r="P28" s="9"/>
    </row>
    <row r="29" spans="1:119">
      <c r="A29" s="12"/>
      <c r="B29" s="42">
        <v>581</v>
      </c>
      <c r="C29" s="19" t="s">
        <v>41</v>
      </c>
      <c r="D29" s="43">
        <v>1024891</v>
      </c>
      <c r="E29" s="43">
        <v>145516</v>
      </c>
      <c r="F29" s="43">
        <v>0</v>
      </c>
      <c r="G29" s="43">
        <v>0</v>
      </c>
      <c r="H29" s="43">
        <v>0</v>
      </c>
      <c r="I29" s="43">
        <v>3249000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4419407</v>
      </c>
      <c r="O29" s="44">
        <f t="shared" si="1"/>
        <v>109.37501856159976</v>
      </c>
      <c r="P29" s="9"/>
    </row>
    <row r="30" spans="1:119" ht="15.75" thickBot="1">
      <c r="A30" s="12"/>
      <c r="B30" s="42">
        <v>590</v>
      </c>
      <c r="C30" s="19" t="s">
        <v>42</v>
      </c>
      <c r="D30" s="43">
        <v>1551695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1551695</v>
      </c>
      <c r="O30" s="44">
        <f t="shared" si="1"/>
        <v>38.402588724446865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36494441</v>
      </c>
      <c r="E31" s="14">
        <f t="shared" ref="E31:M31" si="11">SUM(E5,E12,E17,E24,E26,E28)</f>
        <v>4667456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19818092</v>
      </c>
      <c r="J31" s="14">
        <f t="shared" si="11"/>
        <v>0</v>
      </c>
      <c r="K31" s="14">
        <f t="shared" si="11"/>
        <v>2367547</v>
      </c>
      <c r="L31" s="14">
        <f t="shared" si="11"/>
        <v>0</v>
      </c>
      <c r="M31" s="14">
        <f t="shared" si="11"/>
        <v>0</v>
      </c>
      <c r="N31" s="14">
        <f t="shared" si="8"/>
        <v>63347536</v>
      </c>
      <c r="O31" s="35">
        <f t="shared" si="1"/>
        <v>1567.7754788892739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44</v>
      </c>
      <c r="M33" s="90"/>
      <c r="N33" s="90"/>
      <c r="O33" s="39">
        <v>40406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10962492</v>
      </c>
      <c r="E5" s="24">
        <f t="shared" si="0"/>
        <v>3689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1087467</v>
      </c>
      <c r="J5" s="24">
        <f t="shared" si="0"/>
        <v>0</v>
      </c>
      <c r="K5" s="24">
        <f t="shared" si="0"/>
        <v>3083121</v>
      </c>
      <c r="L5" s="24">
        <f t="shared" si="0"/>
        <v>0</v>
      </c>
      <c r="M5" s="24">
        <f t="shared" si="0"/>
        <v>0</v>
      </c>
      <c r="N5" s="25">
        <f>SUM(D5:M5)</f>
        <v>15136769</v>
      </c>
      <c r="O5" s="30">
        <f t="shared" ref="O5:O31" si="1">(N5/O$33)</f>
        <v>375.78870407149952</v>
      </c>
      <c r="P5" s="6"/>
    </row>
    <row r="6" spans="1:133">
      <c r="A6" s="12"/>
      <c r="B6" s="42">
        <v>512</v>
      </c>
      <c r="C6" s="19" t="s">
        <v>19</v>
      </c>
      <c r="D6" s="43">
        <v>5107665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5107665</v>
      </c>
      <c r="O6" s="44">
        <f t="shared" si="1"/>
        <v>126.80399702085403</v>
      </c>
      <c r="P6" s="9"/>
    </row>
    <row r="7" spans="1:133">
      <c r="A7" s="12"/>
      <c r="B7" s="42">
        <v>513</v>
      </c>
      <c r="C7" s="19" t="s">
        <v>20</v>
      </c>
      <c r="D7" s="43">
        <v>868124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171490</v>
      </c>
      <c r="L7" s="43">
        <v>0</v>
      </c>
      <c r="M7" s="43">
        <v>0</v>
      </c>
      <c r="N7" s="43">
        <f t="shared" si="2"/>
        <v>1039614</v>
      </c>
      <c r="O7" s="44">
        <f t="shared" si="1"/>
        <v>25.809682224428997</v>
      </c>
      <c r="P7" s="9"/>
    </row>
    <row r="8" spans="1:133">
      <c r="A8" s="12"/>
      <c r="B8" s="42">
        <v>515</v>
      </c>
      <c r="C8" s="19" t="s">
        <v>21</v>
      </c>
      <c r="D8" s="43">
        <v>1070098</v>
      </c>
      <c r="E8" s="43">
        <v>3689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1073787</v>
      </c>
      <c r="O8" s="44">
        <f t="shared" si="1"/>
        <v>26.658068520357496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1087467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1087467</v>
      </c>
      <c r="O9" s="44">
        <f t="shared" si="1"/>
        <v>26.997691161866932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2911631</v>
      </c>
      <c r="L10" s="43">
        <v>0</v>
      </c>
      <c r="M10" s="43">
        <v>0</v>
      </c>
      <c r="N10" s="43">
        <f t="shared" si="2"/>
        <v>2911631</v>
      </c>
      <c r="O10" s="44">
        <f t="shared" si="1"/>
        <v>72.284781529294932</v>
      </c>
      <c r="P10" s="9"/>
    </row>
    <row r="11" spans="1:133">
      <c r="A11" s="12"/>
      <c r="B11" s="42">
        <v>519</v>
      </c>
      <c r="C11" s="19" t="s">
        <v>24</v>
      </c>
      <c r="D11" s="43">
        <v>3916605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3916605</v>
      </c>
      <c r="O11" s="44">
        <f t="shared" si="1"/>
        <v>97.234483614697126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17059705</v>
      </c>
      <c r="E12" s="29">
        <f t="shared" si="3"/>
        <v>21809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369785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17451299</v>
      </c>
      <c r="O12" s="41">
        <f t="shared" si="1"/>
        <v>433.24972691161867</v>
      </c>
      <c r="P12" s="10"/>
    </row>
    <row r="13" spans="1:133">
      <c r="A13" s="12"/>
      <c r="B13" s="42">
        <v>521</v>
      </c>
      <c r="C13" s="19" t="s">
        <v>26</v>
      </c>
      <c r="D13" s="43">
        <v>8736152</v>
      </c>
      <c r="E13" s="43">
        <v>21809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194391</v>
      </c>
      <c r="L13" s="43">
        <v>0</v>
      </c>
      <c r="M13" s="43">
        <v>0</v>
      </c>
      <c r="N13" s="43">
        <f t="shared" si="4"/>
        <v>8952352</v>
      </c>
      <c r="O13" s="44">
        <f t="shared" si="1"/>
        <v>222.25302879841112</v>
      </c>
      <c r="P13" s="9"/>
    </row>
    <row r="14" spans="1:133">
      <c r="A14" s="12"/>
      <c r="B14" s="42">
        <v>522</v>
      </c>
      <c r="C14" s="19" t="s">
        <v>27</v>
      </c>
      <c r="D14" s="43">
        <v>4220057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175394</v>
      </c>
      <c r="L14" s="43">
        <v>0</v>
      </c>
      <c r="M14" s="43">
        <v>0</v>
      </c>
      <c r="N14" s="43">
        <f t="shared" si="4"/>
        <v>4395451</v>
      </c>
      <c r="O14" s="44">
        <f t="shared" si="1"/>
        <v>109.1224180734856</v>
      </c>
      <c r="P14" s="9"/>
    </row>
    <row r="15" spans="1:133">
      <c r="A15" s="12"/>
      <c r="B15" s="42">
        <v>524</v>
      </c>
      <c r="C15" s="19" t="s">
        <v>28</v>
      </c>
      <c r="D15" s="43">
        <v>501343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501343</v>
      </c>
      <c r="O15" s="44">
        <f t="shared" si="1"/>
        <v>12.446449851042701</v>
      </c>
      <c r="P15" s="9"/>
    </row>
    <row r="16" spans="1:133">
      <c r="A16" s="12"/>
      <c r="B16" s="42">
        <v>526</v>
      </c>
      <c r="C16" s="19" t="s">
        <v>29</v>
      </c>
      <c r="D16" s="43">
        <v>3602153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3602153</v>
      </c>
      <c r="O16" s="44">
        <f t="shared" si="1"/>
        <v>89.427830188679252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SUM(D18:D23)</f>
        <v>176567</v>
      </c>
      <c r="E17" s="29">
        <f t="shared" si="5"/>
        <v>100353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15318858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15595778</v>
      </c>
      <c r="O17" s="41">
        <f t="shared" si="1"/>
        <v>387.18416087388283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5180810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6">SUM(D18:M18)</f>
        <v>5180810</v>
      </c>
      <c r="O18" s="44">
        <f t="shared" si="1"/>
        <v>128.61991062562066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3077931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3077931</v>
      </c>
      <c r="O19" s="44">
        <f t="shared" si="1"/>
        <v>76.413381330685198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4968363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4968363</v>
      </c>
      <c r="O20" s="44">
        <f t="shared" si="1"/>
        <v>123.34565541211519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802133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802133</v>
      </c>
      <c r="O21" s="44">
        <f t="shared" si="1"/>
        <v>19.913927507447866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100353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100353</v>
      </c>
      <c r="O22" s="44">
        <f t="shared" si="1"/>
        <v>2.4913853028798409</v>
      </c>
      <c r="P22" s="9"/>
    </row>
    <row r="23" spans="1:119">
      <c r="A23" s="12"/>
      <c r="B23" s="42">
        <v>539</v>
      </c>
      <c r="C23" s="19" t="s">
        <v>36</v>
      </c>
      <c r="D23" s="43">
        <v>176567</v>
      </c>
      <c r="E23" s="43">
        <v>0</v>
      </c>
      <c r="F23" s="43">
        <v>0</v>
      </c>
      <c r="G23" s="43">
        <v>0</v>
      </c>
      <c r="H23" s="43">
        <v>0</v>
      </c>
      <c r="I23" s="43">
        <v>1289621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1466188</v>
      </c>
      <c r="O23" s="44">
        <f t="shared" si="1"/>
        <v>36.399900695134065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0</v>
      </c>
      <c r="E24" s="29">
        <f t="shared" si="7"/>
        <v>3879128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ref="N24:N31" si="8">SUM(D24:M24)</f>
        <v>3879128</v>
      </c>
      <c r="O24" s="41">
        <f t="shared" si="1"/>
        <v>96.304071499503479</v>
      </c>
      <c r="P24" s="10"/>
    </row>
    <row r="25" spans="1:119">
      <c r="A25" s="12"/>
      <c r="B25" s="42">
        <v>541</v>
      </c>
      <c r="C25" s="19" t="s">
        <v>38</v>
      </c>
      <c r="D25" s="43">
        <v>0</v>
      </c>
      <c r="E25" s="43">
        <v>3879128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3879128</v>
      </c>
      <c r="O25" s="44">
        <f t="shared" si="1"/>
        <v>96.304071499503479</v>
      </c>
      <c r="P25" s="9"/>
    </row>
    <row r="26" spans="1:119" ht="15.75">
      <c r="A26" s="26" t="s">
        <v>39</v>
      </c>
      <c r="B26" s="27"/>
      <c r="C26" s="28"/>
      <c r="D26" s="29">
        <f t="shared" ref="D26:M26" si="9">SUM(D27:D27)</f>
        <v>2934973</v>
      </c>
      <c r="E26" s="29">
        <f t="shared" si="9"/>
        <v>1692890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4627863</v>
      </c>
      <c r="O26" s="41">
        <f t="shared" si="1"/>
        <v>114.89232869910626</v>
      </c>
      <c r="P26" s="9"/>
    </row>
    <row r="27" spans="1:119">
      <c r="A27" s="12"/>
      <c r="B27" s="42">
        <v>572</v>
      </c>
      <c r="C27" s="19" t="s">
        <v>40</v>
      </c>
      <c r="D27" s="43">
        <v>2934973</v>
      </c>
      <c r="E27" s="43">
        <v>1692890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4627863</v>
      </c>
      <c r="O27" s="44">
        <f t="shared" si="1"/>
        <v>114.89232869910626</v>
      </c>
      <c r="P27" s="9"/>
    </row>
    <row r="28" spans="1:119" ht="15.75">
      <c r="A28" s="26" t="s">
        <v>43</v>
      </c>
      <c r="B28" s="27"/>
      <c r="C28" s="28"/>
      <c r="D28" s="29">
        <f t="shared" ref="D28:M28" si="10">SUM(D29:D30)</f>
        <v>2382752</v>
      </c>
      <c r="E28" s="29">
        <f t="shared" si="10"/>
        <v>88878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2921169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5392799</v>
      </c>
      <c r="O28" s="41">
        <f t="shared" si="1"/>
        <v>133.88279543197618</v>
      </c>
      <c r="P28" s="9"/>
    </row>
    <row r="29" spans="1:119">
      <c r="A29" s="12"/>
      <c r="B29" s="42">
        <v>581</v>
      </c>
      <c r="C29" s="19" t="s">
        <v>41</v>
      </c>
      <c r="D29" s="43">
        <v>938000</v>
      </c>
      <c r="E29" s="43">
        <v>88878</v>
      </c>
      <c r="F29" s="43">
        <v>0</v>
      </c>
      <c r="G29" s="43">
        <v>0</v>
      </c>
      <c r="H29" s="43">
        <v>0</v>
      </c>
      <c r="I29" s="43">
        <v>2921169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3948047</v>
      </c>
      <c r="O29" s="44">
        <f t="shared" si="1"/>
        <v>98.015069513406161</v>
      </c>
      <c r="P29" s="9"/>
    </row>
    <row r="30" spans="1:119" ht="15.75" thickBot="1">
      <c r="A30" s="12"/>
      <c r="B30" s="42">
        <v>590</v>
      </c>
      <c r="C30" s="19" t="s">
        <v>42</v>
      </c>
      <c r="D30" s="43">
        <v>1444752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1444752</v>
      </c>
      <c r="O30" s="44">
        <f t="shared" si="1"/>
        <v>35.867725918570009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33516489</v>
      </c>
      <c r="E31" s="14">
        <f t="shared" ref="E31:M31" si="11">SUM(E5,E12,E17,E24,E26,E28)</f>
        <v>5786747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19327494</v>
      </c>
      <c r="J31" s="14">
        <f t="shared" si="11"/>
        <v>0</v>
      </c>
      <c r="K31" s="14">
        <f t="shared" si="11"/>
        <v>3452906</v>
      </c>
      <c r="L31" s="14">
        <f t="shared" si="11"/>
        <v>0</v>
      </c>
      <c r="M31" s="14">
        <f t="shared" si="11"/>
        <v>0</v>
      </c>
      <c r="N31" s="14">
        <f t="shared" si="8"/>
        <v>62083636</v>
      </c>
      <c r="O31" s="35">
        <f t="shared" si="1"/>
        <v>1541.3017874875868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54</v>
      </c>
      <c r="M33" s="90"/>
      <c r="N33" s="90"/>
      <c r="O33" s="39">
        <v>40280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12174676</v>
      </c>
      <c r="E5" s="24">
        <f t="shared" si="0"/>
        <v>42258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1108022</v>
      </c>
      <c r="J5" s="24">
        <f t="shared" si="0"/>
        <v>0</v>
      </c>
      <c r="K5" s="24">
        <f t="shared" si="0"/>
        <v>2039199</v>
      </c>
      <c r="L5" s="24">
        <f t="shared" si="0"/>
        <v>0</v>
      </c>
      <c r="M5" s="24">
        <f t="shared" si="0"/>
        <v>0</v>
      </c>
      <c r="N5" s="25">
        <f>SUM(D5:M5)</f>
        <v>15364155</v>
      </c>
      <c r="O5" s="30">
        <f t="shared" ref="O5:O31" si="1">(N5/O$33)</f>
        <v>388.8871874050825</v>
      </c>
      <c r="P5" s="6"/>
    </row>
    <row r="6" spans="1:133">
      <c r="A6" s="12"/>
      <c r="B6" s="42">
        <v>512</v>
      </c>
      <c r="C6" s="19" t="s">
        <v>19</v>
      </c>
      <c r="D6" s="43">
        <v>5347770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5347770</v>
      </c>
      <c r="O6" s="44">
        <f t="shared" si="1"/>
        <v>135.35916776349094</v>
      </c>
      <c r="P6" s="9"/>
    </row>
    <row r="7" spans="1:133">
      <c r="A7" s="12"/>
      <c r="B7" s="42">
        <v>513</v>
      </c>
      <c r="C7" s="19" t="s">
        <v>20</v>
      </c>
      <c r="D7" s="43">
        <v>967513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207356</v>
      </c>
      <c r="L7" s="43">
        <v>0</v>
      </c>
      <c r="M7" s="43">
        <v>0</v>
      </c>
      <c r="N7" s="43">
        <f t="shared" si="2"/>
        <v>1174869</v>
      </c>
      <c r="O7" s="44">
        <f t="shared" si="1"/>
        <v>29.737496203300598</v>
      </c>
      <c r="P7" s="9"/>
    </row>
    <row r="8" spans="1:133">
      <c r="A8" s="12"/>
      <c r="B8" s="42">
        <v>515</v>
      </c>
      <c r="C8" s="19" t="s">
        <v>21</v>
      </c>
      <c r="D8" s="43">
        <v>1238435</v>
      </c>
      <c r="E8" s="43">
        <v>42258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1280693</v>
      </c>
      <c r="O8" s="44">
        <f t="shared" si="1"/>
        <v>32.416042320542672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1108022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1108022</v>
      </c>
      <c r="O9" s="44">
        <f t="shared" si="1"/>
        <v>28.04550977017313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1831843</v>
      </c>
      <c r="L10" s="43">
        <v>0</v>
      </c>
      <c r="M10" s="43">
        <v>0</v>
      </c>
      <c r="N10" s="43">
        <f t="shared" si="2"/>
        <v>1831843</v>
      </c>
      <c r="O10" s="44">
        <f t="shared" si="1"/>
        <v>46.366381492355977</v>
      </c>
      <c r="P10" s="9"/>
    </row>
    <row r="11" spans="1:133">
      <c r="A11" s="12"/>
      <c r="B11" s="42">
        <v>519</v>
      </c>
      <c r="C11" s="19" t="s">
        <v>24</v>
      </c>
      <c r="D11" s="43">
        <v>4620958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4620958</v>
      </c>
      <c r="O11" s="44">
        <f t="shared" si="1"/>
        <v>116.96258985521919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16917419</v>
      </c>
      <c r="E12" s="29">
        <f t="shared" si="3"/>
        <v>4500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380608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17302527</v>
      </c>
      <c r="O12" s="41">
        <f t="shared" si="1"/>
        <v>437.94995950187302</v>
      </c>
      <c r="P12" s="10"/>
    </row>
    <row r="13" spans="1:133">
      <c r="A13" s="12"/>
      <c r="B13" s="42">
        <v>521</v>
      </c>
      <c r="C13" s="19" t="s">
        <v>26</v>
      </c>
      <c r="D13" s="43">
        <v>8336431</v>
      </c>
      <c r="E13" s="43">
        <v>4500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169532</v>
      </c>
      <c r="L13" s="43">
        <v>0</v>
      </c>
      <c r="M13" s="43">
        <v>0</v>
      </c>
      <c r="N13" s="43">
        <f t="shared" si="4"/>
        <v>8510463</v>
      </c>
      <c r="O13" s="44">
        <f t="shared" si="1"/>
        <v>215.41113192264856</v>
      </c>
      <c r="P13" s="9"/>
    </row>
    <row r="14" spans="1:133">
      <c r="A14" s="12"/>
      <c r="B14" s="42">
        <v>522</v>
      </c>
      <c r="C14" s="19" t="s">
        <v>27</v>
      </c>
      <c r="D14" s="43">
        <v>4705636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211076</v>
      </c>
      <c r="L14" s="43">
        <v>0</v>
      </c>
      <c r="M14" s="43">
        <v>0</v>
      </c>
      <c r="N14" s="43">
        <f t="shared" si="4"/>
        <v>4916712</v>
      </c>
      <c r="O14" s="44">
        <f t="shared" si="1"/>
        <v>124.44851675610003</v>
      </c>
      <c r="P14" s="9"/>
    </row>
    <row r="15" spans="1:133">
      <c r="A15" s="12"/>
      <c r="B15" s="42">
        <v>524</v>
      </c>
      <c r="C15" s="19" t="s">
        <v>28</v>
      </c>
      <c r="D15" s="43">
        <v>544784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544784</v>
      </c>
      <c r="O15" s="44">
        <f t="shared" si="1"/>
        <v>13.789207249164726</v>
      </c>
      <c r="P15" s="9"/>
    </row>
    <row r="16" spans="1:133">
      <c r="A16" s="12"/>
      <c r="B16" s="42">
        <v>526</v>
      </c>
      <c r="C16" s="19" t="s">
        <v>29</v>
      </c>
      <c r="D16" s="43">
        <v>3330568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3330568</v>
      </c>
      <c r="O16" s="44">
        <f t="shared" si="1"/>
        <v>84.301103573959708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SUM(D18:D23)</f>
        <v>134566</v>
      </c>
      <c r="E17" s="29">
        <f t="shared" si="5"/>
        <v>631718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14242441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15008725</v>
      </c>
      <c r="O17" s="41">
        <f t="shared" si="1"/>
        <v>379.89078161385038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4736872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6">SUM(D18:M18)</f>
        <v>4736872</v>
      </c>
      <c r="O18" s="44">
        <f t="shared" si="1"/>
        <v>119.89652728561305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2791684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2791684</v>
      </c>
      <c r="O19" s="44">
        <f t="shared" si="1"/>
        <v>70.661233167965975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4721065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4721065</v>
      </c>
      <c r="O20" s="44">
        <f t="shared" si="1"/>
        <v>119.4964311025615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770791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770791</v>
      </c>
      <c r="O21" s="44">
        <f t="shared" si="1"/>
        <v>19.50974486180014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631718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631718</v>
      </c>
      <c r="O22" s="44">
        <f t="shared" si="1"/>
        <v>15.989622354966082</v>
      </c>
      <c r="P22" s="9"/>
    </row>
    <row r="23" spans="1:119">
      <c r="A23" s="12"/>
      <c r="B23" s="42">
        <v>539</v>
      </c>
      <c r="C23" s="19" t="s">
        <v>36</v>
      </c>
      <c r="D23" s="43">
        <v>134566</v>
      </c>
      <c r="E23" s="43">
        <v>0</v>
      </c>
      <c r="F23" s="43">
        <v>0</v>
      </c>
      <c r="G23" s="43">
        <v>0</v>
      </c>
      <c r="H23" s="43">
        <v>0</v>
      </c>
      <c r="I23" s="43">
        <v>1222029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1356595</v>
      </c>
      <c r="O23" s="44">
        <f t="shared" si="1"/>
        <v>34.337222840943603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0</v>
      </c>
      <c r="E24" s="29">
        <f t="shared" si="7"/>
        <v>4898376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ref="N24:N31" si="8">SUM(D24:M24)</f>
        <v>4898376</v>
      </c>
      <c r="O24" s="41">
        <f t="shared" si="1"/>
        <v>123.98440822111978</v>
      </c>
      <c r="P24" s="10"/>
    </row>
    <row r="25" spans="1:119">
      <c r="A25" s="12"/>
      <c r="B25" s="42">
        <v>541</v>
      </c>
      <c r="C25" s="19" t="s">
        <v>38</v>
      </c>
      <c r="D25" s="43">
        <v>0</v>
      </c>
      <c r="E25" s="43">
        <v>4898376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4898376</v>
      </c>
      <c r="O25" s="44">
        <f t="shared" si="1"/>
        <v>123.98440822111978</v>
      </c>
      <c r="P25" s="9"/>
    </row>
    <row r="26" spans="1:119" ht="15.75">
      <c r="A26" s="26" t="s">
        <v>39</v>
      </c>
      <c r="B26" s="27"/>
      <c r="C26" s="28"/>
      <c r="D26" s="29">
        <f t="shared" ref="D26:M26" si="9">SUM(D27:D27)</f>
        <v>2689911</v>
      </c>
      <c r="E26" s="29">
        <f t="shared" si="9"/>
        <v>5073201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7763112</v>
      </c>
      <c r="O26" s="41">
        <f t="shared" si="1"/>
        <v>196.4946846208363</v>
      </c>
      <c r="P26" s="9"/>
    </row>
    <row r="27" spans="1:119">
      <c r="A27" s="12"/>
      <c r="B27" s="42">
        <v>572</v>
      </c>
      <c r="C27" s="19" t="s">
        <v>40</v>
      </c>
      <c r="D27" s="43">
        <v>2689911</v>
      </c>
      <c r="E27" s="43">
        <v>5073201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7763112</v>
      </c>
      <c r="O27" s="44">
        <f t="shared" si="1"/>
        <v>196.4946846208363</v>
      </c>
      <c r="P27" s="9"/>
    </row>
    <row r="28" spans="1:119" ht="15.75">
      <c r="A28" s="26" t="s">
        <v>43</v>
      </c>
      <c r="B28" s="27"/>
      <c r="C28" s="28"/>
      <c r="D28" s="29">
        <f t="shared" ref="D28:M28" si="10">SUM(D29:D30)</f>
        <v>1745136</v>
      </c>
      <c r="E28" s="29">
        <f t="shared" si="10"/>
        <v>217148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2804700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4766984</v>
      </c>
      <c r="O28" s="41">
        <f t="shared" si="1"/>
        <v>120.65870203503088</v>
      </c>
      <c r="P28" s="9"/>
    </row>
    <row r="29" spans="1:119">
      <c r="A29" s="12"/>
      <c r="B29" s="42">
        <v>581</v>
      </c>
      <c r="C29" s="19" t="s">
        <v>41</v>
      </c>
      <c r="D29" s="43">
        <v>1068591</v>
      </c>
      <c r="E29" s="43">
        <v>217148</v>
      </c>
      <c r="F29" s="43">
        <v>0</v>
      </c>
      <c r="G29" s="43">
        <v>0</v>
      </c>
      <c r="H29" s="43">
        <v>0</v>
      </c>
      <c r="I29" s="43">
        <v>2804700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4090439</v>
      </c>
      <c r="O29" s="44">
        <f t="shared" si="1"/>
        <v>103.53444871924674</v>
      </c>
      <c r="P29" s="9"/>
    </row>
    <row r="30" spans="1:119" ht="15.75" thickBot="1">
      <c r="A30" s="12"/>
      <c r="B30" s="42">
        <v>590</v>
      </c>
      <c r="C30" s="19" t="s">
        <v>42</v>
      </c>
      <c r="D30" s="43">
        <v>676545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676545</v>
      </c>
      <c r="O30" s="44">
        <f t="shared" si="1"/>
        <v>17.124253315784145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33661708</v>
      </c>
      <c r="E31" s="14">
        <f t="shared" ref="E31:M31" si="11">SUM(E5,E12,E17,E24,E26,E28)</f>
        <v>10867201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18155163</v>
      </c>
      <c r="J31" s="14">
        <f t="shared" si="11"/>
        <v>0</v>
      </c>
      <c r="K31" s="14">
        <f t="shared" si="11"/>
        <v>2419807</v>
      </c>
      <c r="L31" s="14">
        <f t="shared" si="11"/>
        <v>0</v>
      </c>
      <c r="M31" s="14">
        <f t="shared" si="11"/>
        <v>0</v>
      </c>
      <c r="N31" s="14">
        <f t="shared" si="8"/>
        <v>65103879</v>
      </c>
      <c r="O31" s="35">
        <f t="shared" si="1"/>
        <v>1647.8657233977929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69</v>
      </c>
      <c r="M33" s="90"/>
      <c r="N33" s="90"/>
      <c r="O33" s="39">
        <v>39508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13137183</v>
      </c>
      <c r="E5" s="24">
        <f t="shared" si="0"/>
        <v>562336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798905</v>
      </c>
      <c r="J5" s="24">
        <f t="shared" si="0"/>
        <v>0</v>
      </c>
      <c r="K5" s="24">
        <f t="shared" si="0"/>
        <v>8450800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22949224</v>
      </c>
      <c r="P5" s="30">
        <f t="shared" ref="P5:P33" si="1">(O5/P$35)</f>
        <v>404.55557318384541</v>
      </c>
      <c r="Q5" s="6"/>
    </row>
    <row r="6" spans="1:134">
      <c r="A6" s="12"/>
      <c r="B6" s="42">
        <v>512</v>
      </c>
      <c r="C6" s="19" t="s">
        <v>19</v>
      </c>
      <c r="D6" s="43">
        <v>1092365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2" si="2">SUM(D6:N6)</f>
        <v>1092365</v>
      </c>
      <c r="P6" s="44">
        <f t="shared" si="1"/>
        <v>19.256526874327921</v>
      </c>
      <c r="Q6" s="9"/>
    </row>
    <row r="7" spans="1:134">
      <c r="A7" s="12"/>
      <c r="B7" s="42">
        <v>513</v>
      </c>
      <c r="C7" s="19" t="s">
        <v>20</v>
      </c>
      <c r="D7" s="43">
        <v>1605152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435989</v>
      </c>
      <c r="L7" s="43">
        <v>0</v>
      </c>
      <c r="M7" s="43">
        <v>0</v>
      </c>
      <c r="N7" s="43">
        <v>0</v>
      </c>
      <c r="O7" s="43">
        <f t="shared" si="2"/>
        <v>2041141</v>
      </c>
      <c r="P7" s="44">
        <f t="shared" si="1"/>
        <v>35.981825233134131</v>
      </c>
      <c r="Q7" s="9"/>
    </row>
    <row r="8" spans="1:134">
      <c r="A8" s="12"/>
      <c r="B8" s="42">
        <v>514</v>
      </c>
      <c r="C8" s="19" t="s">
        <v>81</v>
      </c>
      <c r="D8" s="43">
        <v>1767690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1767690</v>
      </c>
      <c r="P8" s="44">
        <f t="shared" si="1"/>
        <v>31.161351737267967</v>
      </c>
      <c r="Q8" s="9"/>
    </row>
    <row r="9" spans="1:134">
      <c r="A9" s="12"/>
      <c r="B9" s="42">
        <v>515</v>
      </c>
      <c r="C9" s="19" t="s">
        <v>21</v>
      </c>
      <c r="D9" s="43">
        <v>1299965</v>
      </c>
      <c r="E9" s="43">
        <v>562336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1862301</v>
      </c>
      <c r="P9" s="44">
        <f t="shared" si="1"/>
        <v>32.829181871066687</v>
      </c>
      <c r="Q9" s="9"/>
    </row>
    <row r="10" spans="1:134">
      <c r="A10" s="12"/>
      <c r="B10" s="42">
        <v>517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798905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798905</v>
      </c>
      <c r="P10" s="44">
        <f t="shared" si="1"/>
        <v>14.083328926260863</v>
      </c>
      <c r="Q10" s="9"/>
    </row>
    <row r="11" spans="1:134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8014811</v>
      </c>
      <c r="L11" s="43">
        <v>0</v>
      </c>
      <c r="M11" s="43">
        <v>0</v>
      </c>
      <c r="N11" s="43">
        <v>0</v>
      </c>
      <c r="O11" s="43">
        <f t="shared" si="2"/>
        <v>8014811</v>
      </c>
      <c r="P11" s="44">
        <f t="shared" si="1"/>
        <v>141.28741163819697</v>
      </c>
      <c r="Q11" s="9"/>
    </row>
    <row r="12" spans="1:134">
      <c r="A12" s="12"/>
      <c r="B12" s="42">
        <v>519</v>
      </c>
      <c r="C12" s="19" t="s">
        <v>24</v>
      </c>
      <c r="D12" s="43">
        <v>7372011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7372011</v>
      </c>
      <c r="P12" s="44">
        <f t="shared" si="1"/>
        <v>129.95594690359087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SUM(D14:D17)</f>
        <v>30497949</v>
      </c>
      <c r="E13" s="29">
        <f t="shared" si="3"/>
        <v>175130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1414717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18" si="4">SUM(D13:N13)</f>
        <v>32087796</v>
      </c>
      <c r="P13" s="41">
        <f t="shared" si="1"/>
        <v>565.65296948543016</v>
      </c>
      <c r="Q13" s="10"/>
    </row>
    <row r="14" spans="1:134">
      <c r="A14" s="12"/>
      <c r="B14" s="42">
        <v>521</v>
      </c>
      <c r="C14" s="19" t="s">
        <v>26</v>
      </c>
      <c r="D14" s="43">
        <v>15279016</v>
      </c>
      <c r="E14" s="43">
        <v>128845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204709</v>
      </c>
      <c r="L14" s="43">
        <v>0</v>
      </c>
      <c r="M14" s="43">
        <v>0</v>
      </c>
      <c r="N14" s="43">
        <v>0</v>
      </c>
      <c r="O14" s="43">
        <f t="shared" si="4"/>
        <v>15612570</v>
      </c>
      <c r="P14" s="44">
        <f t="shared" si="1"/>
        <v>275.22290972552753</v>
      </c>
      <c r="Q14" s="9"/>
    </row>
    <row r="15" spans="1:134">
      <c r="A15" s="12"/>
      <c r="B15" s="42">
        <v>522</v>
      </c>
      <c r="C15" s="19" t="s">
        <v>27</v>
      </c>
      <c r="D15" s="43">
        <v>5804015</v>
      </c>
      <c r="E15" s="43">
        <v>46285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1210008</v>
      </c>
      <c r="L15" s="43">
        <v>0</v>
      </c>
      <c r="M15" s="43">
        <v>0</v>
      </c>
      <c r="N15" s="43">
        <v>0</v>
      </c>
      <c r="O15" s="43">
        <f t="shared" si="4"/>
        <v>7060308</v>
      </c>
      <c r="P15" s="44">
        <f t="shared" si="1"/>
        <v>124.4611560632503</v>
      </c>
      <c r="Q15" s="9"/>
    </row>
    <row r="16" spans="1:134">
      <c r="A16" s="12"/>
      <c r="B16" s="42">
        <v>524</v>
      </c>
      <c r="C16" s="19" t="s">
        <v>28</v>
      </c>
      <c r="D16" s="43">
        <v>821935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821935</v>
      </c>
      <c r="P16" s="44">
        <f t="shared" si="1"/>
        <v>14.489308442188022</v>
      </c>
      <c r="Q16" s="9"/>
    </row>
    <row r="17" spans="1:17">
      <c r="A17" s="12"/>
      <c r="B17" s="42">
        <v>526</v>
      </c>
      <c r="C17" s="19" t="s">
        <v>29</v>
      </c>
      <c r="D17" s="43">
        <v>8592983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8592983</v>
      </c>
      <c r="P17" s="44">
        <f t="shared" si="1"/>
        <v>151.47959525446436</v>
      </c>
      <c r="Q17" s="9"/>
    </row>
    <row r="18" spans="1:17" ht="15.75">
      <c r="A18" s="26" t="s">
        <v>30</v>
      </c>
      <c r="B18" s="27"/>
      <c r="C18" s="28"/>
      <c r="D18" s="29">
        <f t="shared" ref="D18:N18" si="5">SUM(D19:D24)</f>
        <v>176196</v>
      </c>
      <c r="E18" s="29">
        <f t="shared" si="5"/>
        <v>1208771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23625908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25010875</v>
      </c>
      <c r="P18" s="41">
        <f t="shared" si="1"/>
        <v>440.89895464241016</v>
      </c>
      <c r="Q18" s="10"/>
    </row>
    <row r="19" spans="1:17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9127439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4" si="6">SUM(D19:N19)</f>
        <v>9127439</v>
      </c>
      <c r="P19" s="44">
        <f t="shared" si="1"/>
        <v>160.90114055035522</v>
      </c>
      <c r="Q19" s="9"/>
    </row>
    <row r="20" spans="1:17">
      <c r="A20" s="12"/>
      <c r="B20" s="42">
        <v>534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4907141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4907141</v>
      </c>
      <c r="P20" s="44">
        <f t="shared" si="1"/>
        <v>86.504504028064233</v>
      </c>
      <c r="Q20" s="9"/>
    </row>
    <row r="21" spans="1:17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8176930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6"/>
        <v>8176930</v>
      </c>
      <c r="P21" s="44">
        <f t="shared" si="1"/>
        <v>144.14529236518766</v>
      </c>
      <c r="Q21" s="9"/>
    </row>
    <row r="22" spans="1:17">
      <c r="A22" s="12"/>
      <c r="B22" s="42">
        <v>536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1120758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1120758</v>
      </c>
      <c r="P22" s="44">
        <f t="shared" si="1"/>
        <v>19.757046908879371</v>
      </c>
      <c r="Q22" s="9"/>
    </row>
    <row r="23" spans="1:17">
      <c r="A23" s="12"/>
      <c r="B23" s="42">
        <v>538</v>
      </c>
      <c r="C23" s="19" t="s">
        <v>35</v>
      </c>
      <c r="D23" s="43">
        <v>0</v>
      </c>
      <c r="E23" s="43">
        <v>1198133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1198133</v>
      </c>
      <c r="P23" s="44">
        <f t="shared" si="1"/>
        <v>21.121035838313325</v>
      </c>
      <c r="Q23" s="9"/>
    </row>
    <row r="24" spans="1:17">
      <c r="A24" s="12"/>
      <c r="B24" s="42">
        <v>539</v>
      </c>
      <c r="C24" s="19" t="s">
        <v>36</v>
      </c>
      <c r="D24" s="43">
        <v>176196</v>
      </c>
      <c r="E24" s="43">
        <v>10638</v>
      </c>
      <c r="F24" s="43">
        <v>0</v>
      </c>
      <c r="G24" s="43">
        <v>0</v>
      </c>
      <c r="H24" s="43">
        <v>0</v>
      </c>
      <c r="I24" s="43">
        <v>293640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6"/>
        <v>480474</v>
      </c>
      <c r="P24" s="44">
        <f t="shared" si="1"/>
        <v>8.4699349516103446</v>
      </c>
      <c r="Q24" s="9"/>
    </row>
    <row r="25" spans="1:17" ht="15.75">
      <c r="A25" s="26" t="s">
        <v>37</v>
      </c>
      <c r="B25" s="27"/>
      <c r="C25" s="28"/>
      <c r="D25" s="29">
        <f t="shared" ref="D25:N25" si="7">SUM(D26:D27)</f>
        <v>6898</v>
      </c>
      <c r="E25" s="29">
        <f t="shared" si="7"/>
        <v>5488028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384764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ref="O25:O33" si="8">SUM(D25:N25)</f>
        <v>5879690</v>
      </c>
      <c r="P25" s="41">
        <f t="shared" si="1"/>
        <v>103.64887972217815</v>
      </c>
      <c r="Q25" s="10"/>
    </row>
    <row r="26" spans="1:17">
      <c r="A26" s="12"/>
      <c r="B26" s="42">
        <v>541</v>
      </c>
      <c r="C26" s="19" t="s">
        <v>38</v>
      </c>
      <c r="D26" s="43">
        <v>6898</v>
      </c>
      <c r="E26" s="43">
        <v>5488028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8"/>
        <v>5494926</v>
      </c>
      <c r="P26" s="44">
        <f t="shared" si="1"/>
        <v>96.866148394944204</v>
      </c>
      <c r="Q26" s="9"/>
    </row>
    <row r="27" spans="1:17">
      <c r="A27" s="12"/>
      <c r="B27" s="42">
        <v>542</v>
      </c>
      <c r="C27" s="19" t="s">
        <v>71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384764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8"/>
        <v>384764</v>
      </c>
      <c r="P27" s="44">
        <f t="shared" si="1"/>
        <v>6.7827313272339449</v>
      </c>
      <c r="Q27" s="9"/>
    </row>
    <row r="28" spans="1:17" ht="15.75">
      <c r="A28" s="26" t="s">
        <v>39</v>
      </c>
      <c r="B28" s="27"/>
      <c r="C28" s="28"/>
      <c r="D28" s="29">
        <f t="shared" ref="D28:N28" si="9">SUM(D29:D29)</f>
        <v>8936779</v>
      </c>
      <c r="E28" s="29">
        <f t="shared" si="9"/>
        <v>606441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9"/>
        <v>0</v>
      </c>
      <c r="O28" s="29">
        <f t="shared" si="8"/>
        <v>9543220</v>
      </c>
      <c r="P28" s="41">
        <f t="shared" si="1"/>
        <v>168.23064854478466</v>
      </c>
      <c r="Q28" s="9"/>
    </row>
    <row r="29" spans="1:17">
      <c r="A29" s="12"/>
      <c r="B29" s="42">
        <v>572</v>
      </c>
      <c r="C29" s="19" t="s">
        <v>40</v>
      </c>
      <c r="D29" s="43">
        <v>8936779</v>
      </c>
      <c r="E29" s="43">
        <v>606441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8"/>
        <v>9543220</v>
      </c>
      <c r="P29" s="44">
        <f t="shared" si="1"/>
        <v>168.23064854478466</v>
      </c>
      <c r="Q29" s="9"/>
    </row>
    <row r="30" spans="1:17" ht="15.75">
      <c r="A30" s="26" t="s">
        <v>43</v>
      </c>
      <c r="B30" s="27"/>
      <c r="C30" s="28"/>
      <c r="D30" s="29">
        <f t="shared" ref="D30:N30" si="10">SUM(D31:D32)</f>
        <v>4194491</v>
      </c>
      <c r="E30" s="29">
        <f t="shared" si="10"/>
        <v>1275105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7520044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10"/>
        <v>0</v>
      </c>
      <c r="O30" s="29">
        <f t="shared" si="8"/>
        <v>12989640</v>
      </c>
      <c r="P30" s="41">
        <f t="shared" si="1"/>
        <v>228.98513935163149</v>
      </c>
      <c r="Q30" s="9"/>
    </row>
    <row r="31" spans="1:17">
      <c r="A31" s="12"/>
      <c r="B31" s="42">
        <v>581</v>
      </c>
      <c r="C31" s="19" t="s">
        <v>89</v>
      </c>
      <c r="D31" s="43">
        <v>1275927</v>
      </c>
      <c r="E31" s="43">
        <v>1275105</v>
      </c>
      <c r="F31" s="43">
        <v>0</v>
      </c>
      <c r="G31" s="43">
        <v>0</v>
      </c>
      <c r="H31" s="43">
        <v>0</v>
      </c>
      <c r="I31" s="43">
        <v>7520044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8"/>
        <v>10071076</v>
      </c>
      <c r="P31" s="44">
        <f t="shared" si="1"/>
        <v>177.53584712747016</v>
      </c>
      <c r="Q31" s="9"/>
    </row>
    <row r="32" spans="1:17" ht="15.75" thickBot="1">
      <c r="A32" s="12"/>
      <c r="B32" s="42">
        <v>590</v>
      </c>
      <c r="C32" s="19" t="s">
        <v>42</v>
      </c>
      <c r="D32" s="43">
        <v>2918564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8"/>
        <v>2918564</v>
      </c>
      <c r="P32" s="44">
        <f t="shared" si="1"/>
        <v>51.449292224161333</v>
      </c>
      <c r="Q32" s="9"/>
    </row>
    <row r="33" spans="1:120" ht="16.5" thickBot="1">
      <c r="A33" s="13" t="s">
        <v>10</v>
      </c>
      <c r="B33" s="21"/>
      <c r="C33" s="20"/>
      <c r="D33" s="14">
        <f>SUM(D5,D13,D18,D25,D28,D30)</f>
        <v>56949496</v>
      </c>
      <c r="E33" s="14">
        <f t="shared" ref="E33:N33" si="11">SUM(E5,E13,E18,E25,E28,E30)</f>
        <v>9315811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32329621</v>
      </c>
      <c r="J33" s="14">
        <f t="shared" si="11"/>
        <v>0</v>
      </c>
      <c r="K33" s="14">
        <f t="shared" si="11"/>
        <v>9865517</v>
      </c>
      <c r="L33" s="14">
        <f t="shared" si="11"/>
        <v>0</v>
      </c>
      <c r="M33" s="14">
        <f t="shared" si="11"/>
        <v>0</v>
      </c>
      <c r="N33" s="14">
        <f t="shared" si="11"/>
        <v>0</v>
      </c>
      <c r="O33" s="14">
        <f t="shared" si="8"/>
        <v>108460445</v>
      </c>
      <c r="P33" s="35">
        <f t="shared" si="1"/>
        <v>1911.9721649302801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0" t="s">
        <v>90</v>
      </c>
      <c r="N35" s="90"/>
      <c r="O35" s="90"/>
      <c r="P35" s="39">
        <v>56727</v>
      </c>
    </row>
    <row r="36" spans="1:120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20" ht="15.75" customHeight="1" thickBot="1">
      <c r="A37" s="94" t="s">
        <v>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12084645</v>
      </c>
      <c r="E5" s="24">
        <f t="shared" si="0"/>
        <v>499692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2268652</v>
      </c>
      <c r="J5" s="24">
        <f t="shared" si="0"/>
        <v>0</v>
      </c>
      <c r="K5" s="24">
        <f t="shared" si="0"/>
        <v>9268364</v>
      </c>
      <c r="L5" s="24">
        <f t="shared" si="0"/>
        <v>0</v>
      </c>
      <c r="M5" s="24">
        <f t="shared" si="0"/>
        <v>0</v>
      </c>
      <c r="N5" s="25">
        <f>SUM(D5:M5)</f>
        <v>24121353</v>
      </c>
      <c r="O5" s="30">
        <f t="shared" ref="O5:O33" si="1">(N5/O$35)</f>
        <v>449.75673105608593</v>
      </c>
      <c r="P5" s="6"/>
    </row>
    <row r="6" spans="1:133">
      <c r="A6" s="12"/>
      <c r="B6" s="42">
        <v>512</v>
      </c>
      <c r="C6" s="19" t="s">
        <v>19</v>
      </c>
      <c r="D6" s="43">
        <v>1297101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2" si="2">SUM(D6:M6)</f>
        <v>1297101</v>
      </c>
      <c r="O6" s="44">
        <f t="shared" si="1"/>
        <v>24.18520659307876</v>
      </c>
      <c r="P6" s="9"/>
    </row>
    <row r="7" spans="1:133">
      <c r="A7" s="12"/>
      <c r="B7" s="42">
        <v>513</v>
      </c>
      <c r="C7" s="19" t="s">
        <v>20</v>
      </c>
      <c r="D7" s="43">
        <v>1161043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434001</v>
      </c>
      <c r="L7" s="43">
        <v>0</v>
      </c>
      <c r="M7" s="43">
        <v>0</v>
      </c>
      <c r="N7" s="43">
        <f t="shared" si="2"/>
        <v>1595044</v>
      </c>
      <c r="O7" s="44">
        <f t="shared" si="1"/>
        <v>29.740528042959426</v>
      </c>
      <c r="P7" s="9"/>
    </row>
    <row r="8" spans="1:133">
      <c r="A8" s="12"/>
      <c r="B8" s="42">
        <v>514</v>
      </c>
      <c r="C8" s="19" t="s">
        <v>81</v>
      </c>
      <c r="D8" s="43">
        <v>1706988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1706988</v>
      </c>
      <c r="O8" s="44">
        <f t="shared" si="1"/>
        <v>31.82778937947494</v>
      </c>
      <c r="P8" s="9"/>
    </row>
    <row r="9" spans="1:133">
      <c r="A9" s="12"/>
      <c r="B9" s="42">
        <v>515</v>
      </c>
      <c r="C9" s="19" t="s">
        <v>21</v>
      </c>
      <c r="D9" s="43">
        <v>1201112</v>
      </c>
      <c r="E9" s="43">
        <v>499692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1700804</v>
      </c>
      <c r="O9" s="44">
        <f t="shared" si="1"/>
        <v>31.712485083532219</v>
      </c>
      <c r="P9" s="9"/>
    </row>
    <row r="10" spans="1:133">
      <c r="A10" s="12"/>
      <c r="B10" s="42">
        <v>517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2268652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2268652</v>
      </c>
      <c r="O10" s="44">
        <f t="shared" si="1"/>
        <v>42.300343078758949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8834363</v>
      </c>
      <c r="L11" s="43">
        <v>0</v>
      </c>
      <c r="M11" s="43">
        <v>0</v>
      </c>
      <c r="N11" s="43">
        <f t="shared" si="2"/>
        <v>8834363</v>
      </c>
      <c r="O11" s="44">
        <f t="shared" si="1"/>
        <v>164.72186381264916</v>
      </c>
      <c r="P11" s="9"/>
    </row>
    <row r="12" spans="1:133">
      <c r="A12" s="12"/>
      <c r="B12" s="42">
        <v>519</v>
      </c>
      <c r="C12" s="19" t="s">
        <v>58</v>
      </c>
      <c r="D12" s="43">
        <v>6718401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6718401</v>
      </c>
      <c r="O12" s="44">
        <f t="shared" si="1"/>
        <v>125.26851506563246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27465435</v>
      </c>
      <c r="E13" s="29">
        <f t="shared" si="3"/>
        <v>462573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605495</v>
      </c>
      <c r="L13" s="29">
        <f t="shared" si="3"/>
        <v>0</v>
      </c>
      <c r="M13" s="29">
        <f t="shared" si="3"/>
        <v>0</v>
      </c>
      <c r="N13" s="40">
        <f t="shared" ref="N13:N18" si="4">SUM(D13:M13)</f>
        <v>28533503</v>
      </c>
      <c r="O13" s="41">
        <f t="shared" si="1"/>
        <v>532.02384770286392</v>
      </c>
      <c r="P13" s="10"/>
    </row>
    <row r="14" spans="1:133">
      <c r="A14" s="12"/>
      <c r="B14" s="42">
        <v>521</v>
      </c>
      <c r="C14" s="19" t="s">
        <v>26</v>
      </c>
      <c r="D14" s="43">
        <v>13032400</v>
      </c>
      <c r="E14" s="43">
        <v>462573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151011</v>
      </c>
      <c r="L14" s="43">
        <v>0</v>
      </c>
      <c r="M14" s="43">
        <v>0</v>
      </c>
      <c r="N14" s="43">
        <f t="shared" si="4"/>
        <v>13645984</v>
      </c>
      <c r="O14" s="44">
        <f t="shared" si="1"/>
        <v>254.43735083532221</v>
      </c>
      <c r="P14" s="9"/>
    </row>
    <row r="15" spans="1:133">
      <c r="A15" s="12"/>
      <c r="B15" s="42">
        <v>522</v>
      </c>
      <c r="C15" s="19" t="s">
        <v>27</v>
      </c>
      <c r="D15" s="43">
        <v>5436302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454484</v>
      </c>
      <c r="L15" s="43">
        <v>0</v>
      </c>
      <c r="M15" s="43">
        <v>0</v>
      </c>
      <c r="N15" s="43">
        <f t="shared" si="4"/>
        <v>5890786</v>
      </c>
      <c r="O15" s="44">
        <f t="shared" si="1"/>
        <v>109.83714946300717</v>
      </c>
      <c r="P15" s="9"/>
    </row>
    <row r="16" spans="1:133">
      <c r="A16" s="12"/>
      <c r="B16" s="42">
        <v>524</v>
      </c>
      <c r="C16" s="19" t="s">
        <v>28</v>
      </c>
      <c r="D16" s="43">
        <v>769360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769360</v>
      </c>
      <c r="O16" s="44">
        <f t="shared" si="1"/>
        <v>14.34516706443914</v>
      </c>
      <c r="P16" s="9"/>
    </row>
    <row r="17" spans="1:16">
      <c r="A17" s="12"/>
      <c r="B17" s="42">
        <v>526</v>
      </c>
      <c r="C17" s="19" t="s">
        <v>29</v>
      </c>
      <c r="D17" s="43">
        <v>8227373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8227373</v>
      </c>
      <c r="O17" s="44">
        <f t="shared" si="1"/>
        <v>153.40418034009548</v>
      </c>
      <c r="P17" s="9"/>
    </row>
    <row r="18" spans="1:16" ht="15.75">
      <c r="A18" s="26" t="s">
        <v>30</v>
      </c>
      <c r="B18" s="27"/>
      <c r="C18" s="28"/>
      <c r="D18" s="29">
        <f t="shared" ref="D18:M18" si="5">SUM(D19:D24)</f>
        <v>136220</v>
      </c>
      <c r="E18" s="29">
        <f t="shared" si="5"/>
        <v>1128569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26765825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28030614</v>
      </c>
      <c r="O18" s="41">
        <f t="shared" si="1"/>
        <v>522.64718824582337</v>
      </c>
      <c r="P18" s="10"/>
    </row>
    <row r="19" spans="1:16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8810485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4" si="6">SUM(D19:M19)</f>
        <v>8810485</v>
      </c>
      <c r="O19" s="44">
        <f t="shared" si="1"/>
        <v>164.27664454057279</v>
      </c>
      <c r="P19" s="9"/>
    </row>
    <row r="20" spans="1:16">
      <c r="A20" s="12"/>
      <c r="B20" s="42">
        <v>534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5229012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5229012</v>
      </c>
      <c r="O20" s="44">
        <f t="shared" si="1"/>
        <v>97.497986276849645</v>
      </c>
      <c r="P20" s="9"/>
    </row>
    <row r="21" spans="1:16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9469774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9469774</v>
      </c>
      <c r="O21" s="44">
        <f t="shared" si="1"/>
        <v>176.56947344868735</v>
      </c>
      <c r="P21" s="9"/>
    </row>
    <row r="22" spans="1:16">
      <c r="A22" s="12"/>
      <c r="B22" s="42">
        <v>536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1149198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1149198</v>
      </c>
      <c r="O22" s="44">
        <f t="shared" si="1"/>
        <v>21.427468675417661</v>
      </c>
      <c r="P22" s="9"/>
    </row>
    <row r="23" spans="1:16">
      <c r="A23" s="12"/>
      <c r="B23" s="42">
        <v>538</v>
      </c>
      <c r="C23" s="19" t="s">
        <v>61</v>
      </c>
      <c r="D23" s="43">
        <v>0</v>
      </c>
      <c r="E23" s="43">
        <v>1117161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1117161</v>
      </c>
      <c r="O23" s="44">
        <f t="shared" si="1"/>
        <v>20.830120077565631</v>
      </c>
      <c r="P23" s="9"/>
    </row>
    <row r="24" spans="1:16">
      <c r="A24" s="12"/>
      <c r="B24" s="42">
        <v>539</v>
      </c>
      <c r="C24" s="19" t="s">
        <v>36</v>
      </c>
      <c r="D24" s="43">
        <v>136220</v>
      </c>
      <c r="E24" s="43">
        <v>11408</v>
      </c>
      <c r="F24" s="43">
        <v>0</v>
      </c>
      <c r="G24" s="43">
        <v>0</v>
      </c>
      <c r="H24" s="43">
        <v>0</v>
      </c>
      <c r="I24" s="43">
        <v>2107356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2254984</v>
      </c>
      <c r="O24" s="44">
        <f t="shared" si="1"/>
        <v>42.04549522673031</v>
      </c>
      <c r="P24" s="9"/>
    </row>
    <row r="25" spans="1:16" ht="15.75">
      <c r="A25" s="26" t="s">
        <v>37</v>
      </c>
      <c r="B25" s="27"/>
      <c r="C25" s="28"/>
      <c r="D25" s="29">
        <f t="shared" ref="D25:M25" si="7">SUM(D26:D27)</f>
        <v>626195</v>
      </c>
      <c r="E25" s="29">
        <f t="shared" si="7"/>
        <v>7061224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413803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ref="N25:N33" si="8">SUM(D25:M25)</f>
        <v>8101222</v>
      </c>
      <c r="O25" s="41">
        <f t="shared" si="1"/>
        <v>151.05202118138425</v>
      </c>
      <c r="P25" s="10"/>
    </row>
    <row r="26" spans="1:16">
      <c r="A26" s="12"/>
      <c r="B26" s="42">
        <v>541</v>
      </c>
      <c r="C26" s="19" t="s">
        <v>62</v>
      </c>
      <c r="D26" s="43">
        <v>626195</v>
      </c>
      <c r="E26" s="43">
        <v>7061224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7687419</v>
      </c>
      <c r="O26" s="44">
        <f t="shared" si="1"/>
        <v>143.33642228520287</v>
      </c>
      <c r="P26" s="9"/>
    </row>
    <row r="27" spans="1:16">
      <c r="A27" s="12"/>
      <c r="B27" s="42">
        <v>542</v>
      </c>
      <c r="C27" s="19" t="s">
        <v>71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413803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413803</v>
      </c>
      <c r="O27" s="44">
        <f t="shared" si="1"/>
        <v>7.7155988961813842</v>
      </c>
      <c r="P27" s="9"/>
    </row>
    <row r="28" spans="1:16" ht="15.75">
      <c r="A28" s="26" t="s">
        <v>39</v>
      </c>
      <c r="B28" s="27"/>
      <c r="C28" s="28"/>
      <c r="D28" s="29">
        <f t="shared" ref="D28:M28" si="9">SUM(D29:D29)</f>
        <v>3859534</v>
      </c>
      <c r="E28" s="29">
        <f t="shared" si="9"/>
        <v>795933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8"/>
        <v>4655467</v>
      </c>
      <c r="O28" s="41">
        <f t="shared" si="1"/>
        <v>86.803904385441527</v>
      </c>
      <c r="P28" s="9"/>
    </row>
    <row r="29" spans="1:16">
      <c r="A29" s="12"/>
      <c r="B29" s="42">
        <v>572</v>
      </c>
      <c r="C29" s="19" t="s">
        <v>63</v>
      </c>
      <c r="D29" s="43">
        <v>3859534</v>
      </c>
      <c r="E29" s="43">
        <v>795933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4655467</v>
      </c>
      <c r="O29" s="44">
        <f t="shared" si="1"/>
        <v>86.803904385441527</v>
      </c>
      <c r="P29" s="9"/>
    </row>
    <row r="30" spans="1:16" ht="15.75">
      <c r="A30" s="26" t="s">
        <v>64</v>
      </c>
      <c r="B30" s="27"/>
      <c r="C30" s="28"/>
      <c r="D30" s="29">
        <f t="shared" ref="D30:M30" si="10">SUM(D31:D32)</f>
        <v>4060987</v>
      </c>
      <c r="E30" s="29">
        <f t="shared" si="10"/>
        <v>167605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6241453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8"/>
        <v>10470045</v>
      </c>
      <c r="O30" s="41">
        <f t="shared" si="1"/>
        <v>195.22011112768496</v>
      </c>
      <c r="P30" s="9"/>
    </row>
    <row r="31" spans="1:16">
      <c r="A31" s="12"/>
      <c r="B31" s="42">
        <v>581</v>
      </c>
      <c r="C31" s="19" t="s">
        <v>65</v>
      </c>
      <c r="D31" s="43">
        <v>1121598</v>
      </c>
      <c r="E31" s="43">
        <v>167605</v>
      </c>
      <c r="F31" s="43">
        <v>0</v>
      </c>
      <c r="G31" s="43">
        <v>0</v>
      </c>
      <c r="H31" s="43">
        <v>0</v>
      </c>
      <c r="I31" s="43">
        <v>6241453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7530656</v>
      </c>
      <c r="O31" s="44">
        <f t="shared" si="1"/>
        <v>140.4134844868735</v>
      </c>
      <c r="P31" s="9"/>
    </row>
    <row r="32" spans="1:16" ht="15.75" thickBot="1">
      <c r="A32" s="12"/>
      <c r="B32" s="42">
        <v>590</v>
      </c>
      <c r="C32" s="19" t="s">
        <v>66</v>
      </c>
      <c r="D32" s="43">
        <v>2939389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2939389</v>
      </c>
      <c r="O32" s="44">
        <f t="shared" si="1"/>
        <v>54.806626640811459</v>
      </c>
      <c r="P32" s="9"/>
    </row>
    <row r="33" spans="1:119" ht="16.5" thickBot="1">
      <c r="A33" s="13" t="s">
        <v>10</v>
      </c>
      <c r="B33" s="21"/>
      <c r="C33" s="20"/>
      <c r="D33" s="14">
        <f>SUM(D5,D13,D18,D25,D28,D30)</f>
        <v>48233016</v>
      </c>
      <c r="E33" s="14">
        <f t="shared" ref="E33:M33" si="11">SUM(E5,E13,E18,E25,E28,E30)</f>
        <v>10115596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35689733</v>
      </c>
      <c r="J33" s="14">
        <f t="shared" si="11"/>
        <v>0</v>
      </c>
      <c r="K33" s="14">
        <f t="shared" si="11"/>
        <v>9873859</v>
      </c>
      <c r="L33" s="14">
        <f t="shared" si="11"/>
        <v>0</v>
      </c>
      <c r="M33" s="14">
        <f t="shared" si="11"/>
        <v>0</v>
      </c>
      <c r="N33" s="14">
        <f t="shared" si="8"/>
        <v>103912204</v>
      </c>
      <c r="O33" s="35">
        <f t="shared" si="1"/>
        <v>1937.5038036992839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84</v>
      </c>
      <c r="M35" s="90"/>
      <c r="N35" s="90"/>
      <c r="O35" s="39">
        <v>53632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11303981</v>
      </c>
      <c r="E5" s="24">
        <f t="shared" si="0"/>
        <v>28144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790422</v>
      </c>
      <c r="J5" s="24">
        <f t="shared" si="0"/>
        <v>0</v>
      </c>
      <c r="K5" s="24">
        <f t="shared" si="0"/>
        <v>7736840</v>
      </c>
      <c r="L5" s="24">
        <f t="shared" si="0"/>
        <v>0</v>
      </c>
      <c r="M5" s="24">
        <f t="shared" si="0"/>
        <v>0</v>
      </c>
      <c r="N5" s="25">
        <f>SUM(D5:M5)</f>
        <v>19859387</v>
      </c>
      <c r="O5" s="30">
        <f t="shared" ref="O5:O32" si="1">(N5/O$34)</f>
        <v>378.96700633539422</v>
      </c>
      <c r="P5" s="6"/>
    </row>
    <row r="6" spans="1:133">
      <c r="A6" s="12"/>
      <c r="B6" s="42">
        <v>512</v>
      </c>
      <c r="C6" s="19" t="s">
        <v>19</v>
      </c>
      <c r="D6" s="43">
        <v>1165878</v>
      </c>
      <c r="E6" s="43">
        <v>317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2" si="2">SUM(D6:M6)</f>
        <v>1166195</v>
      </c>
      <c r="O6" s="44">
        <f t="shared" si="1"/>
        <v>22.25393099763377</v>
      </c>
      <c r="P6" s="9"/>
    </row>
    <row r="7" spans="1:133">
      <c r="A7" s="12"/>
      <c r="B7" s="42">
        <v>513</v>
      </c>
      <c r="C7" s="19" t="s">
        <v>20</v>
      </c>
      <c r="D7" s="43">
        <v>2583976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456152</v>
      </c>
      <c r="L7" s="43">
        <v>0</v>
      </c>
      <c r="M7" s="43">
        <v>0</v>
      </c>
      <c r="N7" s="43">
        <f t="shared" si="2"/>
        <v>3040128</v>
      </c>
      <c r="O7" s="44">
        <f t="shared" si="1"/>
        <v>58.013281428898559</v>
      </c>
      <c r="P7" s="9"/>
    </row>
    <row r="8" spans="1:133">
      <c r="A8" s="12"/>
      <c r="B8" s="42">
        <v>514</v>
      </c>
      <c r="C8" s="19" t="s">
        <v>81</v>
      </c>
      <c r="D8" s="43">
        <v>132049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132049</v>
      </c>
      <c r="O8" s="44">
        <f t="shared" si="1"/>
        <v>2.5198267307839095</v>
      </c>
      <c r="P8" s="9"/>
    </row>
    <row r="9" spans="1:133">
      <c r="A9" s="12"/>
      <c r="B9" s="42">
        <v>515</v>
      </c>
      <c r="C9" s="19" t="s">
        <v>21</v>
      </c>
      <c r="D9" s="43">
        <v>1396830</v>
      </c>
      <c r="E9" s="43">
        <v>27827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1424657</v>
      </c>
      <c r="O9" s="44">
        <f t="shared" si="1"/>
        <v>27.186035417143728</v>
      </c>
      <c r="P9" s="9"/>
    </row>
    <row r="10" spans="1:133">
      <c r="A10" s="12"/>
      <c r="B10" s="42">
        <v>517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790422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790422</v>
      </c>
      <c r="O10" s="44">
        <f t="shared" si="1"/>
        <v>15.083237920769406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7280688</v>
      </c>
      <c r="L11" s="43">
        <v>0</v>
      </c>
      <c r="M11" s="43">
        <v>0</v>
      </c>
      <c r="N11" s="43">
        <f t="shared" si="2"/>
        <v>7280688</v>
      </c>
      <c r="O11" s="44">
        <f t="shared" si="1"/>
        <v>138.93382184566065</v>
      </c>
      <c r="P11" s="9"/>
    </row>
    <row r="12" spans="1:133">
      <c r="A12" s="12"/>
      <c r="B12" s="42">
        <v>519</v>
      </c>
      <c r="C12" s="19" t="s">
        <v>58</v>
      </c>
      <c r="D12" s="43">
        <v>6025248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6025248</v>
      </c>
      <c r="O12" s="44">
        <f t="shared" si="1"/>
        <v>114.97687199450424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28744004</v>
      </c>
      <c r="E13" s="29">
        <f t="shared" si="3"/>
        <v>509493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222436</v>
      </c>
      <c r="L13" s="29">
        <f t="shared" si="3"/>
        <v>0</v>
      </c>
      <c r="M13" s="29">
        <f t="shared" si="3"/>
        <v>0</v>
      </c>
      <c r="N13" s="40">
        <f t="shared" ref="N13:N18" si="4">SUM(D13:M13)</f>
        <v>29475933</v>
      </c>
      <c r="O13" s="41">
        <f t="shared" si="1"/>
        <v>562.47486833066182</v>
      </c>
      <c r="P13" s="10"/>
    </row>
    <row r="14" spans="1:133">
      <c r="A14" s="12"/>
      <c r="B14" s="42">
        <v>521</v>
      </c>
      <c r="C14" s="19" t="s">
        <v>26</v>
      </c>
      <c r="D14" s="43">
        <v>13541039</v>
      </c>
      <c r="E14" s="43">
        <v>509493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158755</v>
      </c>
      <c r="L14" s="43">
        <v>0</v>
      </c>
      <c r="M14" s="43">
        <v>0</v>
      </c>
      <c r="N14" s="43">
        <f t="shared" si="4"/>
        <v>14209287</v>
      </c>
      <c r="O14" s="44">
        <f t="shared" si="1"/>
        <v>271.14890084726358</v>
      </c>
      <c r="P14" s="9"/>
    </row>
    <row r="15" spans="1:133">
      <c r="A15" s="12"/>
      <c r="B15" s="42">
        <v>522</v>
      </c>
      <c r="C15" s="19" t="s">
        <v>27</v>
      </c>
      <c r="D15" s="43">
        <v>6380656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63681</v>
      </c>
      <c r="L15" s="43">
        <v>0</v>
      </c>
      <c r="M15" s="43">
        <v>0</v>
      </c>
      <c r="N15" s="43">
        <f t="shared" si="4"/>
        <v>6444337</v>
      </c>
      <c r="O15" s="44">
        <f t="shared" si="1"/>
        <v>122.97414319517594</v>
      </c>
      <c r="P15" s="9"/>
    </row>
    <row r="16" spans="1:133">
      <c r="A16" s="12"/>
      <c r="B16" s="42">
        <v>524</v>
      </c>
      <c r="C16" s="19" t="s">
        <v>28</v>
      </c>
      <c r="D16" s="43">
        <v>767109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767109</v>
      </c>
      <c r="O16" s="44">
        <f t="shared" si="1"/>
        <v>14.638367300206092</v>
      </c>
      <c r="P16" s="9"/>
    </row>
    <row r="17" spans="1:119">
      <c r="A17" s="12"/>
      <c r="B17" s="42">
        <v>526</v>
      </c>
      <c r="C17" s="19" t="s">
        <v>29</v>
      </c>
      <c r="D17" s="43">
        <v>8055200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8055200</v>
      </c>
      <c r="O17" s="44">
        <f t="shared" si="1"/>
        <v>153.71345698801619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SUM(D19:D24)</f>
        <v>133209</v>
      </c>
      <c r="E18" s="29">
        <f t="shared" si="5"/>
        <v>189819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19389461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19712489</v>
      </c>
      <c r="O18" s="41">
        <f t="shared" si="1"/>
        <v>376.16382337226167</v>
      </c>
      <c r="P18" s="10"/>
    </row>
    <row r="19" spans="1:119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6711941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4" si="6">SUM(D19:M19)</f>
        <v>6711941</v>
      </c>
      <c r="O19" s="44">
        <f t="shared" si="1"/>
        <v>128.08069994656896</v>
      </c>
      <c r="P19" s="9"/>
    </row>
    <row r="20" spans="1:119">
      <c r="A20" s="12"/>
      <c r="B20" s="42">
        <v>534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3679342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3679342</v>
      </c>
      <c r="O20" s="44">
        <f t="shared" si="1"/>
        <v>70.211090756430806</v>
      </c>
      <c r="P20" s="9"/>
    </row>
    <row r="21" spans="1:119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6997830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6997830</v>
      </c>
      <c r="O21" s="44">
        <f t="shared" si="1"/>
        <v>133.5361804442409</v>
      </c>
      <c r="P21" s="9"/>
    </row>
    <row r="22" spans="1:119">
      <c r="A22" s="12"/>
      <c r="B22" s="42">
        <v>536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853304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853304</v>
      </c>
      <c r="O22" s="44">
        <f t="shared" si="1"/>
        <v>16.283184489733607</v>
      </c>
      <c r="P22" s="9"/>
    </row>
    <row r="23" spans="1:119">
      <c r="A23" s="12"/>
      <c r="B23" s="42">
        <v>538</v>
      </c>
      <c r="C23" s="19" t="s">
        <v>61</v>
      </c>
      <c r="D23" s="43">
        <v>0</v>
      </c>
      <c r="E23" s="43">
        <v>189275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189275</v>
      </c>
      <c r="O23" s="44">
        <f t="shared" si="1"/>
        <v>3.6118426074345469</v>
      </c>
      <c r="P23" s="9"/>
    </row>
    <row r="24" spans="1:119">
      <c r="A24" s="12"/>
      <c r="B24" s="42">
        <v>539</v>
      </c>
      <c r="C24" s="19" t="s">
        <v>36</v>
      </c>
      <c r="D24" s="43">
        <v>133209</v>
      </c>
      <c r="E24" s="43">
        <v>544</v>
      </c>
      <c r="F24" s="43">
        <v>0</v>
      </c>
      <c r="G24" s="43">
        <v>0</v>
      </c>
      <c r="H24" s="43">
        <v>0</v>
      </c>
      <c r="I24" s="43">
        <v>1147044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1280797</v>
      </c>
      <c r="O24" s="44">
        <f t="shared" si="1"/>
        <v>24.440825127852836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127912</v>
      </c>
      <c r="E25" s="29">
        <f t="shared" si="7"/>
        <v>5291133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ref="N25:N32" si="8">SUM(D25:M25)</f>
        <v>5419045</v>
      </c>
      <c r="O25" s="41">
        <f t="shared" si="1"/>
        <v>103.40899549652698</v>
      </c>
      <c r="P25" s="10"/>
    </row>
    <row r="26" spans="1:119">
      <c r="A26" s="12"/>
      <c r="B26" s="42">
        <v>541</v>
      </c>
      <c r="C26" s="19" t="s">
        <v>62</v>
      </c>
      <c r="D26" s="43">
        <v>127912</v>
      </c>
      <c r="E26" s="43">
        <v>5291133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5419045</v>
      </c>
      <c r="O26" s="44">
        <f t="shared" si="1"/>
        <v>103.40899549652698</v>
      </c>
      <c r="P26" s="9"/>
    </row>
    <row r="27" spans="1:119" ht="15.75">
      <c r="A27" s="26" t="s">
        <v>39</v>
      </c>
      <c r="B27" s="27"/>
      <c r="C27" s="28"/>
      <c r="D27" s="29">
        <f t="shared" ref="D27:M27" si="9">SUM(D28:D28)</f>
        <v>3736088</v>
      </c>
      <c r="E27" s="29">
        <f t="shared" si="9"/>
        <v>1383945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368576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5488609</v>
      </c>
      <c r="O27" s="41">
        <f t="shared" si="1"/>
        <v>104.73645141592245</v>
      </c>
      <c r="P27" s="9"/>
    </row>
    <row r="28" spans="1:119">
      <c r="A28" s="12"/>
      <c r="B28" s="42">
        <v>572</v>
      </c>
      <c r="C28" s="19" t="s">
        <v>63</v>
      </c>
      <c r="D28" s="43">
        <v>3736088</v>
      </c>
      <c r="E28" s="43">
        <v>1383945</v>
      </c>
      <c r="F28" s="43">
        <v>0</v>
      </c>
      <c r="G28" s="43">
        <v>0</v>
      </c>
      <c r="H28" s="43">
        <v>0</v>
      </c>
      <c r="I28" s="43">
        <v>368576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5488609</v>
      </c>
      <c r="O28" s="44">
        <f t="shared" si="1"/>
        <v>104.73645141592245</v>
      </c>
      <c r="P28" s="9"/>
    </row>
    <row r="29" spans="1:119" ht="15.75">
      <c r="A29" s="26" t="s">
        <v>64</v>
      </c>
      <c r="B29" s="27"/>
      <c r="C29" s="28"/>
      <c r="D29" s="29">
        <f t="shared" ref="D29:M29" si="10">SUM(D30:D31)</f>
        <v>4704588</v>
      </c>
      <c r="E29" s="29">
        <f t="shared" si="10"/>
        <v>788719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6922237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8"/>
        <v>12415544</v>
      </c>
      <c r="O29" s="41">
        <f t="shared" si="1"/>
        <v>236.91977711625066</v>
      </c>
      <c r="P29" s="9"/>
    </row>
    <row r="30" spans="1:119">
      <c r="A30" s="12"/>
      <c r="B30" s="42">
        <v>581</v>
      </c>
      <c r="C30" s="19" t="s">
        <v>65</v>
      </c>
      <c r="D30" s="43">
        <v>835317</v>
      </c>
      <c r="E30" s="43">
        <v>788719</v>
      </c>
      <c r="F30" s="43">
        <v>0</v>
      </c>
      <c r="G30" s="43">
        <v>0</v>
      </c>
      <c r="H30" s="43">
        <v>0</v>
      </c>
      <c r="I30" s="43">
        <v>6922237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8546273</v>
      </c>
      <c r="O30" s="44">
        <f t="shared" si="1"/>
        <v>163.08436378902374</v>
      </c>
      <c r="P30" s="9"/>
    </row>
    <row r="31" spans="1:119" ht="15.75" thickBot="1">
      <c r="A31" s="12"/>
      <c r="B31" s="42">
        <v>590</v>
      </c>
      <c r="C31" s="19" t="s">
        <v>66</v>
      </c>
      <c r="D31" s="43">
        <v>3869271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3869271</v>
      </c>
      <c r="O31" s="44">
        <f t="shared" si="1"/>
        <v>73.835413327226931</v>
      </c>
      <c r="P31" s="9"/>
    </row>
    <row r="32" spans="1:119" ht="16.5" thickBot="1">
      <c r="A32" s="13" t="s">
        <v>10</v>
      </c>
      <c r="B32" s="21"/>
      <c r="C32" s="20"/>
      <c r="D32" s="14">
        <f>SUM(D5,D13,D18,D25,D27,D29)</f>
        <v>48749782</v>
      </c>
      <c r="E32" s="14">
        <f t="shared" ref="E32:M32" si="11">SUM(E5,E13,E18,E25,E27,E29)</f>
        <v>8191253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27470696</v>
      </c>
      <c r="J32" s="14">
        <f t="shared" si="11"/>
        <v>0</v>
      </c>
      <c r="K32" s="14">
        <f t="shared" si="11"/>
        <v>7959276</v>
      </c>
      <c r="L32" s="14">
        <f t="shared" si="11"/>
        <v>0</v>
      </c>
      <c r="M32" s="14">
        <f t="shared" si="11"/>
        <v>0</v>
      </c>
      <c r="N32" s="14">
        <f t="shared" si="8"/>
        <v>92371007</v>
      </c>
      <c r="O32" s="35">
        <f t="shared" si="1"/>
        <v>1762.6709220670177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82</v>
      </c>
      <c r="M34" s="90"/>
      <c r="N34" s="90"/>
      <c r="O34" s="39">
        <v>52404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11537934</v>
      </c>
      <c r="E5" s="24">
        <f t="shared" si="0"/>
        <v>68885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724548</v>
      </c>
      <c r="J5" s="24">
        <f t="shared" si="0"/>
        <v>0</v>
      </c>
      <c r="K5" s="24">
        <f t="shared" si="0"/>
        <v>6223274</v>
      </c>
      <c r="L5" s="24">
        <f t="shared" si="0"/>
        <v>0</v>
      </c>
      <c r="M5" s="24">
        <f t="shared" si="0"/>
        <v>0</v>
      </c>
      <c r="N5" s="25">
        <f>SUM(D5:M5)</f>
        <v>18554641</v>
      </c>
      <c r="O5" s="30">
        <f t="shared" ref="O5:O32" si="1">(N5/O$34)</f>
        <v>359.05722192120135</v>
      </c>
      <c r="P5" s="6"/>
    </row>
    <row r="6" spans="1:133">
      <c r="A6" s="12"/>
      <c r="B6" s="42">
        <v>512</v>
      </c>
      <c r="C6" s="19" t="s">
        <v>19</v>
      </c>
      <c r="D6" s="43">
        <v>1713836</v>
      </c>
      <c r="E6" s="43">
        <v>7494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1721330</v>
      </c>
      <c r="O6" s="44">
        <f t="shared" si="1"/>
        <v>33.310047217276882</v>
      </c>
      <c r="P6" s="9"/>
    </row>
    <row r="7" spans="1:133">
      <c r="A7" s="12"/>
      <c r="B7" s="42">
        <v>513</v>
      </c>
      <c r="C7" s="19" t="s">
        <v>20</v>
      </c>
      <c r="D7" s="43">
        <v>2458294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174132</v>
      </c>
      <c r="L7" s="43">
        <v>0</v>
      </c>
      <c r="M7" s="43">
        <v>0</v>
      </c>
      <c r="N7" s="43">
        <f t="shared" si="2"/>
        <v>2632426</v>
      </c>
      <c r="O7" s="44">
        <f t="shared" si="1"/>
        <v>50.940978403901234</v>
      </c>
      <c r="P7" s="9"/>
    </row>
    <row r="8" spans="1:133">
      <c r="A8" s="12"/>
      <c r="B8" s="42">
        <v>515</v>
      </c>
      <c r="C8" s="19" t="s">
        <v>21</v>
      </c>
      <c r="D8" s="43">
        <v>1236372</v>
      </c>
      <c r="E8" s="43">
        <v>61391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1297763</v>
      </c>
      <c r="O8" s="44">
        <f t="shared" si="1"/>
        <v>25.113456923910519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724548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724548</v>
      </c>
      <c r="O9" s="44">
        <f t="shared" si="1"/>
        <v>14.020976855793792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6049142</v>
      </c>
      <c r="L10" s="43">
        <v>0</v>
      </c>
      <c r="M10" s="43">
        <v>0</v>
      </c>
      <c r="N10" s="43">
        <f t="shared" si="2"/>
        <v>6049142</v>
      </c>
      <c r="O10" s="44">
        <f t="shared" si="1"/>
        <v>117.05902159609877</v>
      </c>
      <c r="P10" s="9"/>
    </row>
    <row r="11" spans="1:133">
      <c r="A11" s="12"/>
      <c r="B11" s="42">
        <v>519</v>
      </c>
      <c r="C11" s="19" t="s">
        <v>58</v>
      </c>
      <c r="D11" s="43">
        <v>6129432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6129432</v>
      </c>
      <c r="O11" s="44">
        <f t="shared" si="1"/>
        <v>118.61274092422013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30452238</v>
      </c>
      <c r="E12" s="29">
        <f t="shared" si="3"/>
        <v>559454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169538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31181230</v>
      </c>
      <c r="O12" s="41">
        <f t="shared" si="1"/>
        <v>603.39867636813995</v>
      </c>
      <c r="P12" s="10"/>
    </row>
    <row r="13" spans="1:133">
      <c r="A13" s="12"/>
      <c r="B13" s="42">
        <v>521</v>
      </c>
      <c r="C13" s="19" t="s">
        <v>26</v>
      </c>
      <c r="D13" s="43">
        <v>14741797</v>
      </c>
      <c r="E13" s="43">
        <v>559454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133228</v>
      </c>
      <c r="L13" s="43">
        <v>0</v>
      </c>
      <c r="M13" s="43">
        <v>0</v>
      </c>
      <c r="N13" s="43">
        <f t="shared" si="4"/>
        <v>15434479</v>
      </c>
      <c r="O13" s="44">
        <f t="shared" si="1"/>
        <v>298.67789689604456</v>
      </c>
      <c r="P13" s="9"/>
    </row>
    <row r="14" spans="1:133">
      <c r="A14" s="12"/>
      <c r="B14" s="42">
        <v>522</v>
      </c>
      <c r="C14" s="19" t="s">
        <v>27</v>
      </c>
      <c r="D14" s="43">
        <v>7564246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36310</v>
      </c>
      <c r="L14" s="43">
        <v>0</v>
      </c>
      <c r="M14" s="43">
        <v>0</v>
      </c>
      <c r="N14" s="43">
        <f t="shared" si="4"/>
        <v>7600556</v>
      </c>
      <c r="O14" s="44">
        <f t="shared" si="1"/>
        <v>147.08096601904171</v>
      </c>
      <c r="P14" s="9"/>
    </row>
    <row r="15" spans="1:133">
      <c r="A15" s="12"/>
      <c r="B15" s="42">
        <v>524</v>
      </c>
      <c r="C15" s="19" t="s">
        <v>28</v>
      </c>
      <c r="D15" s="43">
        <v>679656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679656</v>
      </c>
      <c r="O15" s="44">
        <f t="shared" si="1"/>
        <v>13.152256366591841</v>
      </c>
      <c r="P15" s="9"/>
    </row>
    <row r="16" spans="1:133">
      <c r="A16" s="12"/>
      <c r="B16" s="42">
        <v>526</v>
      </c>
      <c r="C16" s="19" t="s">
        <v>29</v>
      </c>
      <c r="D16" s="43">
        <v>7466539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7466539</v>
      </c>
      <c r="O16" s="44">
        <f t="shared" si="1"/>
        <v>144.48755708646181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SUM(D18:D23)</f>
        <v>136901</v>
      </c>
      <c r="E17" s="29">
        <f t="shared" si="5"/>
        <v>2481966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20938787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23557654</v>
      </c>
      <c r="O17" s="41">
        <f t="shared" si="1"/>
        <v>455.87224243362488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8235370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6">SUM(D18:M18)</f>
        <v>8235370</v>
      </c>
      <c r="O18" s="44">
        <f t="shared" si="1"/>
        <v>159.36546946358078</v>
      </c>
      <c r="P18" s="9"/>
    </row>
    <row r="19" spans="1:119">
      <c r="A19" s="12"/>
      <c r="B19" s="42">
        <v>534</v>
      </c>
      <c r="C19" s="19" t="s">
        <v>59</v>
      </c>
      <c r="D19" s="43">
        <v>0</v>
      </c>
      <c r="E19" s="43">
        <v>2343374</v>
      </c>
      <c r="F19" s="43">
        <v>0</v>
      </c>
      <c r="G19" s="43">
        <v>0</v>
      </c>
      <c r="H19" s="43">
        <v>0</v>
      </c>
      <c r="I19" s="43">
        <v>3876225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6219599</v>
      </c>
      <c r="O19" s="44">
        <f t="shared" si="1"/>
        <v>120.35759346698661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6267756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6267756</v>
      </c>
      <c r="O20" s="44">
        <f t="shared" si="1"/>
        <v>121.28949609102872</v>
      </c>
      <c r="P20" s="9"/>
    </row>
    <row r="21" spans="1:119">
      <c r="A21" s="12"/>
      <c r="B21" s="42">
        <v>536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927120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927120</v>
      </c>
      <c r="O21" s="44">
        <f t="shared" si="1"/>
        <v>17.941017106587196</v>
      </c>
      <c r="P21" s="9"/>
    </row>
    <row r="22" spans="1:119">
      <c r="A22" s="12"/>
      <c r="B22" s="42">
        <v>538</v>
      </c>
      <c r="C22" s="19" t="s">
        <v>61</v>
      </c>
      <c r="D22" s="43">
        <v>0</v>
      </c>
      <c r="E22" s="43">
        <v>131372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131372</v>
      </c>
      <c r="O22" s="44">
        <f t="shared" si="1"/>
        <v>2.5422246303893492</v>
      </c>
      <c r="P22" s="9"/>
    </row>
    <row r="23" spans="1:119">
      <c r="A23" s="12"/>
      <c r="B23" s="42">
        <v>539</v>
      </c>
      <c r="C23" s="19" t="s">
        <v>36</v>
      </c>
      <c r="D23" s="43">
        <v>136901</v>
      </c>
      <c r="E23" s="43">
        <v>7220</v>
      </c>
      <c r="F23" s="43">
        <v>0</v>
      </c>
      <c r="G23" s="43">
        <v>0</v>
      </c>
      <c r="H23" s="43">
        <v>0</v>
      </c>
      <c r="I23" s="43">
        <v>1632316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1776437</v>
      </c>
      <c r="O23" s="44">
        <f t="shared" si="1"/>
        <v>34.376441675052249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SUM(D25:D26)</f>
        <v>0</v>
      </c>
      <c r="E24" s="29">
        <f t="shared" si="7"/>
        <v>5008947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306182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ref="N24:N32" si="8">SUM(D24:M24)</f>
        <v>5315129</v>
      </c>
      <c r="O24" s="41">
        <f t="shared" si="1"/>
        <v>102.85488427896897</v>
      </c>
      <c r="P24" s="10"/>
    </row>
    <row r="25" spans="1:119">
      <c r="A25" s="12"/>
      <c r="B25" s="42">
        <v>541</v>
      </c>
      <c r="C25" s="19" t="s">
        <v>62</v>
      </c>
      <c r="D25" s="43">
        <v>0</v>
      </c>
      <c r="E25" s="43">
        <v>5008947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5008947</v>
      </c>
      <c r="O25" s="44">
        <f t="shared" si="1"/>
        <v>96.929851381685893</v>
      </c>
      <c r="P25" s="9"/>
    </row>
    <row r="26" spans="1:119">
      <c r="A26" s="12"/>
      <c r="B26" s="42">
        <v>542</v>
      </c>
      <c r="C26" s="19" t="s">
        <v>71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306182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306182</v>
      </c>
      <c r="O26" s="44">
        <f t="shared" si="1"/>
        <v>5.9250328972830717</v>
      </c>
      <c r="P26" s="9"/>
    </row>
    <row r="27" spans="1:119" ht="15.75">
      <c r="A27" s="26" t="s">
        <v>39</v>
      </c>
      <c r="B27" s="27"/>
      <c r="C27" s="28"/>
      <c r="D27" s="29">
        <f t="shared" ref="D27:M27" si="9">SUM(D28:D28)</f>
        <v>3326843</v>
      </c>
      <c r="E27" s="29">
        <f t="shared" si="9"/>
        <v>758431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4085274</v>
      </c>
      <c r="O27" s="41">
        <f t="shared" si="1"/>
        <v>79.055538354361786</v>
      </c>
      <c r="P27" s="9"/>
    </row>
    <row r="28" spans="1:119">
      <c r="A28" s="12"/>
      <c r="B28" s="42">
        <v>572</v>
      </c>
      <c r="C28" s="19" t="s">
        <v>63</v>
      </c>
      <c r="D28" s="43">
        <v>3326843</v>
      </c>
      <c r="E28" s="43">
        <v>758431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4085274</v>
      </c>
      <c r="O28" s="44">
        <f t="shared" si="1"/>
        <v>79.055538354361786</v>
      </c>
      <c r="P28" s="9"/>
    </row>
    <row r="29" spans="1:119" ht="15.75">
      <c r="A29" s="26" t="s">
        <v>64</v>
      </c>
      <c r="B29" s="27"/>
      <c r="C29" s="28"/>
      <c r="D29" s="29">
        <f t="shared" ref="D29:M29" si="10">SUM(D30:D31)</f>
        <v>4466018</v>
      </c>
      <c r="E29" s="29">
        <f t="shared" si="10"/>
        <v>631284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7114053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8"/>
        <v>12211355</v>
      </c>
      <c r="O29" s="41">
        <f t="shared" si="1"/>
        <v>236.30611889465129</v>
      </c>
      <c r="P29" s="9"/>
    </row>
    <row r="30" spans="1:119">
      <c r="A30" s="12"/>
      <c r="B30" s="42">
        <v>581</v>
      </c>
      <c r="C30" s="19" t="s">
        <v>65</v>
      </c>
      <c r="D30" s="43">
        <v>1078782</v>
      </c>
      <c r="E30" s="43">
        <v>629698</v>
      </c>
      <c r="F30" s="43">
        <v>0</v>
      </c>
      <c r="G30" s="43">
        <v>0</v>
      </c>
      <c r="H30" s="43">
        <v>0</v>
      </c>
      <c r="I30" s="43">
        <v>7114053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8822533</v>
      </c>
      <c r="O30" s="44">
        <f t="shared" si="1"/>
        <v>170.72786206362721</v>
      </c>
      <c r="P30" s="9"/>
    </row>
    <row r="31" spans="1:119" ht="15.75" thickBot="1">
      <c r="A31" s="12"/>
      <c r="B31" s="42">
        <v>590</v>
      </c>
      <c r="C31" s="19" t="s">
        <v>66</v>
      </c>
      <c r="D31" s="43">
        <v>3387236</v>
      </c>
      <c r="E31" s="43">
        <v>1586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3388822</v>
      </c>
      <c r="O31" s="44">
        <f t="shared" si="1"/>
        <v>65.578256831024078</v>
      </c>
      <c r="P31" s="9"/>
    </row>
    <row r="32" spans="1:119" ht="16.5" thickBot="1">
      <c r="A32" s="13" t="s">
        <v>10</v>
      </c>
      <c r="B32" s="21"/>
      <c r="C32" s="20"/>
      <c r="D32" s="14">
        <f>SUM(D5,D12,D17,D24,D27,D29)</f>
        <v>49919934</v>
      </c>
      <c r="E32" s="14">
        <f t="shared" ref="E32:M32" si="11">SUM(E5,E12,E17,E24,E27,E29)</f>
        <v>9508967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29083570</v>
      </c>
      <c r="J32" s="14">
        <f t="shared" si="11"/>
        <v>0</v>
      </c>
      <c r="K32" s="14">
        <f t="shared" si="11"/>
        <v>6392812</v>
      </c>
      <c r="L32" s="14">
        <f t="shared" si="11"/>
        <v>0</v>
      </c>
      <c r="M32" s="14">
        <f t="shared" si="11"/>
        <v>0</v>
      </c>
      <c r="N32" s="14">
        <f t="shared" si="8"/>
        <v>94905283</v>
      </c>
      <c r="O32" s="35">
        <f t="shared" si="1"/>
        <v>1836.5446822509482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79</v>
      </c>
      <c r="M34" s="90"/>
      <c r="N34" s="90"/>
      <c r="O34" s="39">
        <v>51676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14498640</v>
      </c>
      <c r="E5" s="24">
        <f t="shared" si="0"/>
        <v>297558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564950</v>
      </c>
      <c r="J5" s="24">
        <f t="shared" si="0"/>
        <v>0</v>
      </c>
      <c r="K5" s="24">
        <f t="shared" si="0"/>
        <v>6260866</v>
      </c>
      <c r="L5" s="24">
        <f t="shared" si="0"/>
        <v>0</v>
      </c>
      <c r="M5" s="24">
        <f t="shared" si="0"/>
        <v>0</v>
      </c>
      <c r="N5" s="25">
        <f>SUM(D5:M5)</f>
        <v>21622014</v>
      </c>
      <c r="O5" s="30">
        <f t="shared" ref="O5:O31" si="1">(N5/O$33)</f>
        <v>434.61334673366832</v>
      </c>
      <c r="P5" s="6"/>
    </row>
    <row r="6" spans="1:133">
      <c r="A6" s="12"/>
      <c r="B6" s="42">
        <v>512</v>
      </c>
      <c r="C6" s="19" t="s">
        <v>19</v>
      </c>
      <c r="D6" s="43">
        <v>1503726</v>
      </c>
      <c r="E6" s="43">
        <v>14311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1518037</v>
      </c>
      <c r="O6" s="44">
        <f t="shared" si="1"/>
        <v>30.513306532663318</v>
      </c>
      <c r="P6" s="9"/>
    </row>
    <row r="7" spans="1:133">
      <c r="A7" s="12"/>
      <c r="B7" s="42">
        <v>513</v>
      </c>
      <c r="C7" s="19" t="s">
        <v>20</v>
      </c>
      <c r="D7" s="43">
        <v>3014659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123852</v>
      </c>
      <c r="L7" s="43">
        <v>0</v>
      </c>
      <c r="M7" s="43">
        <v>0</v>
      </c>
      <c r="N7" s="43">
        <f t="shared" si="2"/>
        <v>3138511</v>
      </c>
      <c r="O7" s="44">
        <f t="shared" si="1"/>
        <v>63.08564824120603</v>
      </c>
      <c r="P7" s="9"/>
    </row>
    <row r="8" spans="1:133">
      <c r="A8" s="12"/>
      <c r="B8" s="42">
        <v>515</v>
      </c>
      <c r="C8" s="19" t="s">
        <v>21</v>
      </c>
      <c r="D8" s="43">
        <v>1145651</v>
      </c>
      <c r="E8" s="43">
        <v>283247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1428898</v>
      </c>
      <c r="O8" s="44">
        <f t="shared" si="1"/>
        <v>28.721567839195981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564950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564950</v>
      </c>
      <c r="O9" s="44">
        <f t="shared" si="1"/>
        <v>11.355778894472362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6137014</v>
      </c>
      <c r="L10" s="43">
        <v>0</v>
      </c>
      <c r="M10" s="43">
        <v>0</v>
      </c>
      <c r="N10" s="43">
        <f t="shared" si="2"/>
        <v>6137014</v>
      </c>
      <c r="O10" s="44">
        <f t="shared" si="1"/>
        <v>123.35706532663316</v>
      </c>
      <c r="P10" s="9"/>
    </row>
    <row r="11" spans="1:133">
      <c r="A11" s="12"/>
      <c r="B11" s="42">
        <v>519</v>
      </c>
      <c r="C11" s="19" t="s">
        <v>58</v>
      </c>
      <c r="D11" s="43">
        <v>8834604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8834604</v>
      </c>
      <c r="O11" s="44">
        <f t="shared" si="1"/>
        <v>177.57997989949749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26766849</v>
      </c>
      <c r="E12" s="29">
        <f t="shared" si="3"/>
        <v>360342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136767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27263958</v>
      </c>
      <c r="O12" s="41">
        <f t="shared" si="1"/>
        <v>548.01925628140702</v>
      </c>
      <c r="P12" s="10"/>
    </row>
    <row r="13" spans="1:133">
      <c r="A13" s="12"/>
      <c r="B13" s="42">
        <v>521</v>
      </c>
      <c r="C13" s="19" t="s">
        <v>26</v>
      </c>
      <c r="D13" s="43">
        <v>14247343</v>
      </c>
      <c r="E13" s="43">
        <v>360342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69451</v>
      </c>
      <c r="L13" s="43">
        <v>0</v>
      </c>
      <c r="M13" s="43">
        <v>0</v>
      </c>
      <c r="N13" s="43">
        <f t="shared" si="4"/>
        <v>14677136</v>
      </c>
      <c r="O13" s="44">
        <f t="shared" si="1"/>
        <v>295.01780904522616</v>
      </c>
      <c r="P13" s="9"/>
    </row>
    <row r="14" spans="1:133">
      <c r="A14" s="12"/>
      <c r="B14" s="42">
        <v>522</v>
      </c>
      <c r="C14" s="19" t="s">
        <v>27</v>
      </c>
      <c r="D14" s="43">
        <v>6348874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67316</v>
      </c>
      <c r="L14" s="43">
        <v>0</v>
      </c>
      <c r="M14" s="43">
        <v>0</v>
      </c>
      <c r="N14" s="43">
        <f t="shared" si="4"/>
        <v>6416190</v>
      </c>
      <c r="O14" s="44">
        <f t="shared" si="1"/>
        <v>128.96864321608041</v>
      </c>
      <c r="P14" s="9"/>
    </row>
    <row r="15" spans="1:133">
      <c r="A15" s="12"/>
      <c r="B15" s="42">
        <v>524</v>
      </c>
      <c r="C15" s="19" t="s">
        <v>28</v>
      </c>
      <c r="D15" s="43">
        <v>643431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643431</v>
      </c>
      <c r="O15" s="44">
        <f t="shared" si="1"/>
        <v>12.933286432160804</v>
      </c>
      <c r="P15" s="9"/>
    </row>
    <row r="16" spans="1:133">
      <c r="A16" s="12"/>
      <c r="B16" s="42">
        <v>526</v>
      </c>
      <c r="C16" s="19" t="s">
        <v>29</v>
      </c>
      <c r="D16" s="43">
        <v>5527201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5527201</v>
      </c>
      <c r="O16" s="44">
        <f t="shared" si="1"/>
        <v>111.0995175879397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SUM(D18:D23)</f>
        <v>139200</v>
      </c>
      <c r="E17" s="29">
        <f t="shared" si="5"/>
        <v>215645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15910040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16264885</v>
      </c>
      <c r="O17" s="41">
        <f t="shared" si="1"/>
        <v>326.93236180904523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4814388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6">SUM(D18:M18)</f>
        <v>4814388</v>
      </c>
      <c r="O18" s="44">
        <f t="shared" si="1"/>
        <v>96.771618090452264</v>
      </c>
      <c r="P18" s="9"/>
    </row>
    <row r="19" spans="1:119">
      <c r="A19" s="12"/>
      <c r="B19" s="42">
        <v>534</v>
      </c>
      <c r="C19" s="19" t="s">
        <v>59</v>
      </c>
      <c r="D19" s="43">
        <v>0</v>
      </c>
      <c r="E19" s="43">
        <v>116469</v>
      </c>
      <c r="F19" s="43">
        <v>0</v>
      </c>
      <c r="G19" s="43">
        <v>0</v>
      </c>
      <c r="H19" s="43">
        <v>0</v>
      </c>
      <c r="I19" s="43">
        <v>3165188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3281657</v>
      </c>
      <c r="O19" s="44">
        <f t="shared" si="1"/>
        <v>65.962954773869342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5693423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5693423</v>
      </c>
      <c r="O20" s="44">
        <f t="shared" si="1"/>
        <v>114.44066331658291</v>
      </c>
      <c r="P20" s="9"/>
    </row>
    <row r="21" spans="1:119">
      <c r="A21" s="12"/>
      <c r="B21" s="42">
        <v>536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960966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960966</v>
      </c>
      <c r="O21" s="44">
        <f t="shared" si="1"/>
        <v>19.315899497487436</v>
      </c>
      <c r="P21" s="9"/>
    </row>
    <row r="22" spans="1:119">
      <c r="A22" s="12"/>
      <c r="B22" s="42">
        <v>538</v>
      </c>
      <c r="C22" s="19" t="s">
        <v>61</v>
      </c>
      <c r="D22" s="43">
        <v>0</v>
      </c>
      <c r="E22" s="43">
        <v>91538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91538</v>
      </c>
      <c r="O22" s="44">
        <f t="shared" si="1"/>
        <v>1.839959798994975</v>
      </c>
      <c r="P22" s="9"/>
    </row>
    <row r="23" spans="1:119">
      <c r="A23" s="12"/>
      <c r="B23" s="42">
        <v>539</v>
      </c>
      <c r="C23" s="19" t="s">
        <v>36</v>
      </c>
      <c r="D23" s="43">
        <v>139200</v>
      </c>
      <c r="E23" s="43">
        <v>7638</v>
      </c>
      <c r="F23" s="43">
        <v>0</v>
      </c>
      <c r="G23" s="43">
        <v>0</v>
      </c>
      <c r="H23" s="43">
        <v>0</v>
      </c>
      <c r="I23" s="43">
        <v>1276075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1422913</v>
      </c>
      <c r="O23" s="44">
        <f t="shared" si="1"/>
        <v>28.601266331658291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0</v>
      </c>
      <c r="E24" s="29">
        <f t="shared" si="7"/>
        <v>6317886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330662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ref="N24:N31" si="8">SUM(D24:M24)</f>
        <v>6648548</v>
      </c>
      <c r="O24" s="41">
        <f t="shared" si="1"/>
        <v>133.63915577889446</v>
      </c>
      <c r="P24" s="10"/>
    </row>
    <row r="25" spans="1:119">
      <c r="A25" s="12"/>
      <c r="B25" s="42">
        <v>541</v>
      </c>
      <c r="C25" s="19" t="s">
        <v>62</v>
      </c>
      <c r="D25" s="43">
        <v>0</v>
      </c>
      <c r="E25" s="43">
        <v>6317886</v>
      </c>
      <c r="F25" s="43">
        <v>0</v>
      </c>
      <c r="G25" s="43">
        <v>0</v>
      </c>
      <c r="H25" s="43">
        <v>0</v>
      </c>
      <c r="I25" s="43">
        <v>330662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6648548</v>
      </c>
      <c r="O25" s="44">
        <f t="shared" si="1"/>
        <v>133.63915577889446</v>
      </c>
      <c r="P25" s="9"/>
    </row>
    <row r="26" spans="1:119" ht="15.75">
      <c r="A26" s="26" t="s">
        <v>39</v>
      </c>
      <c r="B26" s="27"/>
      <c r="C26" s="28"/>
      <c r="D26" s="29">
        <f t="shared" ref="D26:M26" si="9">SUM(D27:D27)</f>
        <v>3502927</v>
      </c>
      <c r="E26" s="29">
        <f t="shared" si="9"/>
        <v>210370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3713297</v>
      </c>
      <c r="O26" s="41">
        <f t="shared" si="1"/>
        <v>74.639135678391966</v>
      </c>
      <c r="P26" s="9"/>
    </row>
    <row r="27" spans="1:119">
      <c r="A27" s="12"/>
      <c r="B27" s="42">
        <v>572</v>
      </c>
      <c r="C27" s="19" t="s">
        <v>63</v>
      </c>
      <c r="D27" s="43">
        <v>3502927</v>
      </c>
      <c r="E27" s="43">
        <v>210370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3713297</v>
      </c>
      <c r="O27" s="44">
        <f t="shared" si="1"/>
        <v>74.639135678391966</v>
      </c>
      <c r="P27" s="9"/>
    </row>
    <row r="28" spans="1:119" ht="15.75">
      <c r="A28" s="26" t="s">
        <v>64</v>
      </c>
      <c r="B28" s="27"/>
      <c r="C28" s="28"/>
      <c r="D28" s="29">
        <f t="shared" ref="D28:M28" si="10">SUM(D29:D30)</f>
        <v>3819782</v>
      </c>
      <c r="E28" s="29">
        <f t="shared" si="10"/>
        <v>295421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5842946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9958149</v>
      </c>
      <c r="O28" s="41">
        <f t="shared" si="1"/>
        <v>200.16379899497488</v>
      </c>
      <c r="P28" s="9"/>
    </row>
    <row r="29" spans="1:119">
      <c r="A29" s="12"/>
      <c r="B29" s="42">
        <v>581</v>
      </c>
      <c r="C29" s="19" t="s">
        <v>65</v>
      </c>
      <c r="D29" s="43">
        <v>785965</v>
      </c>
      <c r="E29" s="43">
        <v>295421</v>
      </c>
      <c r="F29" s="43">
        <v>0</v>
      </c>
      <c r="G29" s="43">
        <v>0</v>
      </c>
      <c r="H29" s="43">
        <v>0</v>
      </c>
      <c r="I29" s="43">
        <v>5842946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6924332</v>
      </c>
      <c r="O29" s="44">
        <f t="shared" si="1"/>
        <v>139.1825527638191</v>
      </c>
      <c r="P29" s="9"/>
    </row>
    <row r="30" spans="1:119" ht="15.75" thickBot="1">
      <c r="A30" s="12"/>
      <c r="B30" s="42">
        <v>590</v>
      </c>
      <c r="C30" s="19" t="s">
        <v>66</v>
      </c>
      <c r="D30" s="43">
        <v>3033817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3033817</v>
      </c>
      <c r="O30" s="44">
        <f t="shared" si="1"/>
        <v>60.981246231155779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48727398</v>
      </c>
      <c r="E31" s="14">
        <f t="shared" ref="E31:M31" si="11">SUM(E5,E12,E17,E24,E26,E28)</f>
        <v>7697222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22648598</v>
      </c>
      <c r="J31" s="14">
        <f t="shared" si="11"/>
        <v>0</v>
      </c>
      <c r="K31" s="14">
        <f t="shared" si="11"/>
        <v>6397633</v>
      </c>
      <c r="L31" s="14">
        <f t="shared" si="11"/>
        <v>0</v>
      </c>
      <c r="M31" s="14">
        <f t="shared" si="11"/>
        <v>0</v>
      </c>
      <c r="N31" s="14">
        <f t="shared" si="8"/>
        <v>85470851</v>
      </c>
      <c r="O31" s="35">
        <f t="shared" si="1"/>
        <v>1718.0070552763818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77</v>
      </c>
      <c r="M33" s="90"/>
      <c r="N33" s="90"/>
      <c r="O33" s="39">
        <v>49750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7917569</v>
      </c>
      <c r="E5" s="24">
        <f t="shared" si="0"/>
        <v>245587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705561</v>
      </c>
      <c r="J5" s="24">
        <f t="shared" si="0"/>
        <v>0</v>
      </c>
      <c r="K5" s="24">
        <f t="shared" si="0"/>
        <v>5803857</v>
      </c>
      <c r="L5" s="24">
        <f t="shared" si="0"/>
        <v>0</v>
      </c>
      <c r="M5" s="24">
        <f t="shared" si="0"/>
        <v>0</v>
      </c>
      <c r="N5" s="25">
        <f>SUM(D5:M5)</f>
        <v>14672574</v>
      </c>
      <c r="O5" s="30">
        <f t="shared" ref="O5:O33" si="1">(N5/O$35)</f>
        <v>306.79074143771169</v>
      </c>
      <c r="P5" s="6"/>
    </row>
    <row r="6" spans="1:133">
      <c r="A6" s="12"/>
      <c r="B6" s="42">
        <v>512</v>
      </c>
      <c r="C6" s="19" t="s">
        <v>19</v>
      </c>
      <c r="D6" s="43">
        <v>1580515</v>
      </c>
      <c r="E6" s="43">
        <v>4120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1584635</v>
      </c>
      <c r="O6" s="44">
        <f t="shared" si="1"/>
        <v>33.13333751515912</v>
      </c>
      <c r="P6" s="9"/>
    </row>
    <row r="7" spans="1:133">
      <c r="A7" s="12"/>
      <c r="B7" s="42">
        <v>513</v>
      </c>
      <c r="C7" s="19" t="s">
        <v>20</v>
      </c>
      <c r="D7" s="43">
        <v>2553868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59502</v>
      </c>
      <c r="L7" s="43">
        <v>0</v>
      </c>
      <c r="M7" s="43">
        <v>0</v>
      </c>
      <c r="N7" s="43">
        <f t="shared" si="2"/>
        <v>2613370</v>
      </c>
      <c r="O7" s="44">
        <f t="shared" si="1"/>
        <v>54.643290260527749</v>
      </c>
      <c r="P7" s="9"/>
    </row>
    <row r="8" spans="1:133">
      <c r="A8" s="12"/>
      <c r="B8" s="42">
        <v>515</v>
      </c>
      <c r="C8" s="19" t="s">
        <v>21</v>
      </c>
      <c r="D8" s="43">
        <v>724735</v>
      </c>
      <c r="E8" s="43">
        <v>241467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966202</v>
      </c>
      <c r="O8" s="44">
        <f t="shared" si="1"/>
        <v>20.202442186258519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705561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705561</v>
      </c>
      <c r="O9" s="44">
        <f t="shared" si="1"/>
        <v>14.752665913938026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5744355</v>
      </c>
      <c r="L10" s="43">
        <v>0</v>
      </c>
      <c r="M10" s="43">
        <v>0</v>
      </c>
      <c r="N10" s="43">
        <f t="shared" si="2"/>
        <v>5744355</v>
      </c>
      <c r="O10" s="44">
        <f t="shared" si="1"/>
        <v>120.10945928992598</v>
      </c>
      <c r="P10" s="9"/>
    </row>
    <row r="11" spans="1:133">
      <c r="A11" s="12"/>
      <c r="B11" s="42">
        <v>519</v>
      </c>
      <c r="C11" s="19" t="s">
        <v>58</v>
      </c>
      <c r="D11" s="43">
        <v>3058451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3058451</v>
      </c>
      <c r="O11" s="44">
        <f t="shared" si="1"/>
        <v>63.949546271902314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26814771</v>
      </c>
      <c r="E12" s="29">
        <f t="shared" si="3"/>
        <v>556080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180905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27551756</v>
      </c>
      <c r="O12" s="41">
        <f t="shared" si="1"/>
        <v>576.08321833312425</v>
      </c>
      <c r="P12" s="10"/>
    </row>
    <row r="13" spans="1:133">
      <c r="A13" s="12"/>
      <c r="B13" s="42">
        <v>521</v>
      </c>
      <c r="C13" s="19" t="s">
        <v>26</v>
      </c>
      <c r="D13" s="43">
        <v>15887347</v>
      </c>
      <c r="E13" s="43">
        <v>236080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58988</v>
      </c>
      <c r="L13" s="43">
        <v>0</v>
      </c>
      <c r="M13" s="43">
        <v>0</v>
      </c>
      <c r="N13" s="43">
        <f t="shared" si="4"/>
        <v>16182415</v>
      </c>
      <c r="O13" s="44">
        <f t="shared" si="1"/>
        <v>338.36020156400286</v>
      </c>
      <c r="P13" s="9"/>
    </row>
    <row r="14" spans="1:133">
      <c r="A14" s="12"/>
      <c r="B14" s="42">
        <v>522</v>
      </c>
      <c r="C14" s="19" t="s">
        <v>27</v>
      </c>
      <c r="D14" s="43">
        <v>4987771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121917</v>
      </c>
      <c r="L14" s="43">
        <v>0</v>
      </c>
      <c r="M14" s="43">
        <v>0</v>
      </c>
      <c r="N14" s="43">
        <f t="shared" si="4"/>
        <v>5109688</v>
      </c>
      <c r="O14" s="44">
        <f t="shared" si="1"/>
        <v>106.83912516204575</v>
      </c>
      <c r="P14" s="9"/>
    </row>
    <row r="15" spans="1:133">
      <c r="A15" s="12"/>
      <c r="B15" s="42">
        <v>524</v>
      </c>
      <c r="C15" s="19" t="s">
        <v>28</v>
      </c>
      <c r="D15" s="43">
        <v>684137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684137</v>
      </c>
      <c r="O15" s="44">
        <f t="shared" si="1"/>
        <v>14.304708735834065</v>
      </c>
      <c r="P15" s="9"/>
    </row>
    <row r="16" spans="1:133">
      <c r="A16" s="12"/>
      <c r="B16" s="42">
        <v>526</v>
      </c>
      <c r="C16" s="19" t="s">
        <v>29</v>
      </c>
      <c r="D16" s="43">
        <v>5255516</v>
      </c>
      <c r="E16" s="43">
        <v>320000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5575516</v>
      </c>
      <c r="O16" s="44">
        <f t="shared" si="1"/>
        <v>116.57918287124158</v>
      </c>
      <c r="P16" s="9"/>
    </row>
    <row r="17" spans="1:16" ht="15.75">
      <c r="A17" s="26" t="s">
        <v>30</v>
      </c>
      <c r="B17" s="27"/>
      <c r="C17" s="28"/>
      <c r="D17" s="29">
        <f t="shared" ref="D17:M17" si="5">SUM(D18:D23)</f>
        <v>123368</v>
      </c>
      <c r="E17" s="29">
        <f t="shared" si="5"/>
        <v>72000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18491254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18686622</v>
      </c>
      <c r="O17" s="41">
        <f t="shared" si="1"/>
        <v>390.72098858361562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5259830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6">SUM(D18:M18)</f>
        <v>5259830</v>
      </c>
      <c r="O18" s="44">
        <f t="shared" si="1"/>
        <v>109.97846359720654</v>
      </c>
      <c r="P18" s="9"/>
    </row>
    <row r="19" spans="1:16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3884271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3884271</v>
      </c>
      <c r="O19" s="44">
        <f t="shared" si="1"/>
        <v>81.216723121314772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5625483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5625483</v>
      </c>
      <c r="O20" s="44">
        <f t="shared" si="1"/>
        <v>117.62394931627148</v>
      </c>
      <c r="P20" s="9"/>
    </row>
    <row r="21" spans="1:16">
      <c r="A21" s="12"/>
      <c r="B21" s="42">
        <v>536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874044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874044</v>
      </c>
      <c r="O21" s="44">
        <f t="shared" si="1"/>
        <v>18.275498682724876</v>
      </c>
      <c r="P21" s="9"/>
    </row>
    <row r="22" spans="1:16">
      <c r="A22" s="12"/>
      <c r="B22" s="42">
        <v>538</v>
      </c>
      <c r="C22" s="19" t="s">
        <v>61</v>
      </c>
      <c r="D22" s="43">
        <v>0</v>
      </c>
      <c r="E22" s="43">
        <v>71788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71788</v>
      </c>
      <c r="O22" s="44">
        <f t="shared" si="1"/>
        <v>1.5010245473173587</v>
      </c>
      <c r="P22" s="9"/>
    </row>
    <row r="23" spans="1:16">
      <c r="A23" s="12"/>
      <c r="B23" s="42">
        <v>539</v>
      </c>
      <c r="C23" s="19" t="s">
        <v>36</v>
      </c>
      <c r="D23" s="43">
        <v>123368</v>
      </c>
      <c r="E23" s="43">
        <v>212</v>
      </c>
      <c r="F23" s="43">
        <v>0</v>
      </c>
      <c r="G23" s="43">
        <v>0</v>
      </c>
      <c r="H23" s="43">
        <v>0</v>
      </c>
      <c r="I23" s="43">
        <v>2847626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2971206</v>
      </c>
      <c r="O23" s="44">
        <f t="shared" si="1"/>
        <v>62.12532931878058</v>
      </c>
      <c r="P23" s="9"/>
    </row>
    <row r="24" spans="1:16" ht="15.75">
      <c r="A24" s="26" t="s">
        <v>37</v>
      </c>
      <c r="B24" s="27"/>
      <c r="C24" s="28"/>
      <c r="D24" s="29">
        <f t="shared" ref="D24:M24" si="7">SUM(D25:D26)</f>
        <v>938531</v>
      </c>
      <c r="E24" s="29">
        <f t="shared" si="7"/>
        <v>2438964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323139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ref="N24:N33" si="8">SUM(D24:M24)</f>
        <v>3700634</v>
      </c>
      <c r="O24" s="41">
        <f t="shared" si="1"/>
        <v>77.377033412788023</v>
      </c>
      <c r="P24" s="10"/>
    </row>
    <row r="25" spans="1:16">
      <c r="A25" s="12"/>
      <c r="B25" s="42">
        <v>541</v>
      </c>
      <c r="C25" s="19" t="s">
        <v>62</v>
      </c>
      <c r="D25" s="43">
        <v>938531</v>
      </c>
      <c r="E25" s="43">
        <v>2438964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3377495</v>
      </c>
      <c r="O25" s="44">
        <f t="shared" si="1"/>
        <v>70.620478400869814</v>
      </c>
      <c r="P25" s="9"/>
    </row>
    <row r="26" spans="1:16">
      <c r="A26" s="12"/>
      <c r="B26" s="42">
        <v>542</v>
      </c>
      <c r="C26" s="19" t="s">
        <v>71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323139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323139</v>
      </c>
      <c r="O26" s="44">
        <f t="shared" si="1"/>
        <v>6.7565550119182038</v>
      </c>
      <c r="P26" s="9"/>
    </row>
    <row r="27" spans="1:16" ht="15.75">
      <c r="A27" s="26" t="s">
        <v>39</v>
      </c>
      <c r="B27" s="27"/>
      <c r="C27" s="28"/>
      <c r="D27" s="29">
        <f t="shared" ref="D27:M27" si="9">SUM(D28:D29)</f>
        <v>3633484</v>
      </c>
      <c r="E27" s="29">
        <f t="shared" si="9"/>
        <v>5971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3639455</v>
      </c>
      <c r="O27" s="41">
        <f t="shared" si="1"/>
        <v>76.097833814243302</v>
      </c>
      <c r="P27" s="9"/>
    </row>
    <row r="28" spans="1:16">
      <c r="A28" s="12"/>
      <c r="B28" s="42">
        <v>572</v>
      </c>
      <c r="C28" s="19" t="s">
        <v>63</v>
      </c>
      <c r="D28" s="43">
        <v>3161671</v>
      </c>
      <c r="E28" s="43">
        <v>5971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3167642</v>
      </c>
      <c r="O28" s="44">
        <f t="shared" si="1"/>
        <v>66.23263496842722</v>
      </c>
      <c r="P28" s="9"/>
    </row>
    <row r="29" spans="1:16">
      <c r="A29" s="12"/>
      <c r="B29" s="42">
        <v>573</v>
      </c>
      <c r="C29" s="19" t="s">
        <v>74</v>
      </c>
      <c r="D29" s="43">
        <v>471813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471813</v>
      </c>
      <c r="O29" s="44">
        <f t="shared" si="1"/>
        <v>9.8651988458160833</v>
      </c>
      <c r="P29" s="9"/>
    </row>
    <row r="30" spans="1:16" ht="15.75">
      <c r="A30" s="26" t="s">
        <v>64</v>
      </c>
      <c r="B30" s="27"/>
      <c r="C30" s="28"/>
      <c r="D30" s="29">
        <f t="shared" ref="D30:M30" si="10">SUM(D31:D32)</f>
        <v>3462892</v>
      </c>
      <c r="E30" s="29">
        <f t="shared" si="10"/>
        <v>255800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5984663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8"/>
        <v>9703355</v>
      </c>
      <c r="O30" s="41">
        <f t="shared" si="1"/>
        <v>202.88870070672857</v>
      </c>
      <c r="P30" s="9"/>
    </row>
    <row r="31" spans="1:16">
      <c r="A31" s="12"/>
      <c r="B31" s="42">
        <v>581</v>
      </c>
      <c r="C31" s="19" t="s">
        <v>65</v>
      </c>
      <c r="D31" s="43">
        <v>1138425</v>
      </c>
      <c r="E31" s="43">
        <v>255800</v>
      </c>
      <c r="F31" s="43">
        <v>0</v>
      </c>
      <c r="G31" s="43">
        <v>0</v>
      </c>
      <c r="H31" s="43">
        <v>0</v>
      </c>
      <c r="I31" s="43">
        <v>5984663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7378888</v>
      </c>
      <c r="O31" s="44">
        <f t="shared" si="1"/>
        <v>154.28612052021913</v>
      </c>
      <c r="P31" s="9"/>
    </row>
    <row r="32" spans="1:16" ht="15.75" thickBot="1">
      <c r="A32" s="12"/>
      <c r="B32" s="42">
        <v>590</v>
      </c>
      <c r="C32" s="19" t="s">
        <v>66</v>
      </c>
      <c r="D32" s="43">
        <v>2324467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2324467</v>
      </c>
      <c r="O32" s="44">
        <f t="shared" si="1"/>
        <v>48.602580186509428</v>
      </c>
      <c r="P32" s="9"/>
    </row>
    <row r="33" spans="1:119" ht="16.5" thickBot="1">
      <c r="A33" s="13" t="s">
        <v>10</v>
      </c>
      <c r="B33" s="21"/>
      <c r="C33" s="20"/>
      <c r="D33" s="14">
        <f>SUM(D5,D12,D17,D24,D27,D30)</f>
        <v>42890615</v>
      </c>
      <c r="E33" s="14">
        <f t="shared" ref="E33:M33" si="11">SUM(E5,E12,E17,E24,E27,E30)</f>
        <v>3574402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25504617</v>
      </c>
      <c r="J33" s="14">
        <f t="shared" si="11"/>
        <v>0</v>
      </c>
      <c r="K33" s="14">
        <f t="shared" si="11"/>
        <v>5984762</v>
      </c>
      <c r="L33" s="14">
        <f t="shared" si="11"/>
        <v>0</v>
      </c>
      <c r="M33" s="14">
        <f t="shared" si="11"/>
        <v>0</v>
      </c>
      <c r="N33" s="14">
        <f t="shared" si="8"/>
        <v>77954396</v>
      </c>
      <c r="O33" s="35">
        <f t="shared" si="1"/>
        <v>1629.9585162882115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75</v>
      </c>
      <c r="M35" s="90"/>
      <c r="N35" s="90"/>
      <c r="O35" s="39">
        <v>47826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9294227</v>
      </c>
      <c r="E5" s="24">
        <f t="shared" si="0"/>
        <v>228866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665044</v>
      </c>
      <c r="J5" s="24">
        <f t="shared" si="0"/>
        <v>0</v>
      </c>
      <c r="K5" s="24">
        <f t="shared" si="0"/>
        <v>5185909</v>
      </c>
      <c r="L5" s="24">
        <f t="shared" si="0"/>
        <v>0</v>
      </c>
      <c r="M5" s="24">
        <f t="shared" si="0"/>
        <v>0</v>
      </c>
      <c r="N5" s="25">
        <f>SUM(D5:M5)</f>
        <v>15374046</v>
      </c>
      <c r="O5" s="30">
        <f t="shared" ref="O5:O32" si="1">(N5/O$34)</f>
        <v>330.12059006677976</v>
      </c>
      <c r="P5" s="6"/>
    </row>
    <row r="6" spans="1:133">
      <c r="A6" s="12"/>
      <c r="B6" s="42">
        <v>512</v>
      </c>
      <c r="C6" s="19" t="s">
        <v>19</v>
      </c>
      <c r="D6" s="43">
        <v>1572991</v>
      </c>
      <c r="E6" s="43">
        <v>228866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1801857</v>
      </c>
      <c r="O6" s="44">
        <f t="shared" si="1"/>
        <v>38.690537029481867</v>
      </c>
      <c r="P6" s="9"/>
    </row>
    <row r="7" spans="1:133">
      <c r="A7" s="12"/>
      <c r="B7" s="42">
        <v>513</v>
      </c>
      <c r="C7" s="19" t="s">
        <v>20</v>
      </c>
      <c r="D7" s="43">
        <v>854012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119405</v>
      </c>
      <c r="L7" s="43">
        <v>0</v>
      </c>
      <c r="M7" s="43">
        <v>0</v>
      </c>
      <c r="N7" s="43">
        <f t="shared" si="2"/>
        <v>973417</v>
      </c>
      <c r="O7" s="44">
        <f t="shared" si="1"/>
        <v>20.901784372248823</v>
      </c>
      <c r="P7" s="9"/>
    </row>
    <row r="8" spans="1:133">
      <c r="A8" s="12"/>
      <c r="B8" s="42">
        <v>515</v>
      </c>
      <c r="C8" s="19" t="s">
        <v>21</v>
      </c>
      <c r="D8" s="43">
        <v>1014074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1014074</v>
      </c>
      <c r="O8" s="44">
        <f t="shared" si="1"/>
        <v>21.774795473577978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665044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665044</v>
      </c>
      <c r="O9" s="44">
        <f t="shared" si="1"/>
        <v>14.280217302613215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5066504</v>
      </c>
      <c r="L10" s="43">
        <v>0</v>
      </c>
      <c r="M10" s="43">
        <v>0</v>
      </c>
      <c r="N10" s="43">
        <f t="shared" si="2"/>
        <v>5066504</v>
      </c>
      <c r="O10" s="44">
        <f t="shared" si="1"/>
        <v>108.79096433402762</v>
      </c>
      <c r="P10" s="9"/>
    </row>
    <row r="11" spans="1:133">
      <c r="A11" s="12"/>
      <c r="B11" s="42">
        <v>519</v>
      </c>
      <c r="C11" s="19" t="s">
        <v>58</v>
      </c>
      <c r="D11" s="43">
        <v>5853150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5853150</v>
      </c>
      <c r="O11" s="44">
        <f t="shared" si="1"/>
        <v>125.68229155483026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22335040</v>
      </c>
      <c r="E12" s="29">
        <f t="shared" si="3"/>
        <v>103768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188628</v>
      </c>
      <c r="L12" s="29">
        <f t="shared" si="3"/>
        <v>0</v>
      </c>
      <c r="M12" s="29">
        <f t="shared" si="3"/>
        <v>0</v>
      </c>
      <c r="N12" s="40">
        <f t="shared" ref="N12:N17" si="4">SUM(D12:M12)</f>
        <v>22627436</v>
      </c>
      <c r="O12" s="41">
        <f t="shared" si="1"/>
        <v>485.86966137725193</v>
      </c>
      <c r="P12" s="10"/>
    </row>
    <row r="13" spans="1:133">
      <c r="A13" s="12"/>
      <c r="B13" s="42">
        <v>521</v>
      </c>
      <c r="C13" s="19" t="s">
        <v>26</v>
      </c>
      <c r="D13" s="43">
        <v>12491074</v>
      </c>
      <c r="E13" s="43">
        <v>103768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70470</v>
      </c>
      <c r="L13" s="43">
        <v>0</v>
      </c>
      <c r="M13" s="43">
        <v>0</v>
      </c>
      <c r="N13" s="43">
        <f t="shared" si="4"/>
        <v>12665312</v>
      </c>
      <c r="O13" s="44">
        <f t="shared" si="1"/>
        <v>271.95705481952285</v>
      </c>
      <c r="P13" s="9"/>
    </row>
    <row r="14" spans="1:133">
      <c r="A14" s="12"/>
      <c r="B14" s="42">
        <v>522</v>
      </c>
      <c r="C14" s="19" t="s">
        <v>27</v>
      </c>
      <c r="D14" s="43">
        <v>4178545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118158</v>
      </c>
      <c r="L14" s="43">
        <v>0</v>
      </c>
      <c r="M14" s="43">
        <v>0</v>
      </c>
      <c r="N14" s="43">
        <f t="shared" si="4"/>
        <v>4296703</v>
      </c>
      <c r="O14" s="44">
        <f t="shared" si="1"/>
        <v>92.261342895793518</v>
      </c>
      <c r="P14" s="9"/>
    </row>
    <row r="15" spans="1:133">
      <c r="A15" s="12"/>
      <c r="B15" s="42">
        <v>524</v>
      </c>
      <c r="C15" s="19" t="s">
        <v>28</v>
      </c>
      <c r="D15" s="43">
        <v>534328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534328</v>
      </c>
      <c r="O15" s="44">
        <f t="shared" si="1"/>
        <v>11.473406196989544</v>
      </c>
      <c r="P15" s="9"/>
    </row>
    <row r="16" spans="1:133">
      <c r="A16" s="12"/>
      <c r="B16" s="42">
        <v>526</v>
      </c>
      <c r="C16" s="19" t="s">
        <v>29</v>
      </c>
      <c r="D16" s="43">
        <v>5131093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5131093</v>
      </c>
      <c r="O16" s="44">
        <f t="shared" si="1"/>
        <v>110.177857464946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SUM(D18:D23)</f>
        <v>114294</v>
      </c>
      <c r="E17" s="29">
        <f t="shared" si="5"/>
        <v>395320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18547377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19056991</v>
      </c>
      <c r="O17" s="41">
        <f t="shared" si="1"/>
        <v>409.2029589229349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6001314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6">SUM(D18:M18)</f>
        <v>6001314</v>
      </c>
      <c r="O18" s="44">
        <f t="shared" si="1"/>
        <v>128.86375641493635</v>
      </c>
      <c r="P18" s="9"/>
    </row>
    <row r="19" spans="1:119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3634709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3634709</v>
      </c>
      <c r="O19" s="44">
        <f t="shared" si="1"/>
        <v>78.046616993407909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6108836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6108836</v>
      </c>
      <c r="O20" s="44">
        <f t="shared" si="1"/>
        <v>131.17253226256685</v>
      </c>
      <c r="P20" s="9"/>
    </row>
    <row r="21" spans="1:119">
      <c r="A21" s="12"/>
      <c r="B21" s="42">
        <v>536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1009050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1009050</v>
      </c>
      <c r="O21" s="44">
        <f t="shared" si="1"/>
        <v>21.66691718021945</v>
      </c>
      <c r="P21" s="9"/>
    </row>
    <row r="22" spans="1:119">
      <c r="A22" s="12"/>
      <c r="B22" s="42">
        <v>538</v>
      </c>
      <c r="C22" s="19" t="s">
        <v>61</v>
      </c>
      <c r="D22" s="43">
        <v>0</v>
      </c>
      <c r="E22" s="43">
        <v>130292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130292</v>
      </c>
      <c r="O22" s="44">
        <f t="shared" si="1"/>
        <v>2.7977067273625216</v>
      </c>
      <c r="P22" s="9"/>
    </row>
    <row r="23" spans="1:119">
      <c r="A23" s="12"/>
      <c r="B23" s="42">
        <v>539</v>
      </c>
      <c r="C23" s="19" t="s">
        <v>36</v>
      </c>
      <c r="D23" s="43">
        <v>114294</v>
      </c>
      <c r="E23" s="43">
        <v>265028</v>
      </c>
      <c r="F23" s="43">
        <v>0</v>
      </c>
      <c r="G23" s="43">
        <v>0</v>
      </c>
      <c r="H23" s="43">
        <v>0</v>
      </c>
      <c r="I23" s="43">
        <v>1793468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2172790</v>
      </c>
      <c r="O23" s="44">
        <f t="shared" si="1"/>
        <v>46.655429344441821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SUM(D25:D26)</f>
        <v>0</v>
      </c>
      <c r="E24" s="29">
        <f t="shared" si="7"/>
        <v>2985087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1005063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ref="N24:N32" si="8">SUM(D24:M24)</f>
        <v>3990150</v>
      </c>
      <c r="O24" s="41">
        <f t="shared" si="1"/>
        <v>85.678855940392083</v>
      </c>
      <c r="P24" s="10"/>
    </row>
    <row r="25" spans="1:119">
      <c r="A25" s="12"/>
      <c r="B25" s="42">
        <v>541</v>
      </c>
      <c r="C25" s="19" t="s">
        <v>62</v>
      </c>
      <c r="D25" s="43">
        <v>0</v>
      </c>
      <c r="E25" s="43">
        <v>2985087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2985087</v>
      </c>
      <c r="O25" s="44">
        <f t="shared" si="1"/>
        <v>64.097549977453781</v>
      </c>
      <c r="P25" s="9"/>
    </row>
    <row r="26" spans="1:119">
      <c r="A26" s="12"/>
      <c r="B26" s="42">
        <v>542</v>
      </c>
      <c r="C26" s="19" t="s">
        <v>71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1005063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1005063</v>
      </c>
      <c r="O26" s="44">
        <f t="shared" si="1"/>
        <v>21.581305962938309</v>
      </c>
      <c r="P26" s="9"/>
    </row>
    <row r="27" spans="1:119" ht="15.75">
      <c r="A27" s="26" t="s">
        <v>39</v>
      </c>
      <c r="B27" s="27"/>
      <c r="C27" s="28"/>
      <c r="D27" s="29">
        <f t="shared" ref="D27:M27" si="9">SUM(D28:D28)</f>
        <v>3271510</v>
      </c>
      <c r="E27" s="29">
        <f t="shared" si="9"/>
        <v>1447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3272957</v>
      </c>
      <c r="O27" s="41">
        <f t="shared" si="1"/>
        <v>70.278864529428191</v>
      </c>
      <c r="P27" s="9"/>
    </row>
    <row r="28" spans="1:119">
      <c r="A28" s="12"/>
      <c r="B28" s="42">
        <v>572</v>
      </c>
      <c r="C28" s="19" t="s">
        <v>63</v>
      </c>
      <c r="D28" s="43">
        <v>3271510</v>
      </c>
      <c r="E28" s="43">
        <v>1447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3272957</v>
      </c>
      <c r="O28" s="44">
        <f t="shared" si="1"/>
        <v>70.278864529428191</v>
      </c>
      <c r="P28" s="9"/>
    </row>
    <row r="29" spans="1:119" ht="15.75">
      <c r="A29" s="26" t="s">
        <v>64</v>
      </c>
      <c r="B29" s="27"/>
      <c r="C29" s="28"/>
      <c r="D29" s="29">
        <f t="shared" ref="D29:M29" si="10">SUM(D30:D31)</f>
        <v>2572302</v>
      </c>
      <c r="E29" s="29">
        <f t="shared" si="10"/>
        <v>321756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4608770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8"/>
        <v>7502828</v>
      </c>
      <c r="O29" s="41">
        <f t="shared" si="1"/>
        <v>161.10515127439822</v>
      </c>
      <c r="P29" s="9"/>
    </row>
    <row r="30" spans="1:119">
      <c r="A30" s="12"/>
      <c r="B30" s="42">
        <v>581</v>
      </c>
      <c r="C30" s="19" t="s">
        <v>65</v>
      </c>
      <c r="D30" s="43">
        <v>611066</v>
      </c>
      <c r="E30" s="43">
        <v>321756</v>
      </c>
      <c r="F30" s="43">
        <v>0</v>
      </c>
      <c r="G30" s="43">
        <v>0</v>
      </c>
      <c r="H30" s="43">
        <v>0</v>
      </c>
      <c r="I30" s="43">
        <v>4608770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5541592</v>
      </c>
      <c r="O30" s="44">
        <f t="shared" si="1"/>
        <v>118.99233428528484</v>
      </c>
      <c r="P30" s="9"/>
    </row>
    <row r="31" spans="1:119" ht="15.75" thickBot="1">
      <c r="A31" s="12"/>
      <c r="B31" s="42">
        <v>590</v>
      </c>
      <c r="C31" s="19" t="s">
        <v>66</v>
      </c>
      <c r="D31" s="43">
        <v>1961236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1961236</v>
      </c>
      <c r="O31" s="44">
        <f t="shared" si="1"/>
        <v>42.112816989113398</v>
      </c>
      <c r="P31" s="9"/>
    </row>
    <row r="32" spans="1:119" ht="16.5" thickBot="1">
      <c r="A32" s="13" t="s">
        <v>10</v>
      </c>
      <c r="B32" s="21"/>
      <c r="C32" s="20"/>
      <c r="D32" s="14">
        <f>SUM(D5,D12,D17,D24,D27,D29)</f>
        <v>37587373</v>
      </c>
      <c r="E32" s="14">
        <f t="shared" ref="E32:M32" si="11">SUM(E5,E12,E17,E24,E27,E29)</f>
        <v>4036244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24826254</v>
      </c>
      <c r="J32" s="14">
        <f t="shared" si="11"/>
        <v>0</v>
      </c>
      <c r="K32" s="14">
        <f t="shared" si="11"/>
        <v>5374537</v>
      </c>
      <c r="L32" s="14">
        <f t="shared" si="11"/>
        <v>0</v>
      </c>
      <c r="M32" s="14">
        <f t="shared" si="11"/>
        <v>0</v>
      </c>
      <c r="N32" s="14">
        <f t="shared" si="8"/>
        <v>71824408</v>
      </c>
      <c r="O32" s="35">
        <f t="shared" si="1"/>
        <v>1542.2560821111852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72</v>
      </c>
      <c r="M34" s="90"/>
      <c r="N34" s="90"/>
      <c r="O34" s="39">
        <v>46571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11373438</v>
      </c>
      <c r="E5" s="56">
        <f t="shared" si="0"/>
        <v>221389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890007</v>
      </c>
      <c r="J5" s="56">
        <f t="shared" si="0"/>
        <v>0</v>
      </c>
      <c r="K5" s="56">
        <f t="shared" si="0"/>
        <v>4332776</v>
      </c>
      <c r="L5" s="56">
        <f t="shared" si="0"/>
        <v>0</v>
      </c>
      <c r="M5" s="56">
        <f t="shared" si="0"/>
        <v>0</v>
      </c>
      <c r="N5" s="57">
        <f>SUM(D5:M5)</f>
        <v>16817610</v>
      </c>
      <c r="O5" s="58">
        <f t="shared" ref="O5:O31" si="1">(N5/O$33)</f>
        <v>368.25001642251857</v>
      </c>
      <c r="P5" s="59"/>
    </row>
    <row r="6" spans="1:133">
      <c r="A6" s="61"/>
      <c r="B6" s="62">
        <v>512</v>
      </c>
      <c r="C6" s="63" t="s">
        <v>19</v>
      </c>
      <c r="D6" s="64">
        <v>2207835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ref="N6:N11" si="2">SUM(D6:M6)</f>
        <v>2207835</v>
      </c>
      <c r="O6" s="65">
        <f t="shared" si="1"/>
        <v>48.344281679038296</v>
      </c>
      <c r="P6" s="66"/>
    </row>
    <row r="7" spans="1:133">
      <c r="A7" s="61"/>
      <c r="B7" s="62">
        <v>513</v>
      </c>
      <c r="C7" s="63" t="s">
        <v>20</v>
      </c>
      <c r="D7" s="64">
        <v>853638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105309</v>
      </c>
      <c r="L7" s="64">
        <v>0</v>
      </c>
      <c r="M7" s="64">
        <v>0</v>
      </c>
      <c r="N7" s="64">
        <f t="shared" si="2"/>
        <v>958947</v>
      </c>
      <c r="O7" s="65">
        <f t="shared" si="1"/>
        <v>20.997766537476188</v>
      </c>
      <c r="P7" s="66"/>
    </row>
    <row r="8" spans="1:133">
      <c r="A8" s="61"/>
      <c r="B8" s="62">
        <v>515</v>
      </c>
      <c r="C8" s="63" t="s">
        <v>21</v>
      </c>
      <c r="D8" s="64">
        <v>1215834</v>
      </c>
      <c r="E8" s="64">
        <v>221389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1437223</v>
      </c>
      <c r="O8" s="65">
        <f t="shared" si="1"/>
        <v>31.470428518250891</v>
      </c>
      <c r="P8" s="66"/>
    </row>
    <row r="9" spans="1:133">
      <c r="A9" s="61"/>
      <c r="B9" s="62">
        <v>517</v>
      </c>
      <c r="C9" s="63" t="s">
        <v>22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890007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890007</v>
      </c>
      <c r="O9" s="65">
        <f t="shared" si="1"/>
        <v>19.488208631675754</v>
      </c>
      <c r="P9" s="66"/>
    </row>
    <row r="10" spans="1:133">
      <c r="A10" s="61"/>
      <c r="B10" s="62">
        <v>518</v>
      </c>
      <c r="C10" s="63" t="s">
        <v>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4227467</v>
      </c>
      <c r="L10" s="64">
        <v>0</v>
      </c>
      <c r="M10" s="64">
        <v>0</v>
      </c>
      <c r="N10" s="64">
        <f t="shared" si="2"/>
        <v>4227467</v>
      </c>
      <c r="O10" s="65">
        <f t="shared" si="1"/>
        <v>92.567540344653921</v>
      </c>
      <c r="P10" s="66"/>
    </row>
    <row r="11" spans="1:133">
      <c r="A11" s="61"/>
      <c r="B11" s="62">
        <v>519</v>
      </c>
      <c r="C11" s="63" t="s">
        <v>58</v>
      </c>
      <c r="D11" s="64">
        <v>7096131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7096131</v>
      </c>
      <c r="O11" s="65">
        <f t="shared" si="1"/>
        <v>155.38179071142349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SUM(D13:D16)</f>
        <v>21845094</v>
      </c>
      <c r="E12" s="70">
        <f t="shared" si="3"/>
        <v>129263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120616</v>
      </c>
      <c r="L12" s="70">
        <f t="shared" si="3"/>
        <v>0</v>
      </c>
      <c r="M12" s="70">
        <f t="shared" si="3"/>
        <v>0</v>
      </c>
      <c r="N12" s="71">
        <f t="shared" ref="N12:N17" si="4">SUM(D12:M12)</f>
        <v>22094973</v>
      </c>
      <c r="O12" s="72">
        <f t="shared" si="1"/>
        <v>483.80680549169023</v>
      </c>
      <c r="P12" s="73"/>
    </row>
    <row r="13" spans="1:133">
      <c r="A13" s="61"/>
      <c r="B13" s="62">
        <v>521</v>
      </c>
      <c r="C13" s="63" t="s">
        <v>26</v>
      </c>
      <c r="D13" s="64">
        <v>12354806</v>
      </c>
      <c r="E13" s="64">
        <v>129263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64268</v>
      </c>
      <c r="L13" s="64">
        <v>0</v>
      </c>
      <c r="M13" s="64">
        <v>0</v>
      </c>
      <c r="N13" s="64">
        <f t="shared" si="4"/>
        <v>12548337</v>
      </c>
      <c r="O13" s="65">
        <f t="shared" si="1"/>
        <v>274.76706299678119</v>
      </c>
      <c r="P13" s="66"/>
    </row>
    <row r="14" spans="1:133">
      <c r="A14" s="61"/>
      <c r="B14" s="62">
        <v>522</v>
      </c>
      <c r="C14" s="63" t="s">
        <v>27</v>
      </c>
      <c r="D14" s="64">
        <v>4021970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56348</v>
      </c>
      <c r="L14" s="64">
        <v>0</v>
      </c>
      <c r="M14" s="64">
        <v>0</v>
      </c>
      <c r="N14" s="64">
        <f t="shared" si="4"/>
        <v>4078318</v>
      </c>
      <c r="O14" s="65">
        <f t="shared" si="1"/>
        <v>89.301670717554572</v>
      </c>
      <c r="P14" s="66"/>
    </row>
    <row r="15" spans="1:133">
      <c r="A15" s="61"/>
      <c r="B15" s="62">
        <v>524</v>
      </c>
      <c r="C15" s="63" t="s">
        <v>28</v>
      </c>
      <c r="D15" s="64">
        <v>514517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514517</v>
      </c>
      <c r="O15" s="65">
        <f t="shared" si="1"/>
        <v>11.266219974161904</v>
      </c>
      <c r="P15" s="66"/>
    </row>
    <row r="16" spans="1:133">
      <c r="A16" s="61"/>
      <c r="B16" s="62">
        <v>526</v>
      </c>
      <c r="C16" s="63" t="s">
        <v>29</v>
      </c>
      <c r="D16" s="64">
        <v>4953801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4953801</v>
      </c>
      <c r="O16" s="65">
        <f t="shared" si="1"/>
        <v>108.47185180319254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SUM(D18:D23)</f>
        <v>107696</v>
      </c>
      <c r="E17" s="70">
        <f t="shared" si="5"/>
        <v>1102679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17582344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18792719</v>
      </c>
      <c r="O17" s="72">
        <f t="shared" si="1"/>
        <v>411.49836869648993</v>
      </c>
      <c r="P17" s="73"/>
    </row>
    <row r="18" spans="1:119">
      <c r="A18" s="61"/>
      <c r="B18" s="62">
        <v>533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5782232</v>
      </c>
      <c r="J18" s="64">
        <v>0</v>
      </c>
      <c r="K18" s="64">
        <v>0</v>
      </c>
      <c r="L18" s="64">
        <v>0</v>
      </c>
      <c r="M18" s="64">
        <v>0</v>
      </c>
      <c r="N18" s="64">
        <f t="shared" ref="N18:N23" si="6">SUM(D18:M18)</f>
        <v>5782232</v>
      </c>
      <c r="O18" s="65">
        <f t="shared" si="1"/>
        <v>126.61174976461056</v>
      </c>
      <c r="P18" s="66"/>
    </row>
    <row r="19" spans="1:119">
      <c r="A19" s="61"/>
      <c r="B19" s="62">
        <v>534</v>
      </c>
      <c r="C19" s="63" t="s">
        <v>59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3453257</v>
      </c>
      <c r="J19" s="64">
        <v>0</v>
      </c>
      <c r="K19" s="64">
        <v>0</v>
      </c>
      <c r="L19" s="64">
        <v>0</v>
      </c>
      <c r="M19" s="64">
        <v>0</v>
      </c>
      <c r="N19" s="64">
        <f t="shared" si="6"/>
        <v>3453257</v>
      </c>
      <c r="O19" s="65">
        <f t="shared" si="1"/>
        <v>75.614902888173603</v>
      </c>
      <c r="P19" s="66"/>
    </row>
    <row r="20" spans="1:119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5769981</v>
      </c>
      <c r="J20" s="64">
        <v>0</v>
      </c>
      <c r="K20" s="64">
        <v>0</v>
      </c>
      <c r="L20" s="64">
        <v>0</v>
      </c>
      <c r="M20" s="64">
        <v>0</v>
      </c>
      <c r="N20" s="64">
        <f t="shared" si="6"/>
        <v>5769981</v>
      </c>
      <c r="O20" s="65">
        <f t="shared" si="1"/>
        <v>126.34349339814754</v>
      </c>
      <c r="P20" s="66"/>
    </row>
    <row r="21" spans="1:119">
      <c r="A21" s="61"/>
      <c r="B21" s="62">
        <v>536</v>
      </c>
      <c r="C21" s="63" t="s">
        <v>60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728223</v>
      </c>
      <c r="J21" s="64">
        <v>0</v>
      </c>
      <c r="K21" s="64">
        <v>0</v>
      </c>
      <c r="L21" s="64">
        <v>0</v>
      </c>
      <c r="M21" s="64">
        <v>0</v>
      </c>
      <c r="N21" s="64">
        <f t="shared" si="6"/>
        <v>728223</v>
      </c>
      <c r="O21" s="65">
        <f t="shared" si="1"/>
        <v>15.945674308611968</v>
      </c>
      <c r="P21" s="66"/>
    </row>
    <row r="22" spans="1:119">
      <c r="A22" s="61"/>
      <c r="B22" s="62">
        <v>538</v>
      </c>
      <c r="C22" s="63" t="s">
        <v>61</v>
      </c>
      <c r="D22" s="64">
        <v>0</v>
      </c>
      <c r="E22" s="64">
        <v>1102679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6"/>
        <v>1102679</v>
      </c>
      <c r="O22" s="65">
        <f t="shared" si="1"/>
        <v>24.145021787207952</v>
      </c>
      <c r="P22" s="66"/>
    </row>
    <row r="23" spans="1:119">
      <c r="A23" s="61"/>
      <c r="B23" s="62">
        <v>539</v>
      </c>
      <c r="C23" s="63" t="s">
        <v>36</v>
      </c>
      <c r="D23" s="64">
        <v>107696</v>
      </c>
      <c r="E23" s="64">
        <v>0</v>
      </c>
      <c r="F23" s="64">
        <v>0</v>
      </c>
      <c r="G23" s="64">
        <v>0</v>
      </c>
      <c r="H23" s="64">
        <v>0</v>
      </c>
      <c r="I23" s="64">
        <v>1848651</v>
      </c>
      <c r="J23" s="64">
        <v>0</v>
      </c>
      <c r="K23" s="64">
        <v>0</v>
      </c>
      <c r="L23" s="64">
        <v>0</v>
      </c>
      <c r="M23" s="64">
        <v>0</v>
      </c>
      <c r="N23" s="64">
        <f t="shared" si="6"/>
        <v>1956347</v>
      </c>
      <c r="O23" s="65">
        <f t="shared" si="1"/>
        <v>42.837526549738335</v>
      </c>
      <c r="P23" s="66"/>
    </row>
    <row r="24" spans="1:119" ht="15.75">
      <c r="A24" s="67" t="s">
        <v>37</v>
      </c>
      <c r="B24" s="68"/>
      <c r="C24" s="69"/>
      <c r="D24" s="70">
        <f t="shared" ref="D24:M24" si="7">SUM(D25:D25)</f>
        <v>0</v>
      </c>
      <c r="E24" s="70">
        <f t="shared" si="7"/>
        <v>5486976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ref="N24:N31" si="8">SUM(D24:M24)</f>
        <v>5486976</v>
      </c>
      <c r="O24" s="72">
        <f t="shared" si="1"/>
        <v>120.14662024568088</v>
      </c>
      <c r="P24" s="73"/>
    </row>
    <row r="25" spans="1:119">
      <c r="A25" s="61"/>
      <c r="B25" s="62">
        <v>541</v>
      </c>
      <c r="C25" s="63" t="s">
        <v>62</v>
      </c>
      <c r="D25" s="64">
        <v>0</v>
      </c>
      <c r="E25" s="64">
        <v>5486976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8"/>
        <v>5486976</v>
      </c>
      <c r="O25" s="65">
        <f t="shared" si="1"/>
        <v>120.14662024568088</v>
      </c>
      <c r="P25" s="66"/>
    </row>
    <row r="26" spans="1:119" ht="15.75">
      <c r="A26" s="67" t="s">
        <v>39</v>
      </c>
      <c r="B26" s="68"/>
      <c r="C26" s="69"/>
      <c r="D26" s="70">
        <f t="shared" ref="D26:M26" si="9">SUM(D27:D27)</f>
        <v>3313320</v>
      </c>
      <c r="E26" s="70">
        <f t="shared" si="9"/>
        <v>1025</v>
      </c>
      <c r="F26" s="70">
        <f t="shared" si="9"/>
        <v>0</v>
      </c>
      <c r="G26" s="70">
        <f t="shared" si="9"/>
        <v>0</v>
      </c>
      <c r="H26" s="70">
        <f t="shared" si="9"/>
        <v>0</v>
      </c>
      <c r="I26" s="70">
        <f t="shared" si="9"/>
        <v>0</v>
      </c>
      <c r="J26" s="70">
        <f t="shared" si="9"/>
        <v>0</v>
      </c>
      <c r="K26" s="70">
        <f t="shared" si="9"/>
        <v>0</v>
      </c>
      <c r="L26" s="70">
        <f t="shared" si="9"/>
        <v>0</v>
      </c>
      <c r="M26" s="70">
        <f t="shared" si="9"/>
        <v>0</v>
      </c>
      <c r="N26" s="70">
        <f t="shared" si="8"/>
        <v>3314345</v>
      </c>
      <c r="O26" s="72">
        <f t="shared" si="1"/>
        <v>72.573189691037683</v>
      </c>
      <c r="P26" s="66"/>
    </row>
    <row r="27" spans="1:119">
      <c r="A27" s="61"/>
      <c r="B27" s="62">
        <v>572</v>
      </c>
      <c r="C27" s="63" t="s">
        <v>63</v>
      </c>
      <c r="D27" s="64">
        <v>3313320</v>
      </c>
      <c r="E27" s="64">
        <v>1025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8"/>
        <v>3314345</v>
      </c>
      <c r="O27" s="65">
        <f t="shared" si="1"/>
        <v>72.573189691037683</v>
      </c>
      <c r="P27" s="66"/>
    </row>
    <row r="28" spans="1:119" ht="15.75">
      <c r="A28" s="67" t="s">
        <v>64</v>
      </c>
      <c r="B28" s="68"/>
      <c r="C28" s="69"/>
      <c r="D28" s="70">
        <f t="shared" ref="D28:M28" si="10">SUM(D29:D30)</f>
        <v>5467020</v>
      </c>
      <c r="E28" s="70">
        <f t="shared" si="10"/>
        <v>359649</v>
      </c>
      <c r="F28" s="70">
        <f t="shared" si="10"/>
        <v>0</v>
      </c>
      <c r="G28" s="70">
        <f t="shared" si="10"/>
        <v>0</v>
      </c>
      <c r="H28" s="70">
        <f t="shared" si="10"/>
        <v>0</v>
      </c>
      <c r="I28" s="70">
        <f t="shared" si="10"/>
        <v>4347930</v>
      </c>
      <c r="J28" s="70">
        <f t="shared" si="10"/>
        <v>0</v>
      </c>
      <c r="K28" s="70">
        <f t="shared" si="10"/>
        <v>0</v>
      </c>
      <c r="L28" s="70">
        <f t="shared" si="10"/>
        <v>0</v>
      </c>
      <c r="M28" s="70">
        <f t="shared" si="10"/>
        <v>0</v>
      </c>
      <c r="N28" s="70">
        <f t="shared" si="8"/>
        <v>10174599</v>
      </c>
      <c r="O28" s="72">
        <f t="shared" si="1"/>
        <v>222.79005452276161</v>
      </c>
      <c r="P28" s="66"/>
    </row>
    <row r="29" spans="1:119">
      <c r="A29" s="61"/>
      <c r="B29" s="62">
        <v>581</v>
      </c>
      <c r="C29" s="63" t="s">
        <v>65</v>
      </c>
      <c r="D29" s="64">
        <v>604233</v>
      </c>
      <c r="E29" s="64">
        <v>359649</v>
      </c>
      <c r="F29" s="64">
        <v>0</v>
      </c>
      <c r="G29" s="64">
        <v>0</v>
      </c>
      <c r="H29" s="64">
        <v>0</v>
      </c>
      <c r="I29" s="64">
        <v>4347930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8"/>
        <v>5311812</v>
      </c>
      <c r="O29" s="65">
        <f t="shared" si="1"/>
        <v>116.31110819155225</v>
      </c>
      <c r="P29" s="66"/>
    </row>
    <row r="30" spans="1:119" ht="15.75" thickBot="1">
      <c r="A30" s="61"/>
      <c r="B30" s="62">
        <v>590</v>
      </c>
      <c r="C30" s="63" t="s">
        <v>66</v>
      </c>
      <c r="D30" s="64">
        <v>4862787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8"/>
        <v>4862787</v>
      </c>
      <c r="O30" s="65">
        <f t="shared" si="1"/>
        <v>106.47894633120936</v>
      </c>
      <c r="P30" s="66"/>
    </row>
    <row r="31" spans="1:119" ht="16.5" thickBot="1">
      <c r="A31" s="74" t="s">
        <v>10</v>
      </c>
      <c r="B31" s="75"/>
      <c r="C31" s="76"/>
      <c r="D31" s="77">
        <f>SUM(D5,D12,D17,D24,D26,D28)</f>
        <v>42106568</v>
      </c>
      <c r="E31" s="77">
        <f t="shared" ref="E31:M31" si="11">SUM(E5,E12,E17,E24,E26,E28)</f>
        <v>7300981</v>
      </c>
      <c r="F31" s="77">
        <f t="shared" si="11"/>
        <v>0</v>
      </c>
      <c r="G31" s="77">
        <f t="shared" si="11"/>
        <v>0</v>
      </c>
      <c r="H31" s="77">
        <f t="shared" si="11"/>
        <v>0</v>
      </c>
      <c r="I31" s="77">
        <f t="shared" si="11"/>
        <v>22820281</v>
      </c>
      <c r="J31" s="77">
        <f t="shared" si="11"/>
        <v>0</v>
      </c>
      <c r="K31" s="77">
        <f t="shared" si="11"/>
        <v>4453392</v>
      </c>
      <c r="L31" s="77">
        <f t="shared" si="11"/>
        <v>0</v>
      </c>
      <c r="M31" s="77">
        <f t="shared" si="11"/>
        <v>0</v>
      </c>
      <c r="N31" s="77">
        <f t="shared" si="8"/>
        <v>76681222</v>
      </c>
      <c r="O31" s="78">
        <f t="shared" si="1"/>
        <v>1679.0650550701789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19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4" t="s">
        <v>67</v>
      </c>
      <c r="M33" s="114"/>
      <c r="N33" s="114"/>
      <c r="O33" s="88">
        <v>45669</v>
      </c>
    </row>
    <row r="34" spans="1:1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 ht="15.75" customHeight="1" thickBot="1">
      <c r="A35" s="118" t="s">
        <v>48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2023-08-31T14:41:51Z</cp:lastPrinted>
  <dcterms:created xsi:type="dcterms:W3CDTF">2000-08-31T21:26:31Z</dcterms:created>
  <dcterms:modified xsi:type="dcterms:W3CDTF">2023-08-31T14:41:54Z</dcterms:modified>
</cp:coreProperties>
</file>