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'2008'!$A$1:$O$46</definedName>
    <definedName name="_xlnm.Print_Area" localSheetId="13">'2009'!$A$1:$O$43</definedName>
    <definedName name="_xlnm.Print_Area" localSheetId="12">'2010'!$A$1:$O$44</definedName>
    <definedName name="_xlnm.Print_Area" localSheetId="11">'2011'!$A$1:$O$45</definedName>
    <definedName name="_xlnm.Print_Area" localSheetId="10">'2012'!$A$1:$O$44</definedName>
    <definedName name="_xlnm.Print_Area" localSheetId="9">'2013'!$A$1:$O$45</definedName>
    <definedName name="_xlnm.Print_Area" localSheetId="8">'2014'!$A$1:$O$48</definedName>
    <definedName name="_xlnm.Print_Area" localSheetId="7">'2015'!$A$1:$O$44</definedName>
    <definedName name="_xlnm.Print_Area" localSheetId="6">'2016'!$A$1:$O$45</definedName>
    <definedName name="_xlnm.Print_Area" localSheetId="5">'2017'!$A$1:$O$47</definedName>
    <definedName name="_xlnm.Print_Area" localSheetId="4">'2018'!$A$1:$O$46</definedName>
    <definedName name="_xlnm.Print_Area" localSheetId="3">'2019'!$A$1:$O$44</definedName>
    <definedName name="_xlnm.Print_Area" localSheetId="2">'2020'!$A$1:$O$48</definedName>
    <definedName name="_xlnm.Print_Area" localSheetId="1">'2021'!$A$1:$P$45</definedName>
    <definedName name="_xlnm.Print_Area" localSheetId="0">'2022'!$A$1:$P$47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2" i="47" l="1"/>
  <c r="P42" i="47" s="1"/>
  <c r="N41" i="47"/>
  <c r="M41" i="47"/>
  <c r="L41" i="47"/>
  <c r="K41" i="47"/>
  <c r="J41" i="47"/>
  <c r="I41" i="47"/>
  <c r="H41" i="47"/>
  <c r="G41" i="47"/>
  <c r="F41" i="47"/>
  <c r="E41" i="47"/>
  <c r="D41" i="47"/>
  <c r="O40" i="47"/>
  <c r="P40" i="47" s="1"/>
  <c r="O39" i="47"/>
  <c r="P39" i="47" s="1"/>
  <c r="O38" i="47"/>
  <c r="P38" i="47" s="1"/>
  <c r="O37" i="47"/>
  <c r="P37" i="47" s="1"/>
  <c r="O36" i="47"/>
  <c r="P36" i="47" s="1"/>
  <c r="N35" i="47"/>
  <c r="M35" i="47"/>
  <c r="L35" i="47"/>
  <c r="K35" i="47"/>
  <c r="J35" i="47"/>
  <c r="I35" i="47"/>
  <c r="H35" i="47"/>
  <c r="G35" i="47"/>
  <c r="F35" i="47"/>
  <c r="E35" i="47"/>
  <c r="D35" i="47"/>
  <c r="O34" i="47"/>
  <c r="P34" i="47" s="1"/>
  <c r="O33" i="47"/>
  <c r="P33" i="47" s="1"/>
  <c r="N32" i="47"/>
  <c r="M32" i="47"/>
  <c r="L32" i="47"/>
  <c r="K32" i="47"/>
  <c r="J32" i="47"/>
  <c r="I32" i="47"/>
  <c r="H32" i="47"/>
  <c r="G32" i="47"/>
  <c r="F32" i="47"/>
  <c r="E32" i="47"/>
  <c r="D32" i="47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1" i="47" l="1"/>
  <c r="P41" i="47" s="1"/>
  <c r="O35" i="47"/>
  <c r="P35" i="47" s="1"/>
  <c r="O32" i="47"/>
  <c r="P32" i="47" s="1"/>
  <c r="J43" i="47"/>
  <c r="O30" i="47"/>
  <c r="P30" i="47" s="1"/>
  <c r="L43" i="47"/>
  <c r="K43" i="47"/>
  <c r="M43" i="47"/>
  <c r="O20" i="47"/>
  <c r="P20" i="47" s="1"/>
  <c r="N43" i="47"/>
  <c r="O15" i="47"/>
  <c r="P15" i="47" s="1"/>
  <c r="D43" i="47"/>
  <c r="I43" i="47"/>
  <c r="G43" i="47"/>
  <c r="H43" i="47"/>
  <c r="O5" i="47"/>
  <c r="P5" i="47" s="1"/>
  <c r="E43" i="47"/>
  <c r="F43" i="47"/>
  <c r="O40" i="46"/>
  <c r="P40" i="46"/>
  <c r="O39" i="46"/>
  <c r="P39" i="46"/>
  <c r="N38" i="46"/>
  <c r="M38" i="46"/>
  <c r="L38" i="46"/>
  <c r="K38" i="46"/>
  <c r="J38" i="46"/>
  <c r="I38" i="46"/>
  <c r="H38" i="46"/>
  <c r="O38" i="46" s="1"/>
  <c r="P38" i="46" s="1"/>
  <c r="G38" i="46"/>
  <c r="F38" i="46"/>
  <c r="E38" i="46"/>
  <c r="D38" i="46"/>
  <c r="O37" i="46"/>
  <c r="P37" i="46" s="1"/>
  <c r="O36" i="46"/>
  <c r="P36" i="46"/>
  <c r="O35" i="46"/>
  <c r="P35" i="46" s="1"/>
  <c r="O34" i="46"/>
  <c r="P34" i="46"/>
  <c r="N33" i="46"/>
  <c r="M33" i="46"/>
  <c r="L33" i="46"/>
  <c r="K33" i="46"/>
  <c r="J33" i="46"/>
  <c r="I33" i="46"/>
  <c r="H33" i="46"/>
  <c r="G33" i="46"/>
  <c r="F33" i="46"/>
  <c r="E33" i="46"/>
  <c r="D33" i="46"/>
  <c r="O33" i="46" s="1"/>
  <c r="P33" i="46" s="1"/>
  <c r="O32" i="46"/>
  <c r="P32" i="46" s="1"/>
  <c r="N31" i="46"/>
  <c r="M31" i="46"/>
  <c r="L31" i="46"/>
  <c r="K31" i="46"/>
  <c r="J31" i="46"/>
  <c r="I31" i="46"/>
  <c r="H31" i="46"/>
  <c r="G31" i="46"/>
  <c r="F31" i="46"/>
  <c r="E31" i="46"/>
  <c r="D31" i="46"/>
  <c r="D41" i="46" s="1"/>
  <c r="O30" i="46"/>
  <c r="P30" i="46"/>
  <c r="N29" i="46"/>
  <c r="M29" i="46"/>
  <c r="L29" i="46"/>
  <c r="K29" i="46"/>
  <c r="J29" i="46"/>
  <c r="I29" i="46"/>
  <c r="H29" i="46"/>
  <c r="G29" i="46"/>
  <c r="F29" i="46"/>
  <c r="F41" i="46" s="1"/>
  <c r="E29" i="46"/>
  <c r="E41" i="46" s="1"/>
  <c r="D29" i="46"/>
  <c r="O28" i="46"/>
  <c r="P28" i="46"/>
  <c r="O27" i="46"/>
  <c r="P27" i="46"/>
  <c r="O26" i="46"/>
  <c r="P26" i="46" s="1"/>
  <c r="O25" i="46"/>
  <c r="P25" i="46"/>
  <c r="O24" i="46"/>
  <c r="P24" i="46"/>
  <c r="O23" i="46"/>
  <c r="P23" i="46" s="1"/>
  <c r="O22" i="46"/>
  <c r="P22" i="46"/>
  <c r="O21" i="46"/>
  <c r="P21" i="46"/>
  <c r="N20" i="46"/>
  <c r="M20" i="46"/>
  <c r="L20" i="46"/>
  <c r="K20" i="46"/>
  <c r="J20" i="46"/>
  <c r="I20" i="46"/>
  <c r="H20" i="46"/>
  <c r="O20" i="46" s="1"/>
  <c r="P20" i="46" s="1"/>
  <c r="G20" i="46"/>
  <c r="F20" i="46"/>
  <c r="E20" i="46"/>
  <c r="D20" i="46"/>
  <c r="O19" i="46"/>
  <c r="P19" i="46" s="1"/>
  <c r="O18" i="46"/>
  <c r="P18" i="46" s="1"/>
  <c r="O17" i="46"/>
  <c r="P17" i="46" s="1"/>
  <c r="N16" i="46"/>
  <c r="N41" i="46" s="1"/>
  <c r="M16" i="46"/>
  <c r="M41" i="46" s="1"/>
  <c r="L16" i="46"/>
  <c r="K16" i="46"/>
  <c r="J16" i="46"/>
  <c r="I16" i="46"/>
  <c r="H16" i="46"/>
  <c r="G16" i="46"/>
  <c r="F16" i="46"/>
  <c r="E16" i="46"/>
  <c r="D16" i="46"/>
  <c r="O15" i="46"/>
  <c r="P15" i="46"/>
  <c r="O14" i="46"/>
  <c r="P14" i="46" s="1"/>
  <c r="O13" i="46"/>
  <c r="P13" i="46"/>
  <c r="O12" i="46"/>
  <c r="P12" i="46"/>
  <c r="O11" i="46"/>
  <c r="P11" i="46" s="1"/>
  <c r="O10" i="46"/>
  <c r="P10" i="46"/>
  <c r="O9" i="46"/>
  <c r="P9" i="46"/>
  <c r="O8" i="46"/>
  <c r="P8" i="46" s="1"/>
  <c r="O7" i="46"/>
  <c r="P7" i="46"/>
  <c r="O6" i="46"/>
  <c r="P6" i="46"/>
  <c r="N5" i="46"/>
  <c r="M5" i="46"/>
  <c r="L5" i="46"/>
  <c r="K5" i="46"/>
  <c r="J5" i="46"/>
  <c r="I5" i="46"/>
  <c r="H5" i="46"/>
  <c r="H41" i="46" s="1"/>
  <c r="G5" i="46"/>
  <c r="F5" i="46"/>
  <c r="E5" i="46"/>
  <c r="D5" i="46"/>
  <c r="N22" i="45"/>
  <c r="O22" i="45" s="1"/>
  <c r="N43" i="45"/>
  <c r="O43" i="45"/>
  <c r="N42" i="45"/>
  <c r="O42" i="45" s="1"/>
  <c r="M41" i="45"/>
  <c r="L41" i="45"/>
  <c r="N41" i="45" s="1"/>
  <c r="O41" i="45" s="1"/>
  <c r="K41" i="45"/>
  <c r="J41" i="45"/>
  <c r="I41" i="45"/>
  <c r="H41" i="45"/>
  <c r="G41" i="45"/>
  <c r="F41" i="45"/>
  <c r="E41" i="45"/>
  <c r="D41" i="45"/>
  <c r="N40" i="45"/>
  <c r="O40" i="45" s="1"/>
  <c r="N39" i="45"/>
  <c r="O39" i="45"/>
  <c r="N38" i="45"/>
  <c r="O38" i="45"/>
  <c r="N37" i="45"/>
  <c r="O37" i="45" s="1"/>
  <c r="M36" i="45"/>
  <c r="L36" i="45"/>
  <c r="K36" i="45"/>
  <c r="J36" i="45"/>
  <c r="I36" i="45"/>
  <c r="H36" i="45"/>
  <c r="G36" i="45"/>
  <c r="F36" i="45"/>
  <c r="E36" i="45"/>
  <c r="D36" i="45"/>
  <c r="N35" i="45"/>
  <c r="O35" i="45" s="1"/>
  <c r="N34" i="45"/>
  <c r="O34" i="45" s="1"/>
  <c r="M33" i="45"/>
  <c r="L33" i="45"/>
  <c r="K33" i="45"/>
  <c r="J33" i="45"/>
  <c r="I33" i="45"/>
  <c r="H33" i="45"/>
  <c r="N33" i="45" s="1"/>
  <c r="O33" i="45" s="1"/>
  <c r="G33" i="45"/>
  <c r="F33" i="45"/>
  <c r="E33" i="45"/>
  <c r="D33" i="45"/>
  <c r="N32" i="45"/>
  <c r="O32" i="45" s="1"/>
  <c r="M31" i="45"/>
  <c r="L31" i="45"/>
  <c r="K31" i="45"/>
  <c r="J31" i="45"/>
  <c r="I31" i="45"/>
  <c r="I44" i="45" s="1"/>
  <c r="H31" i="45"/>
  <c r="H44" i="45" s="1"/>
  <c r="G31" i="45"/>
  <c r="F31" i="45"/>
  <c r="E31" i="45"/>
  <c r="D31" i="45"/>
  <c r="N30" i="45"/>
  <c r="O30" i="45" s="1"/>
  <c r="N29" i="45"/>
  <c r="O29" i="45"/>
  <c r="N28" i="45"/>
  <c r="O28" i="45" s="1"/>
  <c r="N27" i="45"/>
  <c r="O27" i="45"/>
  <c r="N26" i="45"/>
  <c r="O26" i="45"/>
  <c r="N25" i="45"/>
  <c r="O25" i="45" s="1"/>
  <c r="N24" i="45"/>
  <c r="O24" i="45" s="1"/>
  <c r="N23" i="45"/>
  <c r="O23" i="45" s="1"/>
  <c r="N21" i="45"/>
  <c r="O21" i="45" s="1"/>
  <c r="M20" i="45"/>
  <c r="M44" i="45" s="1"/>
  <c r="L20" i="45"/>
  <c r="L44" i="45" s="1"/>
  <c r="K20" i="45"/>
  <c r="J20" i="45"/>
  <c r="I20" i="45"/>
  <c r="H20" i="45"/>
  <c r="G20" i="45"/>
  <c r="G44" i="45" s="1"/>
  <c r="F20" i="45"/>
  <c r="E20" i="45"/>
  <c r="D20" i="45"/>
  <c r="N19" i="45"/>
  <c r="O19" i="45"/>
  <c r="N18" i="45"/>
  <c r="O18" i="45" s="1"/>
  <c r="N17" i="45"/>
  <c r="O17" i="45"/>
  <c r="M16" i="45"/>
  <c r="L16" i="45"/>
  <c r="K16" i="45"/>
  <c r="J16" i="45"/>
  <c r="I16" i="45"/>
  <c r="H16" i="45"/>
  <c r="G16" i="45"/>
  <c r="F16" i="45"/>
  <c r="F44" i="45" s="1"/>
  <c r="E16" i="45"/>
  <c r="E44" i="45" s="1"/>
  <c r="D16" i="45"/>
  <c r="N15" i="45"/>
  <c r="O15" i="45"/>
  <c r="N14" i="45"/>
  <c r="O14" i="45"/>
  <c r="N13" i="45"/>
  <c r="O13" i="45" s="1"/>
  <c r="N12" i="45"/>
  <c r="O12" i="45"/>
  <c r="N11" i="45"/>
  <c r="O11" i="45"/>
  <c r="N10" i="45"/>
  <c r="O10" i="45" s="1"/>
  <c r="N9" i="45"/>
  <c r="O9" i="45"/>
  <c r="N8" i="45"/>
  <c r="O8" i="45"/>
  <c r="N7" i="45"/>
  <c r="O7" i="45" s="1"/>
  <c r="N6" i="45"/>
  <c r="O6" i="45"/>
  <c r="M5" i="45"/>
  <c r="L5" i="45"/>
  <c r="K5" i="45"/>
  <c r="N5" i="45" s="1"/>
  <c r="O5" i="45" s="1"/>
  <c r="J5" i="45"/>
  <c r="I5" i="45"/>
  <c r="H5" i="45"/>
  <c r="G5" i="45"/>
  <c r="F5" i="45"/>
  <c r="E5" i="45"/>
  <c r="D5" i="45"/>
  <c r="N39" i="44"/>
  <c r="O39" i="44"/>
  <c r="M38" i="44"/>
  <c r="L38" i="44"/>
  <c r="L40" i="44" s="1"/>
  <c r="K38" i="44"/>
  <c r="N38" i="44" s="1"/>
  <c r="O38" i="44" s="1"/>
  <c r="J38" i="44"/>
  <c r="I38" i="44"/>
  <c r="H38" i="44"/>
  <c r="G38" i="44"/>
  <c r="F38" i="44"/>
  <c r="E38" i="44"/>
  <c r="D38" i="44"/>
  <c r="N37" i="44"/>
  <c r="O37" i="44"/>
  <c r="N36" i="44"/>
  <c r="O36" i="44"/>
  <c r="N35" i="44"/>
  <c r="O35" i="44" s="1"/>
  <c r="M34" i="44"/>
  <c r="L34" i="44"/>
  <c r="K34" i="44"/>
  <c r="J34" i="44"/>
  <c r="I34" i="44"/>
  <c r="H34" i="44"/>
  <c r="G34" i="44"/>
  <c r="F34" i="44"/>
  <c r="E34" i="44"/>
  <c r="D34" i="44"/>
  <c r="N34" i="44" s="1"/>
  <c r="O34" i="44" s="1"/>
  <c r="N33" i="44"/>
  <c r="O33" i="44" s="1"/>
  <c r="M32" i="44"/>
  <c r="L32" i="44"/>
  <c r="K32" i="44"/>
  <c r="J32" i="44"/>
  <c r="I32" i="44"/>
  <c r="H32" i="44"/>
  <c r="G32" i="44"/>
  <c r="F32" i="44"/>
  <c r="E32" i="44"/>
  <c r="D32" i="44"/>
  <c r="N32" i="44" s="1"/>
  <c r="O32" i="44" s="1"/>
  <c r="N31" i="44"/>
  <c r="O31" i="44" s="1"/>
  <c r="M30" i="44"/>
  <c r="L30" i="44"/>
  <c r="K30" i="44"/>
  <c r="J30" i="44"/>
  <c r="I30" i="44"/>
  <c r="H30" i="44"/>
  <c r="G30" i="44"/>
  <c r="F30" i="44"/>
  <c r="E30" i="44"/>
  <c r="D30" i="44"/>
  <c r="N30" i="44" s="1"/>
  <c r="O30" i="44" s="1"/>
  <c r="N29" i="44"/>
  <c r="O29" i="44" s="1"/>
  <c r="N28" i="44"/>
  <c r="O28" i="44"/>
  <c r="N27" i="44"/>
  <c r="O27" i="44"/>
  <c r="N26" i="44"/>
  <c r="O26" i="44" s="1"/>
  <c r="N25" i="44"/>
  <c r="O25" i="44"/>
  <c r="N24" i="44"/>
  <c r="O24" i="44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D40" i="44" s="1"/>
  <c r="N21" i="44"/>
  <c r="O21" i="44" s="1"/>
  <c r="N20" i="44"/>
  <c r="O20" i="44"/>
  <c r="N19" i="44"/>
  <c r="O19" i="44"/>
  <c r="M18" i="44"/>
  <c r="L18" i="44"/>
  <c r="K18" i="44"/>
  <c r="J18" i="44"/>
  <c r="I18" i="44"/>
  <c r="H18" i="44"/>
  <c r="H40" i="44" s="1"/>
  <c r="G18" i="44"/>
  <c r="G40" i="44" s="1"/>
  <c r="F18" i="44"/>
  <c r="E18" i="44"/>
  <c r="D18" i="44"/>
  <c r="N17" i="44"/>
  <c r="O17" i="44"/>
  <c r="N16" i="44"/>
  <c r="O16" i="44" s="1"/>
  <c r="N15" i="44"/>
  <c r="O15" i="44"/>
  <c r="N14" i="44"/>
  <c r="O14" i="44"/>
  <c r="N13" i="44"/>
  <c r="O13" i="44" s="1"/>
  <c r="N12" i="44"/>
  <c r="O12" i="44"/>
  <c r="N11" i="44"/>
  <c r="O11" i="44"/>
  <c r="N10" i="44"/>
  <c r="O10" i="44" s="1"/>
  <c r="N9" i="44"/>
  <c r="O9" i="44"/>
  <c r="N8" i="44"/>
  <c r="O8" i="44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E40" i="44" s="1"/>
  <c r="D5" i="44"/>
  <c r="N41" i="43"/>
  <c r="O41" i="43"/>
  <c r="N40" i="43"/>
  <c r="O40" i="43"/>
  <c r="M39" i="43"/>
  <c r="L39" i="43"/>
  <c r="K39" i="43"/>
  <c r="J39" i="43"/>
  <c r="I39" i="43"/>
  <c r="H39" i="43"/>
  <c r="G39" i="43"/>
  <c r="N39" i="43" s="1"/>
  <c r="O39" i="43" s="1"/>
  <c r="F39" i="43"/>
  <c r="E39" i="43"/>
  <c r="D39" i="43"/>
  <c r="N38" i="43"/>
  <c r="O38" i="43"/>
  <c r="N37" i="43"/>
  <c r="O37" i="43" s="1"/>
  <c r="N36" i="43"/>
  <c r="O36" i="43" s="1"/>
  <c r="M35" i="43"/>
  <c r="L35" i="43"/>
  <c r="L42" i="43" s="1"/>
  <c r="K35" i="43"/>
  <c r="N35" i="43" s="1"/>
  <c r="O35" i="43" s="1"/>
  <c r="J35" i="43"/>
  <c r="I35" i="43"/>
  <c r="H35" i="43"/>
  <c r="G35" i="43"/>
  <c r="F35" i="43"/>
  <c r="E35" i="43"/>
  <c r="D35" i="43"/>
  <c r="N34" i="43"/>
  <c r="O34" i="43" s="1"/>
  <c r="N33" i="43"/>
  <c r="O33" i="43"/>
  <c r="M32" i="43"/>
  <c r="N32" i="43" s="1"/>
  <c r="O32" i="43" s="1"/>
  <c r="L32" i="43"/>
  <c r="K32" i="43"/>
  <c r="J32" i="43"/>
  <c r="I32" i="43"/>
  <c r="H32" i="43"/>
  <c r="G32" i="43"/>
  <c r="F32" i="43"/>
  <c r="E32" i="43"/>
  <c r="D32" i="43"/>
  <c r="N31" i="43"/>
  <c r="O31" i="43"/>
  <c r="M30" i="43"/>
  <c r="L30" i="43"/>
  <c r="K30" i="43"/>
  <c r="J30" i="43"/>
  <c r="I30" i="43"/>
  <c r="H30" i="43"/>
  <c r="G30" i="43"/>
  <c r="F30" i="43"/>
  <c r="E30" i="43"/>
  <c r="D30" i="43"/>
  <c r="N29" i="43"/>
  <c r="O29" i="43"/>
  <c r="N28" i="43"/>
  <c r="O28" i="43" s="1"/>
  <c r="N27" i="43"/>
  <c r="O27" i="43"/>
  <c r="N26" i="43"/>
  <c r="O26" i="43"/>
  <c r="N25" i="43"/>
  <c r="O25" i="43" s="1"/>
  <c r="N24" i="43"/>
  <c r="O24" i="43" s="1"/>
  <c r="N23" i="43"/>
  <c r="O23" i="43"/>
  <c r="M22" i="43"/>
  <c r="N22" i="43" s="1"/>
  <c r="O22" i="43" s="1"/>
  <c r="L22" i="43"/>
  <c r="K22" i="43"/>
  <c r="J22" i="43"/>
  <c r="I22" i="43"/>
  <c r="H22" i="43"/>
  <c r="G22" i="43"/>
  <c r="F22" i="43"/>
  <c r="E22" i="43"/>
  <c r="D22" i="43"/>
  <c r="N21" i="43"/>
  <c r="O21" i="43"/>
  <c r="N20" i="43"/>
  <c r="O20" i="43" s="1"/>
  <c r="N19" i="43"/>
  <c r="O19" i="43"/>
  <c r="M18" i="43"/>
  <c r="L18" i="43"/>
  <c r="K18" i="43"/>
  <c r="J18" i="43"/>
  <c r="I18" i="43"/>
  <c r="H18" i="43"/>
  <c r="G18" i="43"/>
  <c r="F18" i="43"/>
  <c r="E18" i="43"/>
  <c r="E42" i="43" s="1"/>
  <c r="D18" i="43"/>
  <c r="N17" i="43"/>
  <c r="O17" i="43"/>
  <c r="N16" i="43"/>
  <c r="O16" i="43"/>
  <c r="N15" i="43"/>
  <c r="O15" i="43" s="1"/>
  <c r="N14" i="43"/>
  <c r="O14" i="43" s="1"/>
  <c r="N13" i="43"/>
  <c r="O13" i="43"/>
  <c r="N12" i="43"/>
  <c r="O12" i="43" s="1"/>
  <c r="N11" i="43"/>
  <c r="O11" i="43"/>
  <c r="N10" i="43"/>
  <c r="O10" i="43"/>
  <c r="N9" i="43"/>
  <c r="O9" i="43" s="1"/>
  <c r="N8" i="43"/>
  <c r="O8" i="43" s="1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D42" i="43" s="1"/>
  <c r="N42" i="42"/>
  <c r="O42" i="42" s="1"/>
  <c r="M41" i="42"/>
  <c r="L41" i="42"/>
  <c r="K41" i="42"/>
  <c r="J41" i="42"/>
  <c r="I41" i="42"/>
  <c r="H41" i="42"/>
  <c r="G41" i="42"/>
  <c r="F41" i="42"/>
  <c r="E41" i="42"/>
  <c r="D41" i="42"/>
  <c r="N41" i="42" s="1"/>
  <c r="O41" i="42" s="1"/>
  <c r="N40" i="42"/>
  <c r="O40" i="42" s="1"/>
  <c r="N39" i="42"/>
  <c r="O39" i="42"/>
  <c r="N38" i="42"/>
  <c r="O38" i="42"/>
  <c r="M37" i="42"/>
  <c r="L37" i="42"/>
  <c r="K37" i="42"/>
  <c r="J37" i="42"/>
  <c r="I37" i="42"/>
  <c r="H37" i="42"/>
  <c r="H43" i="42" s="1"/>
  <c r="G37" i="42"/>
  <c r="N37" i="42" s="1"/>
  <c r="O37" i="42" s="1"/>
  <c r="F37" i="42"/>
  <c r="E37" i="42"/>
  <c r="D37" i="42"/>
  <c r="N36" i="42"/>
  <c r="O36" i="42"/>
  <c r="N35" i="42"/>
  <c r="O35" i="42" s="1"/>
  <c r="M34" i="42"/>
  <c r="L34" i="42"/>
  <c r="K34" i="42"/>
  <c r="J34" i="42"/>
  <c r="I34" i="42"/>
  <c r="N34" i="42" s="1"/>
  <c r="O34" i="42" s="1"/>
  <c r="H34" i="42"/>
  <c r="G34" i="42"/>
  <c r="F34" i="42"/>
  <c r="E34" i="42"/>
  <c r="D34" i="42"/>
  <c r="N33" i="42"/>
  <c r="O33" i="42" s="1"/>
  <c r="M32" i="42"/>
  <c r="L32" i="42"/>
  <c r="K32" i="42"/>
  <c r="J32" i="42"/>
  <c r="J43" i="42" s="1"/>
  <c r="I32" i="42"/>
  <c r="N32" i="42" s="1"/>
  <c r="O32" i="42" s="1"/>
  <c r="H32" i="42"/>
  <c r="G32" i="42"/>
  <c r="F32" i="42"/>
  <c r="E32" i="42"/>
  <c r="D32" i="42"/>
  <c r="N31" i="42"/>
  <c r="O31" i="42" s="1"/>
  <c r="N30" i="42"/>
  <c r="O30" i="42" s="1"/>
  <c r="N29" i="42"/>
  <c r="O29" i="42"/>
  <c r="N28" i="42"/>
  <c r="O28" i="42" s="1"/>
  <c r="N27" i="42"/>
  <c r="O27" i="42"/>
  <c r="N26" i="42"/>
  <c r="O26" i="42"/>
  <c r="N25" i="42"/>
  <c r="O25" i="42" s="1"/>
  <c r="N24" i="42"/>
  <c r="O24" i="42" s="1"/>
  <c r="N23" i="42"/>
  <c r="O23" i="42"/>
  <c r="M22" i="42"/>
  <c r="N22" i="42" s="1"/>
  <c r="O22" i="42" s="1"/>
  <c r="L22" i="42"/>
  <c r="K22" i="42"/>
  <c r="J22" i="42"/>
  <c r="I22" i="42"/>
  <c r="H22" i="42"/>
  <c r="G22" i="42"/>
  <c r="F22" i="42"/>
  <c r="E22" i="42"/>
  <c r="D22" i="42"/>
  <c r="N21" i="42"/>
  <c r="O21" i="42"/>
  <c r="N20" i="42"/>
  <c r="O20" i="42" s="1"/>
  <c r="N19" i="42"/>
  <c r="O19" i="42"/>
  <c r="M18" i="42"/>
  <c r="L18" i="42"/>
  <c r="K18" i="42"/>
  <c r="J18" i="42"/>
  <c r="I18" i="42"/>
  <c r="H18" i="42"/>
  <c r="G18" i="42"/>
  <c r="F18" i="42"/>
  <c r="F43" i="42" s="1"/>
  <c r="E18" i="42"/>
  <c r="N18" i="42" s="1"/>
  <c r="O18" i="42" s="1"/>
  <c r="D18" i="42"/>
  <c r="N17" i="42"/>
  <c r="O17" i="42"/>
  <c r="N16" i="42"/>
  <c r="O16" i="42"/>
  <c r="N15" i="42"/>
  <c r="O15" i="42" s="1"/>
  <c r="N14" i="42"/>
  <c r="O14" i="42" s="1"/>
  <c r="N13" i="42"/>
  <c r="O13" i="42"/>
  <c r="N12" i="42"/>
  <c r="O12" i="42" s="1"/>
  <c r="N11" i="42"/>
  <c r="O11" i="42"/>
  <c r="N10" i="42"/>
  <c r="O10" i="42"/>
  <c r="N9" i="42"/>
  <c r="O9" i="42" s="1"/>
  <c r="N8" i="42"/>
  <c r="O8" i="42" s="1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D43" i="42" s="1"/>
  <c r="N40" i="41"/>
  <c r="O40" i="41" s="1"/>
  <c r="M39" i="41"/>
  <c r="L39" i="41"/>
  <c r="K39" i="41"/>
  <c r="J39" i="41"/>
  <c r="I39" i="41"/>
  <c r="H39" i="41"/>
  <c r="G39" i="41"/>
  <c r="F39" i="41"/>
  <c r="E39" i="41"/>
  <c r="D39" i="41"/>
  <c r="N39" i="41" s="1"/>
  <c r="O39" i="41" s="1"/>
  <c r="N38" i="41"/>
  <c r="O38" i="41" s="1"/>
  <c r="N37" i="41"/>
  <c r="O37" i="41"/>
  <c r="N36" i="41"/>
  <c r="O36" i="41"/>
  <c r="M35" i="41"/>
  <c r="L35" i="41"/>
  <c r="K35" i="41"/>
  <c r="J35" i="41"/>
  <c r="I35" i="41"/>
  <c r="H35" i="41"/>
  <c r="H41" i="41" s="1"/>
  <c r="G35" i="41"/>
  <c r="G41" i="41" s="1"/>
  <c r="F35" i="41"/>
  <c r="E35" i="41"/>
  <c r="D35" i="41"/>
  <c r="N34" i="41"/>
  <c r="O34" i="41"/>
  <c r="N33" i="41"/>
  <c r="O33" i="41" s="1"/>
  <c r="M32" i="41"/>
  <c r="L32" i="41"/>
  <c r="K32" i="41"/>
  <c r="J32" i="41"/>
  <c r="I32" i="41"/>
  <c r="N32" i="41" s="1"/>
  <c r="O32" i="41" s="1"/>
  <c r="H32" i="41"/>
  <c r="G32" i="41"/>
  <c r="F32" i="41"/>
  <c r="E32" i="41"/>
  <c r="D32" i="41"/>
  <c r="N31" i="41"/>
  <c r="O31" i="41" s="1"/>
  <c r="M30" i="41"/>
  <c r="L30" i="41"/>
  <c r="K30" i="41"/>
  <c r="J30" i="41"/>
  <c r="J41" i="41" s="1"/>
  <c r="I30" i="41"/>
  <c r="I41" i="41" s="1"/>
  <c r="H30" i="41"/>
  <c r="G30" i="41"/>
  <c r="F30" i="41"/>
  <c r="E30" i="41"/>
  <c r="D30" i="41"/>
  <c r="N29" i="41"/>
  <c r="O29" i="41" s="1"/>
  <c r="N28" i="41"/>
  <c r="O28" i="41" s="1"/>
  <c r="N27" i="41"/>
  <c r="O27" i="41"/>
  <c r="N26" i="41"/>
  <c r="O26" i="41" s="1"/>
  <c r="N25" i="41"/>
  <c r="O25" i="41"/>
  <c r="N24" i="41"/>
  <c r="O24" i="41"/>
  <c r="N23" i="41"/>
  <c r="O23" i="41" s="1"/>
  <c r="N22" i="41"/>
  <c r="O22" i="41" s="1"/>
  <c r="M21" i="41"/>
  <c r="L21" i="41"/>
  <c r="K21" i="41"/>
  <c r="N21" i="41" s="1"/>
  <c r="O21" i="41" s="1"/>
  <c r="J21" i="41"/>
  <c r="I21" i="41"/>
  <c r="H21" i="41"/>
  <c r="G21" i="41"/>
  <c r="F21" i="41"/>
  <c r="E21" i="41"/>
  <c r="D21" i="41"/>
  <c r="N20" i="41"/>
  <c r="O20" i="41" s="1"/>
  <c r="N19" i="41"/>
  <c r="O19" i="4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D41" i="41" s="1"/>
  <c r="N16" i="41"/>
  <c r="O16" i="41" s="1"/>
  <c r="N15" i="41"/>
  <c r="O15" i="41"/>
  <c r="N14" i="41"/>
  <c r="O14" i="41"/>
  <c r="N13" i="41"/>
  <c r="O13" i="41" s="1"/>
  <c r="N12" i="41"/>
  <c r="O12" i="41" s="1"/>
  <c r="N11" i="41"/>
  <c r="O11" i="41"/>
  <c r="N10" i="41"/>
  <c r="O10" i="41" s="1"/>
  <c r="N9" i="41"/>
  <c r="O9" i="41"/>
  <c r="N8" i="41"/>
  <c r="O8" i="41"/>
  <c r="N7" i="41"/>
  <c r="O7" i="41" s="1"/>
  <c r="N6" i="41"/>
  <c r="O6" i="41" s="1"/>
  <c r="M5" i="41"/>
  <c r="L5" i="41"/>
  <c r="L41" i="41" s="1"/>
  <c r="K5" i="41"/>
  <c r="N5" i="41" s="1"/>
  <c r="O5" i="41" s="1"/>
  <c r="J5" i="41"/>
  <c r="I5" i="41"/>
  <c r="H5" i="41"/>
  <c r="G5" i="41"/>
  <c r="F5" i="41"/>
  <c r="E5" i="41"/>
  <c r="D5" i="41"/>
  <c r="N39" i="40"/>
  <c r="O39" i="40" s="1"/>
  <c r="M38" i="40"/>
  <c r="L38" i="40"/>
  <c r="K38" i="40"/>
  <c r="J38" i="40"/>
  <c r="I38" i="40"/>
  <c r="H38" i="40"/>
  <c r="G38" i="40"/>
  <c r="F38" i="40"/>
  <c r="N38" i="40" s="1"/>
  <c r="O38" i="40" s="1"/>
  <c r="E38" i="40"/>
  <c r="D38" i="40"/>
  <c r="N37" i="40"/>
  <c r="O37" i="40"/>
  <c r="N36" i="40"/>
  <c r="O36" i="40" s="1"/>
  <c r="N35" i="40"/>
  <c r="O35" i="40"/>
  <c r="M34" i="40"/>
  <c r="L34" i="40"/>
  <c r="K34" i="40"/>
  <c r="J34" i="40"/>
  <c r="I34" i="40"/>
  <c r="H34" i="40"/>
  <c r="H40" i="40"/>
  <c r="G34" i="40"/>
  <c r="G40" i="40" s="1"/>
  <c r="F34" i="40"/>
  <c r="E34" i="40"/>
  <c r="D34" i="40"/>
  <c r="N33" i="40"/>
  <c r="O33" i="40" s="1"/>
  <c r="N32" i="40"/>
  <c r="O32" i="40" s="1"/>
  <c r="M31" i="40"/>
  <c r="L31" i="40"/>
  <c r="K31" i="40"/>
  <c r="J31" i="40"/>
  <c r="N31" i="40" s="1"/>
  <c r="O31" i="40" s="1"/>
  <c r="I31" i="40"/>
  <c r="H31" i="40"/>
  <c r="G31" i="40"/>
  <c r="F31" i="40"/>
  <c r="E31" i="40"/>
  <c r="D31" i="40"/>
  <c r="N30" i="40"/>
  <c r="O30" i="40" s="1"/>
  <c r="M29" i="40"/>
  <c r="L29" i="40"/>
  <c r="K29" i="40"/>
  <c r="K40" i="40" s="1"/>
  <c r="J29" i="40"/>
  <c r="N29" i="40" s="1"/>
  <c r="O29" i="40" s="1"/>
  <c r="I29" i="40"/>
  <c r="H29" i="40"/>
  <c r="G29" i="40"/>
  <c r="F29" i="40"/>
  <c r="E29" i="40"/>
  <c r="D29" i="40"/>
  <c r="N28" i="40"/>
  <c r="O28" i="40" s="1"/>
  <c r="N27" i="40"/>
  <c r="O27" i="40"/>
  <c r="N26" i="40"/>
  <c r="O26" i="40" s="1"/>
  <c r="N25" i="40"/>
  <c r="O25" i="40" s="1"/>
  <c r="N24" i="40"/>
  <c r="O24" i="40" s="1"/>
  <c r="N23" i="40"/>
  <c r="O23" i="40" s="1"/>
  <c r="N22" i="40"/>
  <c r="O22" i="40" s="1"/>
  <c r="M21" i="40"/>
  <c r="L21" i="40"/>
  <c r="N21" i="40" s="1"/>
  <c r="O21" i="40" s="1"/>
  <c r="K21" i="40"/>
  <c r="J21" i="40"/>
  <c r="I21" i="40"/>
  <c r="H21" i="40"/>
  <c r="G21" i="40"/>
  <c r="F21" i="40"/>
  <c r="E21" i="40"/>
  <c r="D21" i="40"/>
  <c r="N20" i="40"/>
  <c r="O20" i="40"/>
  <c r="N19" i="40"/>
  <c r="O19" i="40" s="1"/>
  <c r="N18" i="40"/>
  <c r="O18" i="40"/>
  <c r="M17" i="40"/>
  <c r="L17" i="40"/>
  <c r="K17" i="40"/>
  <c r="J17" i="40"/>
  <c r="I17" i="40"/>
  <c r="H17" i="40"/>
  <c r="G17" i="40"/>
  <c r="F17" i="40"/>
  <c r="E17" i="40"/>
  <c r="N17" i="40" s="1"/>
  <c r="O17" i="40" s="1"/>
  <c r="D17" i="40"/>
  <c r="N16" i="40"/>
  <c r="O16" i="40"/>
  <c r="N15" i="40"/>
  <c r="O15" i="40"/>
  <c r="N14" i="40"/>
  <c r="O14" i="40" s="1"/>
  <c r="N13" i="40"/>
  <c r="O13" i="40" s="1"/>
  <c r="N12" i="40"/>
  <c r="O12" i="40"/>
  <c r="N11" i="40"/>
  <c r="O11" i="40" s="1"/>
  <c r="N10" i="40"/>
  <c r="O10" i="40"/>
  <c r="N9" i="40"/>
  <c r="O9" i="40"/>
  <c r="N8" i="40"/>
  <c r="O8" i="40" s="1"/>
  <c r="N7" i="40"/>
  <c r="O7" i="40" s="1"/>
  <c r="N6" i="40"/>
  <c r="O6" i="40"/>
  <c r="M5" i="40"/>
  <c r="M40" i="40" s="1"/>
  <c r="L5" i="40"/>
  <c r="L40" i="40" s="1"/>
  <c r="K5" i="40"/>
  <c r="J5" i="40"/>
  <c r="I5" i="40"/>
  <c r="H5" i="40"/>
  <c r="G5" i="40"/>
  <c r="F5" i="40"/>
  <c r="F40" i="40" s="1"/>
  <c r="E5" i="40"/>
  <c r="D5" i="40"/>
  <c r="D40" i="40" s="1"/>
  <c r="N43" i="39"/>
  <c r="O43" i="39"/>
  <c r="M42" i="39"/>
  <c r="M44" i="39" s="1"/>
  <c r="L42" i="39"/>
  <c r="K42" i="39"/>
  <c r="J42" i="39"/>
  <c r="I42" i="39"/>
  <c r="H42" i="39"/>
  <c r="G42" i="39"/>
  <c r="F42" i="39"/>
  <c r="E42" i="39"/>
  <c r="D42" i="39"/>
  <c r="N41" i="39"/>
  <c r="O41" i="39"/>
  <c r="N40" i="39"/>
  <c r="O40" i="39" s="1"/>
  <c r="N39" i="39"/>
  <c r="O39" i="39"/>
  <c r="M38" i="39"/>
  <c r="L38" i="39"/>
  <c r="K38" i="39"/>
  <c r="J38" i="39"/>
  <c r="I38" i="39"/>
  <c r="H38" i="39"/>
  <c r="G38" i="39"/>
  <c r="N38" i="39"/>
  <c r="O38" i="39"/>
  <c r="F38" i="39"/>
  <c r="E38" i="39"/>
  <c r="D38" i="39"/>
  <c r="N37" i="39"/>
  <c r="O37" i="39" s="1"/>
  <c r="N36" i="39"/>
  <c r="O36" i="39" s="1"/>
  <c r="M35" i="39"/>
  <c r="L35" i="39"/>
  <c r="K35" i="39"/>
  <c r="J35" i="39"/>
  <c r="I35" i="39"/>
  <c r="H35" i="39"/>
  <c r="G35" i="39"/>
  <c r="F35" i="39"/>
  <c r="E35" i="39"/>
  <c r="D35" i="39"/>
  <c r="N35" i="39" s="1"/>
  <c r="O35" i="39" s="1"/>
  <c r="N34" i="39"/>
  <c r="O34" i="39"/>
  <c r="N33" i="39"/>
  <c r="O33" i="39"/>
  <c r="M32" i="39"/>
  <c r="L32" i="39"/>
  <c r="K32" i="39"/>
  <c r="J32" i="39"/>
  <c r="I32" i="39"/>
  <c r="H32" i="39"/>
  <c r="G32" i="39"/>
  <c r="F32" i="39"/>
  <c r="E32" i="39"/>
  <c r="D32" i="39"/>
  <c r="N31" i="39"/>
  <c r="O31" i="39"/>
  <c r="N30" i="39"/>
  <c r="O30" i="39" s="1"/>
  <c r="N29" i="39"/>
  <c r="O29" i="39" s="1"/>
  <c r="N28" i="39"/>
  <c r="O28" i="39" s="1"/>
  <c r="N27" i="39"/>
  <c r="O27" i="39" s="1"/>
  <c r="N26" i="39"/>
  <c r="O26" i="39"/>
  <c r="N25" i="39"/>
  <c r="O25" i="39"/>
  <c r="N24" i="39"/>
  <c r="O24" i="39" s="1"/>
  <c r="M23" i="39"/>
  <c r="L23" i="39"/>
  <c r="K23" i="39"/>
  <c r="J23" i="39"/>
  <c r="I23" i="39"/>
  <c r="H23" i="39"/>
  <c r="G23" i="39"/>
  <c r="F23" i="39"/>
  <c r="E23" i="39"/>
  <c r="E44" i="39" s="1"/>
  <c r="D23" i="39"/>
  <c r="D44" i="39" s="1"/>
  <c r="N22" i="39"/>
  <c r="O22" i="39" s="1"/>
  <c r="N21" i="39"/>
  <c r="O21" i="39" s="1"/>
  <c r="N20" i="39"/>
  <c r="O20" i="39" s="1"/>
  <c r="N19" i="39"/>
  <c r="O19" i="39" s="1"/>
  <c r="M18" i="39"/>
  <c r="L18" i="39"/>
  <c r="K18" i="39"/>
  <c r="K44" i="39"/>
  <c r="J18" i="39"/>
  <c r="I18" i="39"/>
  <c r="H18" i="39"/>
  <c r="G18" i="39"/>
  <c r="F18" i="39"/>
  <c r="E18" i="39"/>
  <c r="D18" i="39"/>
  <c r="N17" i="39"/>
  <c r="O17" i="39"/>
  <c r="N16" i="39"/>
  <c r="O16" i="39"/>
  <c r="N15" i="39"/>
  <c r="O15" i="39" s="1"/>
  <c r="N14" i="39"/>
  <c r="O14" i="39" s="1"/>
  <c r="N13" i="39"/>
  <c r="O13" i="39" s="1"/>
  <c r="N12" i="39"/>
  <c r="O12" i="39" s="1"/>
  <c r="N11" i="39"/>
  <c r="O11" i="39"/>
  <c r="N10" i="39"/>
  <c r="O10" i="39"/>
  <c r="N9" i="39"/>
  <c r="O9" i="39" s="1"/>
  <c r="N8" i="39"/>
  <c r="O8" i="39" s="1"/>
  <c r="N7" i="39"/>
  <c r="O7" i="39" s="1"/>
  <c r="N6" i="39"/>
  <c r="O6" i="39" s="1"/>
  <c r="M5" i="39"/>
  <c r="L5" i="39"/>
  <c r="L44" i="39" s="1"/>
  <c r="K5" i="39"/>
  <c r="J5" i="39"/>
  <c r="N5" i="39" s="1"/>
  <c r="O5" i="39" s="1"/>
  <c r="I5" i="39"/>
  <c r="H5" i="39"/>
  <c r="G5" i="39"/>
  <c r="G44" i="39" s="1"/>
  <c r="F5" i="39"/>
  <c r="E5" i="39"/>
  <c r="D5" i="39"/>
  <c r="F34" i="38"/>
  <c r="N41" i="38"/>
  <c r="O41" i="38" s="1"/>
  <c r="N40" i="38"/>
  <c r="O40" i="38"/>
  <c r="M39" i="38"/>
  <c r="N39" i="38" s="1"/>
  <c r="O39" i="38" s="1"/>
  <c r="L39" i="38"/>
  <c r="K39" i="38"/>
  <c r="J39" i="38"/>
  <c r="I39" i="38"/>
  <c r="H39" i="38"/>
  <c r="G39" i="38"/>
  <c r="F39" i="38"/>
  <c r="E39" i="38"/>
  <c r="D39" i="38"/>
  <c r="N38" i="38"/>
  <c r="O38" i="38"/>
  <c r="N37" i="38"/>
  <c r="O37" i="38" s="1"/>
  <c r="N36" i="38"/>
  <c r="O36" i="38" s="1"/>
  <c r="N35" i="38"/>
  <c r="O35" i="38" s="1"/>
  <c r="M34" i="38"/>
  <c r="L34" i="38"/>
  <c r="K34" i="38"/>
  <c r="J34" i="38"/>
  <c r="I34" i="38"/>
  <c r="I42" i="38" s="1"/>
  <c r="H34" i="38"/>
  <c r="H42" i="38" s="1"/>
  <c r="G34" i="38"/>
  <c r="E34" i="38"/>
  <c r="D34" i="38"/>
  <c r="N34" i="38" s="1"/>
  <c r="O34" i="38" s="1"/>
  <c r="N33" i="38"/>
  <c r="O33" i="38"/>
  <c r="N32" i="38"/>
  <c r="O32" i="38" s="1"/>
  <c r="M31" i="38"/>
  <c r="L31" i="38"/>
  <c r="K31" i="38"/>
  <c r="J31" i="38"/>
  <c r="I31" i="38"/>
  <c r="H31" i="38"/>
  <c r="G31" i="38"/>
  <c r="F31" i="38"/>
  <c r="E31" i="38"/>
  <c r="D31" i="38"/>
  <c r="N30" i="38"/>
  <c r="O30" i="38" s="1"/>
  <c r="N29" i="38"/>
  <c r="O29" i="38"/>
  <c r="M28" i="38"/>
  <c r="N28" i="38" s="1"/>
  <c r="O28" i="38" s="1"/>
  <c r="L28" i="38"/>
  <c r="K28" i="38"/>
  <c r="J28" i="38"/>
  <c r="I28" i="38"/>
  <c r="H28" i="38"/>
  <c r="G28" i="38"/>
  <c r="F28" i="38"/>
  <c r="E28" i="38"/>
  <c r="D28" i="38"/>
  <c r="N27" i="38"/>
  <c r="O27" i="38"/>
  <c r="N26" i="38"/>
  <c r="O26" i="38" s="1"/>
  <c r="N25" i="38"/>
  <c r="O25" i="38"/>
  <c r="N24" i="38"/>
  <c r="O24" i="38" s="1"/>
  <c r="N23" i="38"/>
  <c r="O23" i="38"/>
  <c r="N22" i="38"/>
  <c r="O22" i="38" s="1"/>
  <c r="M21" i="38"/>
  <c r="L21" i="38"/>
  <c r="K21" i="38"/>
  <c r="N21" i="38" s="1"/>
  <c r="O21" i="38" s="1"/>
  <c r="J21" i="38"/>
  <c r="I21" i="38"/>
  <c r="H21" i="38"/>
  <c r="G21" i="38"/>
  <c r="F21" i="38"/>
  <c r="E21" i="38"/>
  <c r="D21" i="38"/>
  <c r="N20" i="38"/>
  <c r="O20" i="38" s="1"/>
  <c r="N19" i="38"/>
  <c r="O19" i="38"/>
  <c r="N18" i="38"/>
  <c r="O18" i="38" s="1"/>
  <c r="M17" i="38"/>
  <c r="L17" i="38"/>
  <c r="K17" i="38"/>
  <c r="J17" i="38"/>
  <c r="I17" i="38"/>
  <c r="H17" i="38"/>
  <c r="G17" i="38"/>
  <c r="F17" i="38"/>
  <c r="E17" i="38"/>
  <c r="D17" i="38"/>
  <c r="D42" i="38" s="1"/>
  <c r="N16" i="38"/>
  <c r="O16" i="38" s="1"/>
  <c r="N15" i="38"/>
  <c r="O15" i="38" s="1"/>
  <c r="N14" i="38"/>
  <c r="O14" i="38" s="1"/>
  <c r="N13" i="38"/>
  <c r="O13" i="38"/>
  <c r="N12" i="38"/>
  <c r="O12" i="38" s="1"/>
  <c r="N11" i="38"/>
  <c r="O11" i="38"/>
  <c r="N10" i="38"/>
  <c r="O10" i="38" s="1"/>
  <c r="N9" i="38"/>
  <c r="O9" i="38" s="1"/>
  <c r="N8" i="38"/>
  <c r="O8" i="38" s="1"/>
  <c r="N7" i="38"/>
  <c r="O7" i="38" s="1"/>
  <c r="N6" i="38"/>
  <c r="O6" i="38" s="1"/>
  <c r="M5" i="38"/>
  <c r="M42" i="38" s="1"/>
  <c r="L5" i="38"/>
  <c r="L42" i="38" s="1"/>
  <c r="K5" i="38"/>
  <c r="N5" i="38" s="1"/>
  <c r="O5" i="38" s="1"/>
  <c r="J5" i="38"/>
  <c r="I5" i="38"/>
  <c r="H5" i="38"/>
  <c r="G5" i="38"/>
  <c r="G42" i="38" s="1"/>
  <c r="F5" i="38"/>
  <c r="E5" i="38"/>
  <c r="D5" i="38"/>
  <c r="N40" i="37"/>
  <c r="O40" i="37" s="1"/>
  <c r="M39" i="37"/>
  <c r="L39" i="37"/>
  <c r="N39" i="37" s="1"/>
  <c r="O39" i="37" s="1"/>
  <c r="K39" i="37"/>
  <c r="J39" i="37"/>
  <c r="I39" i="37"/>
  <c r="H39" i="37"/>
  <c r="G39" i="37"/>
  <c r="F39" i="37"/>
  <c r="E39" i="37"/>
  <c r="D39" i="37"/>
  <c r="N38" i="37"/>
  <c r="O38" i="37"/>
  <c r="N37" i="37"/>
  <c r="O37" i="37"/>
  <c r="N36" i="37"/>
  <c r="O36" i="37" s="1"/>
  <c r="M35" i="37"/>
  <c r="L35" i="37"/>
  <c r="K35" i="37"/>
  <c r="J35" i="37"/>
  <c r="I35" i="37"/>
  <c r="H35" i="37"/>
  <c r="H41" i="37" s="1"/>
  <c r="G35" i="37"/>
  <c r="N35" i="37" s="1"/>
  <c r="O35" i="37" s="1"/>
  <c r="F35" i="37"/>
  <c r="E35" i="37"/>
  <c r="D35" i="37"/>
  <c r="N34" i="37"/>
  <c r="O34" i="37" s="1"/>
  <c r="N33" i="37"/>
  <c r="O33" i="37" s="1"/>
  <c r="M32" i="37"/>
  <c r="L32" i="37"/>
  <c r="K32" i="37"/>
  <c r="J32" i="37"/>
  <c r="N32" i="37" s="1"/>
  <c r="O32" i="37" s="1"/>
  <c r="I32" i="37"/>
  <c r="H32" i="37"/>
  <c r="G32" i="37"/>
  <c r="F32" i="37"/>
  <c r="E32" i="37"/>
  <c r="D32" i="37"/>
  <c r="N31" i="37"/>
  <c r="O31" i="37" s="1"/>
  <c r="N30" i="37"/>
  <c r="O30" i="37" s="1"/>
  <c r="M29" i="37"/>
  <c r="L29" i="37"/>
  <c r="N29" i="37" s="1"/>
  <c r="O29" i="37" s="1"/>
  <c r="K29" i="37"/>
  <c r="J29" i="37"/>
  <c r="I29" i="37"/>
  <c r="H29" i="37"/>
  <c r="G29" i="37"/>
  <c r="F29" i="37"/>
  <c r="E29" i="37"/>
  <c r="D29" i="37"/>
  <c r="N28" i="37"/>
  <c r="O28" i="37" s="1"/>
  <c r="N27" i="37"/>
  <c r="O27" i="37"/>
  <c r="N26" i="37"/>
  <c r="O26" i="37"/>
  <c r="N25" i="37"/>
  <c r="O25" i="37" s="1"/>
  <c r="N24" i="37"/>
  <c r="O24" i="37"/>
  <c r="N23" i="37"/>
  <c r="O23" i="37" s="1"/>
  <c r="M22" i="37"/>
  <c r="L22" i="37"/>
  <c r="K22" i="37"/>
  <c r="J22" i="37"/>
  <c r="N22" i="37" s="1"/>
  <c r="O22" i="37" s="1"/>
  <c r="I22" i="37"/>
  <c r="H22" i="37"/>
  <c r="G22" i="37"/>
  <c r="F22" i="37"/>
  <c r="E22" i="37"/>
  <c r="D22" i="37"/>
  <c r="N21" i="37"/>
  <c r="O21" i="37" s="1"/>
  <c r="N20" i="37"/>
  <c r="O20" i="37" s="1"/>
  <c r="N19" i="37"/>
  <c r="O19" i="37"/>
  <c r="M18" i="37"/>
  <c r="L18" i="37"/>
  <c r="K18" i="37"/>
  <c r="J18" i="37"/>
  <c r="I18" i="37"/>
  <c r="H18" i="37"/>
  <c r="G18" i="37"/>
  <c r="F18" i="37"/>
  <c r="E18" i="37"/>
  <c r="D18" i="37"/>
  <c r="N18" i="37" s="1"/>
  <c r="O18" i="37" s="1"/>
  <c r="N17" i="37"/>
  <c r="O17" i="37"/>
  <c r="N16" i="37"/>
  <c r="O16" i="37" s="1"/>
  <c r="N15" i="37"/>
  <c r="O15" i="37" s="1"/>
  <c r="N14" i="37"/>
  <c r="O14" i="37" s="1"/>
  <c r="N13" i="37"/>
  <c r="O13" i="37" s="1"/>
  <c r="N12" i="37"/>
  <c r="O12" i="37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/>
  <c r="M5" i="37"/>
  <c r="M41" i="37" s="1"/>
  <c r="L5" i="37"/>
  <c r="K5" i="37"/>
  <c r="K41" i="37" s="1"/>
  <c r="J5" i="37"/>
  <c r="J41" i="37" s="1"/>
  <c r="I5" i="37"/>
  <c r="I41" i="37" s="1"/>
  <c r="H5" i="37"/>
  <c r="G5" i="37"/>
  <c r="G41" i="37" s="1"/>
  <c r="F5" i="37"/>
  <c r="F41" i="37" s="1"/>
  <c r="E5" i="37"/>
  <c r="D5" i="37"/>
  <c r="N39" i="36"/>
  <c r="O39" i="36"/>
  <c r="M38" i="36"/>
  <c r="L38" i="36"/>
  <c r="K38" i="36"/>
  <c r="J38" i="36"/>
  <c r="I38" i="36"/>
  <c r="H38" i="36"/>
  <c r="G38" i="36"/>
  <c r="F38" i="36"/>
  <c r="E38" i="36"/>
  <c r="D38" i="36"/>
  <c r="N37" i="36"/>
  <c r="O37" i="36"/>
  <c r="N36" i="36"/>
  <c r="O36" i="36" s="1"/>
  <c r="N35" i="36"/>
  <c r="O35" i="36" s="1"/>
  <c r="M34" i="36"/>
  <c r="L34" i="36"/>
  <c r="K34" i="36"/>
  <c r="J34" i="36"/>
  <c r="I34" i="36"/>
  <c r="H34" i="36"/>
  <c r="G34" i="36"/>
  <c r="F34" i="36"/>
  <c r="N34" i="36" s="1"/>
  <c r="O34" i="36" s="1"/>
  <c r="E34" i="36"/>
  <c r="D34" i="36"/>
  <c r="N33" i="36"/>
  <c r="O33" i="36" s="1"/>
  <c r="N32" i="36"/>
  <c r="O32" i="36" s="1"/>
  <c r="M31" i="36"/>
  <c r="L31" i="36"/>
  <c r="K31" i="36"/>
  <c r="J31" i="36"/>
  <c r="I31" i="36"/>
  <c r="N31" i="36" s="1"/>
  <c r="O31" i="36" s="1"/>
  <c r="H31" i="36"/>
  <c r="G31" i="36"/>
  <c r="F31" i="36"/>
  <c r="E31" i="36"/>
  <c r="D31" i="36"/>
  <c r="N30" i="36"/>
  <c r="O30" i="36"/>
  <c r="N29" i="36"/>
  <c r="O29" i="36" s="1"/>
  <c r="M28" i="36"/>
  <c r="L28" i="36"/>
  <c r="K28" i="36"/>
  <c r="J28" i="36"/>
  <c r="I28" i="36"/>
  <c r="H28" i="36"/>
  <c r="G28" i="36"/>
  <c r="F28" i="36"/>
  <c r="E28" i="36"/>
  <c r="D28" i="36"/>
  <c r="N28" i="36" s="1"/>
  <c r="O28" i="36" s="1"/>
  <c r="N27" i="36"/>
  <c r="O27" i="36"/>
  <c r="N26" i="36"/>
  <c r="O26" i="36" s="1"/>
  <c r="N25" i="36"/>
  <c r="O25" i="36" s="1"/>
  <c r="N24" i="36"/>
  <c r="O24" i="36" s="1"/>
  <c r="N23" i="36"/>
  <c r="O23" i="36"/>
  <c r="M22" i="36"/>
  <c r="L22" i="36"/>
  <c r="K22" i="36"/>
  <c r="J22" i="36"/>
  <c r="J40" i="36" s="1"/>
  <c r="I22" i="36"/>
  <c r="H22" i="36"/>
  <c r="G22" i="36"/>
  <c r="F22" i="36"/>
  <c r="E22" i="36"/>
  <c r="N22" i="36" s="1"/>
  <c r="O22" i="36" s="1"/>
  <c r="D22" i="36"/>
  <c r="N21" i="36"/>
  <c r="O21" i="36" s="1"/>
  <c r="N20" i="36"/>
  <c r="O20" i="36"/>
  <c r="N19" i="36"/>
  <c r="O19" i="36" s="1"/>
  <c r="M18" i="36"/>
  <c r="L18" i="36"/>
  <c r="K18" i="36"/>
  <c r="J18" i="36"/>
  <c r="I18" i="36"/>
  <c r="H18" i="36"/>
  <c r="G18" i="36"/>
  <c r="F18" i="36"/>
  <c r="E18" i="36"/>
  <c r="E40" i="36" s="1"/>
  <c r="D18" i="36"/>
  <c r="N17" i="36"/>
  <c r="O17" i="36" s="1"/>
  <c r="N16" i="36"/>
  <c r="O16" i="36" s="1"/>
  <c r="N15" i="36"/>
  <c r="O15" i="36"/>
  <c r="N14" i="36"/>
  <c r="O14" i="36" s="1"/>
  <c r="N13" i="36"/>
  <c r="O13" i="36"/>
  <c r="N12" i="36"/>
  <c r="O12" i="36" s="1"/>
  <c r="N11" i="36"/>
  <c r="O11" i="36" s="1"/>
  <c r="N10" i="36"/>
  <c r="O10" i="36" s="1"/>
  <c r="N9" i="36"/>
  <c r="O9" i="36"/>
  <c r="N8" i="36"/>
  <c r="O8" i="36" s="1"/>
  <c r="N7" i="36"/>
  <c r="O7" i="36"/>
  <c r="N6" i="36"/>
  <c r="O6" i="36" s="1"/>
  <c r="M5" i="36"/>
  <c r="M40" i="36" s="1"/>
  <c r="L5" i="36"/>
  <c r="L40" i="36" s="1"/>
  <c r="K5" i="36"/>
  <c r="K40" i="36" s="1"/>
  <c r="J5" i="36"/>
  <c r="I5" i="36"/>
  <c r="I40" i="36" s="1"/>
  <c r="H5" i="36"/>
  <c r="G5" i="36"/>
  <c r="G40" i="36"/>
  <c r="F5" i="36"/>
  <c r="N5" i="36" s="1"/>
  <c r="O5" i="36" s="1"/>
  <c r="E5" i="36"/>
  <c r="D5" i="36"/>
  <c r="D40" i="36" s="1"/>
  <c r="N40" i="35"/>
  <c r="O40" i="35" s="1"/>
  <c r="M39" i="35"/>
  <c r="L39" i="35"/>
  <c r="K39" i="35"/>
  <c r="J39" i="35"/>
  <c r="I39" i="35"/>
  <c r="H39" i="35"/>
  <c r="G39" i="35"/>
  <c r="N39" i="35" s="1"/>
  <c r="O39" i="35" s="1"/>
  <c r="F39" i="35"/>
  <c r="E39" i="35"/>
  <c r="D39" i="35"/>
  <c r="N38" i="35"/>
  <c r="O38" i="35" s="1"/>
  <c r="N37" i="35"/>
  <c r="O37" i="35"/>
  <c r="N36" i="35"/>
  <c r="O36" i="35" s="1"/>
  <c r="M35" i="35"/>
  <c r="L35" i="35"/>
  <c r="K35" i="35"/>
  <c r="J35" i="35"/>
  <c r="I35" i="35"/>
  <c r="H35" i="35"/>
  <c r="G35" i="35"/>
  <c r="F35" i="35"/>
  <c r="E35" i="35"/>
  <c r="D35" i="35"/>
  <c r="N35" i="35" s="1"/>
  <c r="O35" i="35" s="1"/>
  <c r="N34" i="35"/>
  <c r="O34" i="35"/>
  <c r="N33" i="35"/>
  <c r="O33" i="35" s="1"/>
  <c r="M32" i="35"/>
  <c r="L32" i="35"/>
  <c r="K32" i="35"/>
  <c r="J32" i="35"/>
  <c r="I32" i="35"/>
  <c r="H32" i="35"/>
  <c r="G32" i="35"/>
  <c r="F32" i="35"/>
  <c r="E32" i="35"/>
  <c r="D32" i="35"/>
  <c r="N31" i="35"/>
  <c r="O31" i="35" s="1"/>
  <c r="N30" i="35"/>
  <c r="O30" i="35" s="1"/>
  <c r="M29" i="35"/>
  <c r="L29" i="35"/>
  <c r="K29" i="35"/>
  <c r="J29" i="35"/>
  <c r="I29" i="35"/>
  <c r="H29" i="35"/>
  <c r="G29" i="35"/>
  <c r="N29" i="35" s="1"/>
  <c r="O29" i="35" s="1"/>
  <c r="F29" i="35"/>
  <c r="E29" i="35"/>
  <c r="D29" i="35"/>
  <c r="N28" i="35"/>
  <c r="O28" i="35" s="1"/>
  <c r="N27" i="35"/>
  <c r="O27" i="35"/>
  <c r="N26" i="35"/>
  <c r="O26" i="35" s="1"/>
  <c r="N25" i="35"/>
  <c r="O25" i="35"/>
  <c r="N24" i="35"/>
  <c r="O24" i="35" s="1"/>
  <c r="M23" i="35"/>
  <c r="L23" i="35"/>
  <c r="K23" i="35"/>
  <c r="J23" i="35"/>
  <c r="I23" i="35"/>
  <c r="H23" i="35"/>
  <c r="G23" i="35"/>
  <c r="F23" i="35"/>
  <c r="E23" i="35"/>
  <c r="E41" i="35" s="1"/>
  <c r="D23" i="35"/>
  <c r="N23" i="35" s="1"/>
  <c r="O23" i="35" s="1"/>
  <c r="N22" i="35"/>
  <c r="O22" i="35" s="1"/>
  <c r="N21" i="35"/>
  <c r="O21" i="35" s="1"/>
  <c r="N20" i="35"/>
  <c r="O20" i="35" s="1"/>
  <c r="N19" i="35"/>
  <c r="O19" i="35"/>
  <c r="M18" i="35"/>
  <c r="L18" i="35"/>
  <c r="N18" i="35" s="1"/>
  <c r="O18" i="35" s="1"/>
  <c r="L41" i="35"/>
  <c r="K18" i="35"/>
  <c r="J18" i="35"/>
  <c r="I18" i="35"/>
  <c r="H18" i="35"/>
  <c r="G18" i="35"/>
  <c r="F18" i="35"/>
  <c r="E18" i="35"/>
  <c r="D18" i="35"/>
  <c r="N17" i="35"/>
  <c r="O17" i="35"/>
  <c r="N16" i="35"/>
  <c r="O16" i="35" s="1"/>
  <c r="N15" i="35"/>
  <c r="O15" i="35" s="1"/>
  <c r="N14" i="35"/>
  <c r="O14" i="35"/>
  <c r="N13" i="35"/>
  <c r="O13" i="35" s="1"/>
  <c r="N12" i="35"/>
  <c r="O12" i="35" s="1"/>
  <c r="N11" i="35"/>
  <c r="O11" i="35"/>
  <c r="N10" i="35"/>
  <c r="O10" i="35" s="1"/>
  <c r="N9" i="35"/>
  <c r="O9" i="35" s="1"/>
  <c r="N8" i="35"/>
  <c r="O8" i="35"/>
  <c r="N7" i="35"/>
  <c r="O7" i="35" s="1"/>
  <c r="N6" i="35"/>
  <c r="O6" i="35" s="1"/>
  <c r="M5" i="35"/>
  <c r="M41" i="35" s="1"/>
  <c r="L5" i="35"/>
  <c r="K5" i="35"/>
  <c r="N5" i="35" s="1"/>
  <c r="O5" i="35" s="1"/>
  <c r="J5" i="35"/>
  <c r="J41" i="35" s="1"/>
  <c r="I5" i="35"/>
  <c r="I41" i="35"/>
  <c r="H5" i="35"/>
  <c r="H41" i="35" s="1"/>
  <c r="G5" i="35"/>
  <c r="G41" i="35" s="1"/>
  <c r="F5" i="35"/>
  <c r="F41" i="35" s="1"/>
  <c r="E5" i="35"/>
  <c r="D5" i="35"/>
  <c r="N39" i="34"/>
  <c r="O39" i="34" s="1"/>
  <c r="M38" i="34"/>
  <c r="L38" i="34"/>
  <c r="L40" i="34" s="1"/>
  <c r="K38" i="34"/>
  <c r="J38" i="34"/>
  <c r="I38" i="34"/>
  <c r="H38" i="34"/>
  <c r="G38" i="34"/>
  <c r="F38" i="34"/>
  <c r="E38" i="34"/>
  <c r="D38" i="34"/>
  <c r="N37" i="34"/>
  <c r="O37" i="34"/>
  <c r="N36" i="34"/>
  <c r="O36" i="34" s="1"/>
  <c r="N35" i="34"/>
  <c r="O35" i="34" s="1"/>
  <c r="M34" i="34"/>
  <c r="L34" i="34"/>
  <c r="K34" i="34"/>
  <c r="J34" i="34"/>
  <c r="I34" i="34"/>
  <c r="H34" i="34"/>
  <c r="G34" i="34"/>
  <c r="F34" i="34"/>
  <c r="N34" i="34" s="1"/>
  <c r="O34" i="34" s="1"/>
  <c r="E34" i="34"/>
  <c r="D34" i="34"/>
  <c r="N33" i="34"/>
  <c r="O33" i="34" s="1"/>
  <c r="N32" i="34"/>
  <c r="O32" i="34"/>
  <c r="M31" i="34"/>
  <c r="L31" i="34"/>
  <c r="K31" i="34"/>
  <c r="J31" i="34"/>
  <c r="J40" i="34" s="1"/>
  <c r="I31" i="34"/>
  <c r="H31" i="34"/>
  <c r="G31" i="34"/>
  <c r="F31" i="34"/>
  <c r="E31" i="34"/>
  <c r="D31" i="34"/>
  <c r="N30" i="34"/>
  <c r="O30" i="34"/>
  <c r="N29" i="34"/>
  <c r="O29" i="34" s="1"/>
  <c r="M28" i="34"/>
  <c r="L28" i="34"/>
  <c r="K28" i="34"/>
  <c r="J28" i="34"/>
  <c r="I28" i="34"/>
  <c r="H28" i="34"/>
  <c r="G28" i="34"/>
  <c r="F28" i="34"/>
  <c r="E28" i="34"/>
  <c r="D28" i="34"/>
  <c r="N28" i="34"/>
  <c r="O28" i="34" s="1"/>
  <c r="N27" i="34"/>
  <c r="O27" i="34"/>
  <c r="N26" i="34"/>
  <c r="O26" i="34" s="1"/>
  <c r="N25" i="34"/>
  <c r="O25" i="34" s="1"/>
  <c r="N24" i="34"/>
  <c r="O24" i="34" s="1"/>
  <c r="N23" i="34"/>
  <c r="O23" i="34"/>
  <c r="N22" i="34"/>
  <c r="O22" i="34" s="1"/>
  <c r="M21" i="34"/>
  <c r="L21" i="34"/>
  <c r="K21" i="34"/>
  <c r="J21" i="34"/>
  <c r="I21" i="34"/>
  <c r="H21" i="34"/>
  <c r="G21" i="34"/>
  <c r="F21" i="34"/>
  <c r="E21" i="34"/>
  <c r="E40" i="34" s="1"/>
  <c r="D21" i="34"/>
  <c r="D40" i="34" s="1"/>
  <c r="N20" i="34"/>
  <c r="O20" i="34"/>
  <c r="N19" i="34"/>
  <c r="O19" i="34" s="1"/>
  <c r="M18" i="34"/>
  <c r="L18" i="34"/>
  <c r="K18" i="34"/>
  <c r="J18" i="34"/>
  <c r="I18" i="34"/>
  <c r="H18" i="34"/>
  <c r="G18" i="34"/>
  <c r="N18" i="34" s="1"/>
  <c r="O18" i="34" s="1"/>
  <c r="G40" i="34"/>
  <c r="F18" i="34"/>
  <c r="E18" i="34"/>
  <c r="D18" i="34"/>
  <c r="N17" i="34"/>
  <c r="O17" i="34"/>
  <c r="N16" i="34"/>
  <c r="O16" i="34" s="1"/>
  <c r="N15" i="34"/>
  <c r="O15" i="34" s="1"/>
  <c r="N14" i="34"/>
  <c r="O14" i="34"/>
  <c r="N13" i="34"/>
  <c r="O13" i="34" s="1"/>
  <c r="N12" i="34"/>
  <c r="O12" i="34" s="1"/>
  <c r="N11" i="34"/>
  <c r="O11" i="34" s="1"/>
  <c r="N10" i="34"/>
  <c r="O10" i="34" s="1"/>
  <c r="N9" i="34"/>
  <c r="O9" i="34" s="1"/>
  <c r="N8" i="34"/>
  <c r="O8" i="34"/>
  <c r="N7" i="34"/>
  <c r="O7" i="34" s="1"/>
  <c r="N6" i="34"/>
  <c r="O6" i="34" s="1"/>
  <c r="M5" i="34"/>
  <c r="M40" i="34" s="1"/>
  <c r="L5" i="34"/>
  <c r="K5" i="34"/>
  <c r="J5" i="34"/>
  <c r="I5" i="34"/>
  <c r="I40" i="34"/>
  <c r="H5" i="34"/>
  <c r="H40" i="34" s="1"/>
  <c r="G5" i="34"/>
  <c r="F5" i="34"/>
  <c r="E5" i="34"/>
  <c r="D5" i="34"/>
  <c r="N5" i="34" s="1"/>
  <c r="O5" i="34" s="1"/>
  <c r="N28" i="33"/>
  <c r="O28" i="33" s="1"/>
  <c r="N29" i="33"/>
  <c r="O29" i="33" s="1"/>
  <c r="N21" i="33"/>
  <c r="O21" i="33"/>
  <c r="N22" i="33"/>
  <c r="O22" i="33" s="1"/>
  <c r="N23" i="33"/>
  <c r="O23" i="33" s="1"/>
  <c r="N24" i="33"/>
  <c r="O24" i="33" s="1"/>
  <c r="N25" i="33"/>
  <c r="O25" i="33" s="1"/>
  <c r="N26" i="33"/>
  <c r="O26" i="33" s="1"/>
  <c r="E27" i="33"/>
  <c r="F27" i="33"/>
  <c r="N27" i="33" s="1"/>
  <c r="O27" i="33" s="1"/>
  <c r="G27" i="33"/>
  <c r="H27" i="33"/>
  <c r="I27" i="33"/>
  <c r="J27" i="33"/>
  <c r="K27" i="33"/>
  <c r="L27" i="33"/>
  <c r="M27" i="33"/>
  <c r="D27" i="33"/>
  <c r="E20" i="33"/>
  <c r="F20" i="33"/>
  <c r="G20" i="33"/>
  <c r="G39" i="33" s="1"/>
  <c r="H20" i="33"/>
  <c r="I20" i="33"/>
  <c r="J20" i="33"/>
  <c r="K20" i="33"/>
  <c r="L20" i="33"/>
  <c r="M20" i="33"/>
  <c r="D20" i="33"/>
  <c r="N20" i="33" s="1"/>
  <c r="O20" i="33" s="1"/>
  <c r="E16" i="33"/>
  <c r="N16" i="33"/>
  <c r="O16" i="33"/>
  <c r="F16" i="33"/>
  <c r="G16" i="33"/>
  <c r="H16" i="33"/>
  <c r="I16" i="33"/>
  <c r="J16" i="33"/>
  <c r="K16" i="33"/>
  <c r="L16" i="33"/>
  <c r="M16" i="33"/>
  <c r="D16" i="33"/>
  <c r="E5" i="33"/>
  <c r="F5" i="33"/>
  <c r="F39" i="33"/>
  <c r="G5" i="33"/>
  <c r="H5" i="33"/>
  <c r="I5" i="33"/>
  <c r="J5" i="33"/>
  <c r="K5" i="33"/>
  <c r="L5" i="33"/>
  <c r="M5" i="33"/>
  <c r="D5" i="33"/>
  <c r="N5" i="33" s="1"/>
  <c r="O5" i="33" s="1"/>
  <c r="E37" i="33"/>
  <c r="E39" i="33" s="1"/>
  <c r="F37" i="33"/>
  <c r="G37" i="33"/>
  <c r="H37" i="33"/>
  <c r="I37" i="33"/>
  <c r="J37" i="33"/>
  <c r="K37" i="33"/>
  <c r="L37" i="33"/>
  <c r="M37" i="33"/>
  <c r="D37" i="33"/>
  <c r="N37" i="33" s="1"/>
  <c r="O37" i="33" s="1"/>
  <c r="N38" i="33"/>
  <c r="O38" i="33" s="1"/>
  <c r="N35" i="33"/>
  <c r="O35" i="33" s="1"/>
  <c r="N36" i="33"/>
  <c r="O36" i="33" s="1"/>
  <c r="N34" i="33"/>
  <c r="O34" i="33" s="1"/>
  <c r="E33" i="33"/>
  <c r="F33" i="33"/>
  <c r="G33" i="33"/>
  <c r="H33" i="33"/>
  <c r="N33" i="33" s="1"/>
  <c r="O33" i="33" s="1"/>
  <c r="I33" i="33"/>
  <c r="J33" i="33"/>
  <c r="J39" i="33"/>
  <c r="K33" i="33"/>
  <c r="L33" i="33"/>
  <c r="M33" i="33"/>
  <c r="D33" i="33"/>
  <c r="E30" i="33"/>
  <c r="F30" i="33"/>
  <c r="G30" i="33"/>
  <c r="H30" i="33"/>
  <c r="H39" i="33" s="1"/>
  <c r="I30" i="33"/>
  <c r="J30" i="33"/>
  <c r="K30" i="33"/>
  <c r="K39" i="33" s="1"/>
  <c r="L30" i="33"/>
  <c r="M30" i="33"/>
  <c r="D30" i="33"/>
  <c r="N30" i="33" s="1"/>
  <c r="O30" i="33" s="1"/>
  <c r="N31" i="33"/>
  <c r="O31" i="33"/>
  <c r="N32" i="33"/>
  <c r="O32" i="33"/>
  <c r="N18" i="33"/>
  <c r="O18" i="33"/>
  <c r="N19" i="33"/>
  <c r="O19" i="33" s="1"/>
  <c r="N7" i="33"/>
  <c r="O7" i="33"/>
  <c r="N8" i="33"/>
  <c r="O8" i="33"/>
  <c r="N9" i="33"/>
  <c r="O9" i="33"/>
  <c r="N10" i="33"/>
  <c r="O10" i="33"/>
  <c r="N11" i="33"/>
  <c r="O11" i="33"/>
  <c r="N12" i="33"/>
  <c r="O12" i="33" s="1"/>
  <c r="N13" i="33"/>
  <c r="O13" i="33"/>
  <c r="N14" i="33"/>
  <c r="O14" i="33"/>
  <c r="N15" i="33"/>
  <c r="O15" i="33"/>
  <c r="N6" i="33"/>
  <c r="O6" i="33"/>
  <c r="N17" i="33"/>
  <c r="O17" i="33"/>
  <c r="I39" i="33"/>
  <c r="H40" i="36"/>
  <c r="N38" i="36"/>
  <c r="O38" i="36"/>
  <c r="E41" i="37"/>
  <c r="N5" i="37"/>
  <c r="O5" i="37"/>
  <c r="K42" i="38"/>
  <c r="J42" i="38"/>
  <c r="F42" i="38"/>
  <c r="E42" i="38"/>
  <c r="N31" i="38"/>
  <c r="O31" i="38" s="1"/>
  <c r="M39" i="33"/>
  <c r="K40" i="34"/>
  <c r="L39" i="33"/>
  <c r="H44" i="39"/>
  <c r="I44" i="39"/>
  <c r="F44" i="39"/>
  <c r="N32" i="39"/>
  <c r="O32" i="39"/>
  <c r="N18" i="39"/>
  <c r="O18" i="39"/>
  <c r="I40" i="40"/>
  <c r="N32" i="35"/>
  <c r="O32" i="35" s="1"/>
  <c r="F41" i="41"/>
  <c r="E41" i="41"/>
  <c r="M41" i="41"/>
  <c r="N17" i="41"/>
  <c r="O17" i="41"/>
  <c r="L43" i="42"/>
  <c r="K43" i="42"/>
  <c r="I43" i="42"/>
  <c r="N5" i="42"/>
  <c r="O5" i="42"/>
  <c r="I42" i="43"/>
  <c r="F42" i="43"/>
  <c r="H42" i="43"/>
  <c r="J42" i="43"/>
  <c r="N30" i="43"/>
  <c r="O30" i="43" s="1"/>
  <c r="I40" i="44"/>
  <c r="J40" i="44"/>
  <c r="M40" i="44"/>
  <c r="F40" i="44"/>
  <c r="N18" i="44"/>
  <c r="O18" i="44" s="1"/>
  <c r="J44" i="45"/>
  <c r="N36" i="45"/>
  <c r="O36" i="45" s="1"/>
  <c r="D44" i="45"/>
  <c r="G41" i="46"/>
  <c r="K41" i="46"/>
  <c r="L41" i="46"/>
  <c r="J41" i="46"/>
  <c r="I41" i="46"/>
  <c r="O43" i="47" l="1"/>
  <c r="P43" i="47" s="1"/>
  <c r="O41" i="46"/>
  <c r="P41" i="46" s="1"/>
  <c r="N42" i="38"/>
  <c r="O42" i="38" s="1"/>
  <c r="N44" i="45"/>
  <c r="O44" i="45" s="1"/>
  <c r="N41" i="41"/>
  <c r="O41" i="41" s="1"/>
  <c r="N16" i="45"/>
  <c r="O16" i="45" s="1"/>
  <c r="O29" i="46"/>
  <c r="P29" i="46" s="1"/>
  <c r="N31" i="45"/>
  <c r="O31" i="45" s="1"/>
  <c r="K40" i="44"/>
  <c r="N40" i="44" s="1"/>
  <c r="O40" i="44" s="1"/>
  <c r="N34" i="40"/>
  <c r="O34" i="40" s="1"/>
  <c r="N23" i="39"/>
  <c r="O23" i="39" s="1"/>
  <c r="N18" i="36"/>
  <c r="O18" i="36" s="1"/>
  <c r="D41" i="35"/>
  <c r="O31" i="46"/>
  <c r="P31" i="46" s="1"/>
  <c r="D41" i="37"/>
  <c r="N41" i="37" s="1"/>
  <c r="O41" i="37" s="1"/>
  <c r="M42" i="43"/>
  <c r="M43" i="42"/>
  <c r="N43" i="42" s="1"/>
  <c r="O43" i="42" s="1"/>
  <c r="N21" i="34"/>
  <c r="O21" i="34" s="1"/>
  <c r="O5" i="46"/>
  <c r="P5" i="46" s="1"/>
  <c r="L41" i="37"/>
  <c r="F40" i="36"/>
  <c r="N40" i="36" s="1"/>
  <c r="O40" i="36" s="1"/>
  <c r="N22" i="44"/>
  <c r="O22" i="44" s="1"/>
  <c r="G43" i="42"/>
  <c r="J40" i="40"/>
  <c r="J44" i="39"/>
  <c r="N44" i="39" s="1"/>
  <c r="O44" i="39" s="1"/>
  <c r="N17" i="38"/>
  <c r="O17" i="38" s="1"/>
  <c r="D39" i="33"/>
  <c r="N39" i="33" s="1"/>
  <c r="O39" i="33" s="1"/>
  <c r="N38" i="34"/>
  <c r="O38" i="34" s="1"/>
  <c r="K41" i="35"/>
  <c r="N5" i="43"/>
  <c r="O5" i="43" s="1"/>
  <c r="E43" i="42"/>
  <c r="N31" i="34"/>
  <c r="O31" i="34" s="1"/>
  <c r="N20" i="45"/>
  <c r="O20" i="45" s="1"/>
  <c r="N5" i="44"/>
  <c r="O5" i="44" s="1"/>
  <c r="N18" i="43"/>
  <c r="O18" i="43" s="1"/>
  <c r="G42" i="43"/>
  <c r="N42" i="43" s="1"/>
  <c r="O42" i="43" s="1"/>
  <c r="N30" i="41"/>
  <c r="O30" i="41" s="1"/>
  <c r="N5" i="40"/>
  <c r="O5" i="40" s="1"/>
  <c r="N42" i="39"/>
  <c r="O42" i="39" s="1"/>
  <c r="N35" i="41"/>
  <c r="O35" i="41" s="1"/>
  <c r="O16" i="46"/>
  <c r="P16" i="46" s="1"/>
  <c r="F40" i="34"/>
  <c r="N40" i="34" s="1"/>
  <c r="O40" i="34" s="1"/>
  <c r="E40" i="40"/>
  <c r="N40" i="40" s="1"/>
  <c r="O40" i="40" s="1"/>
  <c r="K44" i="45"/>
  <c r="K42" i="43"/>
  <c r="K41" i="41"/>
  <c r="N41" i="35" l="1"/>
  <c r="O41" i="35" s="1"/>
</calcChain>
</file>

<file path=xl/sharedStrings.xml><?xml version="1.0" encoding="utf-8"?>
<sst xmlns="http://schemas.openxmlformats.org/spreadsheetml/2006/main" count="863" uniqueCount="125">
  <si>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</si>
  <si>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</si>
  <si>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</si>
  <si>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</si>
  <si>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</si>
  <si>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</si>
  <si>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</si>
  <si>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</si>
  <si>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</si>
  <si>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</si>
  <si>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</si>
  <si>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</si>
  <si>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</si>
  <si>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</si>
  <si>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</si>
  <si>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</si>
  <si>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Gas</t>
  </si>
  <si>
    <t>Utility Service Tax - Other</t>
  </si>
  <si>
    <t>Communications Services Taxes</t>
  </si>
  <si>
    <t>Permits, Fees, and Special Assessments</t>
  </si>
  <si>
    <t>Franchise Fee - Electricity</t>
  </si>
  <si>
    <t>Other Permits, Fees, and Special Assessments</t>
  </si>
  <si>
    <t>Intergovernmental Revenue</t>
  </si>
  <si>
    <t>State Grant - Public Safety</t>
  </si>
  <si>
    <t>State Grant - Physical Environment - Other Physical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</si>
  <si>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</si>
  <si>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</si>
  <si>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</si>
  <si>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</si>
  <si>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</si>
  <si>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</si>
  <si>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</si>
  <si>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</si>
  <si>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</si>
  <si>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</si>
  <si>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</si>
  <si>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Other Public Safety Charges and Fees</t>
  </si>
  <si>
    <t>Physical Environment - Garbage / Solid Waste</t>
  </si>
  <si>
    <t>Total - All Account Codes</t>
  </si>
  <si>
    <t>Local Fiscal Year Ended September 30, 2009</t>
  </si>
  <si>
    <t>Court-Ordered Judgments and Fines - As Decided by Traffic Court</t>
  </si>
  <si>
    <t>Judgments and Fines - Other Court-Ordered</t>
  </si>
  <si>
    <t>Interest and Other Earnings - Interest</t>
  </si>
  <si>
    <t>Rents and Royalties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</si>
  <si>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</si>
  <si>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</si>
  <si>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</si>
  <si>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</si>
  <si>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</si>
  <si>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</si>
  <si>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</si>
  <si>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</si>
  <si>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</si>
  <si>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Bradenton Beach Revenues Reported by Account Code and Fund Type</t>
  </si>
  <si>
    <t>Local Fiscal Year Ended September 30, 2010</t>
  </si>
  <si>
    <t>Utility Service Tax - Propane</t>
  </si>
  <si>
    <t>Local Business Tax</t>
  </si>
  <si>
    <t>Federal Grant - Other Federal Grants</t>
  </si>
  <si>
    <t>State Grant - Other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</si>
  <si>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</si>
  <si>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</si>
  <si>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</si>
  <si>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Franchise Fee - Solid Waste</t>
  </si>
  <si>
    <t>Franchise Fee - Other</t>
  </si>
  <si>
    <t>2011 Municipal Population: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</si>
  <si>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</si>
  <si>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</si>
  <si>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</si>
  <si>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</si>
  <si>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</si>
  <si>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</si>
  <si>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</si>
  <si>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</si>
  <si>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</si>
  <si>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Court-Ordered Judgments and Fines - Other Court-Ordered</t>
  </si>
  <si>
    <t>2013 Municipal Population:</t>
  </si>
  <si>
    <t>Local Fiscal Year Ended September 30, 2008</t>
  </si>
  <si>
    <t>Special Act Fuel Tax (Section 206.61, F.S.)</t>
  </si>
  <si>
    <t>Permits and Franchise Fees</t>
  </si>
  <si>
    <t>Other Permits and Fees</t>
  </si>
  <si>
    <t>State Grant - Transportation - Other Transportation</t>
  </si>
  <si>
    <t>Disposition of Fixed Assets</t>
  </si>
  <si>
    <t>Proceeds - Installment Purchases and Capital Lease Proceeds</t>
  </si>
  <si>
    <t>2008 Municipal Population:</t>
  </si>
  <si>
    <t>Local Fiscal Year Ended September 30, 2014</t>
  </si>
  <si>
    <t>State Shared Revenues - Other</t>
  </si>
  <si>
    <t>Grants from Other Local Units - Culture / Recreation</t>
  </si>
  <si>
    <t>2014 Municipal Population:</t>
  </si>
  <si>
    <t>Local Fiscal Year Ended September 30, 2015</t>
  </si>
  <si>
    <t>Federal Grant - Public Safety</t>
  </si>
  <si>
    <t>2015 Municipal Population:</t>
  </si>
  <si>
    <t>Local Fiscal Year Ended September 30, 2016</t>
  </si>
  <si>
    <t>2016 Municipal Population:</t>
  </si>
  <si>
    <t>Local Fiscal Year Ended September 30, 2017</t>
  </si>
  <si>
    <t>Discretionary Sales Surtaxes</t>
  </si>
  <si>
    <t>2017 Municipal Population:</t>
  </si>
  <si>
    <t>Local Fiscal Year Ended September 30, 2018</t>
  </si>
  <si>
    <t>Proceeds - Debt Proceeds</t>
  </si>
  <si>
    <t>2018 Municipal Population:</t>
  </si>
  <si>
    <t>Local Fiscal Year Ended September 30, 2019</t>
  </si>
  <si>
    <t>2019 Municipal Population:</t>
  </si>
  <si>
    <t>Local Fiscal Year Ended September 30, 2020</t>
  </si>
  <si>
    <t>Other Miscellaneous Revenues - Settlements</t>
  </si>
  <si>
    <t>2020 Municipal Population:</t>
  </si>
  <si>
    <t>Federal Grant - Other Physical Environment</t>
  </si>
  <si>
    <t>Local Fiscal Year Ended September 30, 2021</t>
  </si>
  <si>
    <t>Per Capita Account</t>
  </si>
  <si>
    <t>Custodial</t>
  </si>
  <si>
    <t>Total Account</t>
  </si>
  <si>
    <t>General Government Taxes</t>
  </si>
  <si>
    <t>Second Local Option Fuel Tax (1 to 5 Cents Local Option Fuel Tax) - Municipal Proceeds</t>
  </si>
  <si>
    <t>Local Communications Services Taxes</t>
  </si>
  <si>
    <t>Other General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</si>
  <si>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</si>
  <si>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</si>
  <si>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</si>
  <si>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</si>
  <si>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Court-Ordered Judgments and Fines - Other</t>
  </si>
  <si>
    <t>2021 Municipal Population:</t>
  </si>
  <si>
    <t>Local Fiscal Year Ended September 30, 2022</t>
  </si>
  <si>
    <t>Stormwater Fee</t>
  </si>
  <si>
    <t>Federal Grant - American Rescue Plan Act Funds</t>
  </si>
  <si>
    <t>Interest and Other Earnings - Net Increase (Decrease) in Fair Value of Investments</t>
  </si>
  <si>
    <t>Pension Fund Contributions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</si>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</sst>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46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8"/>
      <c r="M3" s="69"/>
      <c r="N3" s="36"/>
      <c r="O3" s="37"/>
      <c r="P3" s="70" t="s">
        <v>106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107</v>
      </c>
      <c r="N4" s="35" t="s">
        <v>9</v>
      </c>
      <c r="O4" s="35" t="s">
        <v>108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109</v>
      </c>
      <c r="B5" s="26"/>
      <c r="C5" s="26"/>
      <c r="D5" s="27">
        <f>SUM(D6:D14)</f>
        <v>2478359</v>
      </c>
      <c r="E5" s="27">
        <f>SUM(E6:E14)</f>
        <v>537652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3016011</v>
      </c>
      <c r="P5" s="33">
        <f>(O5/P$45)</f>
        <v>3362.3311036789296</v>
      </c>
      <c r="Q5" s="6"/>
    </row>
    <row r="6" spans="1:134">
      <c r="A6" s="12"/>
      <c r="B6" s="25">
        <v>311</v>
      </c>
      <c r="C6" s="20" t="s">
        <v>2</v>
      </c>
      <c r="D6" s="46">
        <v>1661550</v>
      </c>
      <c r="E6" s="46">
        <v>537652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2199202</v>
      </c>
      <c r="P6" s="47">
        <f>(O6/P$45)</f>
        <v>2451.7302118171683</v>
      </c>
      <c r="Q6" s="9"/>
    </row>
    <row r="7" spans="1:134">
      <c r="A7" s="12"/>
      <c r="B7" s="25">
        <v>312.43</v>
      </c>
      <c r="C7" s="20" t="s">
        <v>110</v>
      </c>
      <c r="D7" s="46">
        <v>75837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75837</v>
      </c>
      <c r="P7" s="47">
        <f>(O7/P$45)</f>
        <v>84.545150501672239</v>
      </c>
      <c r="Q7" s="9"/>
    </row>
    <row r="8" spans="1:134">
      <c r="A8" s="12"/>
      <c r="B8" s="25">
        <v>314.10000000000002</v>
      </c>
      <c r="C8" s="20" t="s">
        <v>14</v>
      </c>
      <c r="D8" s="46">
        <v>282200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282200</v>
      </c>
      <c r="P8" s="47">
        <f>(O8/P$45)</f>
        <v>314.60423634336678</v>
      </c>
      <c r="Q8" s="9"/>
    </row>
    <row r="9" spans="1:134">
      <c r="A9" s="12"/>
      <c r="B9" s="25">
        <v>314.3</v>
      </c>
      <c r="C9" s="20" t="s">
        <v>15</v>
      </c>
      <c r="D9" s="46">
        <v>63709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63709</v>
      </c>
      <c r="P9" s="47">
        <f>(O9/P$45)</f>
        <v>71.024526198439247</v>
      </c>
      <c r="Q9" s="9"/>
    </row>
    <row r="10" spans="1:134">
      <c r="A10" s="12"/>
      <c r="B10" s="25">
        <v>314.39999999999998</v>
      </c>
      <c r="C10" s="20" t="s">
        <v>16</v>
      </c>
      <c r="D10" s="46">
        <v>2334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2334</v>
      </c>
      <c r="P10" s="47">
        <f>(O10/P$45)</f>
        <v>2.6020066889632107</v>
      </c>
      <c r="Q10" s="9"/>
    </row>
    <row r="11" spans="1:134">
      <c r="A11" s="12"/>
      <c r="B11" s="25">
        <v>314.8</v>
      </c>
      <c r="C11" s="20" t="s">
        <v>55</v>
      </c>
      <c r="D11" s="46">
        <v>4123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4123</v>
      </c>
      <c r="P11" s="47">
        <f>(O11/P$45)</f>
        <v>4.5964325529542922</v>
      </c>
      <c r="Q11" s="9"/>
    </row>
    <row r="12" spans="1:134">
      <c r="A12" s="12"/>
      <c r="B12" s="25">
        <v>315.2</v>
      </c>
      <c r="C12" s="20" t="s">
        <v>111</v>
      </c>
      <c r="D12" s="46">
        <v>93077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93077</v>
      </c>
      <c r="P12" s="47">
        <f>(O12/P$45)</f>
        <v>103.76477146042363</v>
      </c>
      <c r="Q12" s="9"/>
    </row>
    <row r="13" spans="1:134">
      <c r="A13" s="12"/>
      <c r="B13" s="25">
        <v>316</v>
      </c>
      <c r="C13" s="20" t="s">
        <v>69</v>
      </c>
      <c r="D13" s="46">
        <v>174897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174897</v>
      </c>
      <c r="P13" s="47">
        <f>(O13/P$45)</f>
        <v>194.97993311036788</v>
      </c>
      <c r="Q13" s="9"/>
    </row>
    <row r="14" spans="1:134">
      <c r="A14" s="12"/>
      <c r="B14" s="25">
        <v>319.89999999999998</v>
      </c>
      <c r="C14" s="20" t="s">
        <v>112</v>
      </c>
      <c r="D14" s="46">
        <v>120632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120632</v>
      </c>
      <c r="P14" s="47">
        <f>(O14/P$45)</f>
        <v>134.48383500557415</v>
      </c>
      <c r="Q14" s="9"/>
    </row>
    <row r="15" spans="1:134" ht="15.75">
      <c r="A15" s="29" t="s">
        <v>19</v>
      </c>
      <c r="B15" s="30"/>
      <c r="C15" s="31"/>
      <c r="D15" s="32">
        <f>SUM(D16:D19)</f>
        <v>1026046</v>
      </c>
      <c r="E15" s="32">
        <f>SUM(E16:E19)</f>
        <v>0</v>
      </c>
      <c r="F15" s="32">
        <f>SUM(F16:F19)</f>
        <v>0</v>
      </c>
      <c r="G15" s="32">
        <f>SUM(G16:G19)</f>
        <v>0</v>
      </c>
      <c r="H15" s="32">
        <f>SUM(H16:H19)</f>
        <v>0</v>
      </c>
      <c r="I15" s="32">
        <f>SUM(I16:I19)</f>
        <v>0</v>
      </c>
      <c r="J15" s="32">
        <f>SUM(J16:J19)</f>
        <v>0</v>
      </c>
      <c r="K15" s="32">
        <f>SUM(K16:K19)</f>
        <v>0</v>
      </c>
      <c r="L15" s="32">
        <f>SUM(L16:L19)</f>
        <v>0</v>
      </c>
      <c r="M15" s="32">
        <f>SUM(M16:M19)</f>
        <v>0</v>
      </c>
      <c r="N15" s="32">
        <f>SUM(N16:N19)</f>
        <v>0</v>
      </c>
      <c r="O15" s="44">
        <f>SUM(D15:N15)</f>
        <v>1026046</v>
      </c>
      <c r="P15" s="45">
        <f>(O15/P$45)</f>
        <v>1143.8639910813824</v>
      </c>
      <c r="Q15" s="10"/>
    </row>
    <row r="16" spans="1:134">
      <c r="A16" s="12"/>
      <c r="B16" s="25">
        <v>322</v>
      </c>
      <c r="C16" s="20" t="s">
        <v>113</v>
      </c>
      <c r="D16" s="46">
        <v>467860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467860</v>
      </c>
      <c r="P16" s="47">
        <f>(O16/P$45)</f>
        <v>521.58305462653288</v>
      </c>
      <c r="Q16" s="9"/>
    </row>
    <row r="17" spans="1:17">
      <c r="A17" s="12"/>
      <c r="B17" s="25">
        <v>323.10000000000002</v>
      </c>
      <c r="C17" s="20" t="s">
        <v>20</v>
      </c>
      <c r="D17" s="46">
        <v>207322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19" si="1">SUM(D17:N17)</f>
        <v>207322</v>
      </c>
      <c r="P17" s="47">
        <f>(O17/P$45)</f>
        <v>231.12820512820514</v>
      </c>
      <c r="Q17" s="9"/>
    </row>
    <row r="18" spans="1:17">
      <c r="A18" s="12"/>
      <c r="B18" s="25">
        <v>323.7</v>
      </c>
      <c r="C18" s="20" t="s">
        <v>62</v>
      </c>
      <c r="D18" s="46">
        <v>76866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76866</v>
      </c>
      <c r="P18" s="47">
        <f>(O18/P$45)</f>
        <v>85.692307692307693</v>
      </c>
      <c r="Q18" s="9"/>
    </row>
    <row r="19" spans="1:17">
      <c r="A19" s="12"/>
      <c r="B19" s="25">
        <v>329.2</v>
      </c>
      <c r="C19" s="20" t="s">
        <v>120</v>
      </c>
      <c r="D19" s="46">
        <v>273998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273998</v>
      </c>
      <c r="P19" s="47">
        <f>(O19/P$45)</f>
        <v>305.46042363433668</v>
      </c>
      <c r="Q19" s="9"/>
    </row>
    <row r="20" spans="1:17" ht="15.75">
      <c r="A20" s="29" t="s">
        <v>114</v>
      </c>
      <c r="B20" s="30"/>
      <c r="C20" s="31"/>
      <c r="D20" s="32">
        <f>SUM(D21:D29)</f>
        <v>1139013</v>
      </c>
      <c r="E20" s="32">
        <f>SUM(E21:E29)</f>
        <v>297376</v>
      </c>
      <c r="F20" s="32">
        <f>SUM(F21:F29)</f>
        <v>0</v>
      </c>
      <c r="G20" s="32">
        <f>SUM(G21:G29)</f>
        <v>0</v>
      </c>
      <c r="H20" s="32">
        <f>SUM(H21:H29)</f>
        <v>0</v>
      </c>
      <c r="I20" s="32">
        <f>SUM(I21:I29)</f>
        <v>0</v>
      </c>
      <c r="J20" s="32">
        <f>SUM(J21:J29)</f>
        <v>0</v>
      </c>
      <c r="K20" s="32">
        <f>SUM(K21:K29)</f>
        <v>0</v>
      </c>
      <c r="L20" s="32">
        <f>SUM(L21:L29)</f>
        <v>0</v>
      </c>
      <c r="M20" s="32">
        <f>SUM(M21:M29)</f>
        <v>0</v>
      </c>
      <c r="N20" s="32">
        <f>SUM(N21:N29)</f>
        <v>0</v>
      </c>
      <c r="O20" s="44">
        <f>SUM(D20:N20)</f>
        <v>1436389</v>
      </c>
      <c r="P20" s="45">
        <f>(O20/P$45)</f>
        <v>1601.3255295429208</v>
      </c>
      <c r="Q20" s="10"/>
    </row>
    <row r="21" spans="1:17">
      <c r="A21" s="12"/>
      <c r="B21" s="25">
        <v>331.51</v>
      </c>
      <c r="C21" s="20" t="s">
        <v>121</v>
      </c>
      <c r="D21" s="46">
        <v>8000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27" si="2">SUM(D21:N21)</f>
        <v>8000</v>
      </c>
      <c r="P21" s="47">
        <f>(O21/P$45)</f>
        <v>8.9186176142697882</v>
      </c>
      <c r="Q21" s="9"/>
    </row>
    <row r="22" spans="1:17">
      <c r="A22" s="12"/>
      <c r="B22" s="25">
        <v>334.39</v>
      </c>
      <c r="C22" s="20" t="s">
        <v>24</v>
      </c>
      <c r="D22" s="46">
        <v>954085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954085</v>
      </c>
      <c r="P22" s="47">
        <f>(O22/P$45)</f>
        <v>1063.6399108138239</v>
      </c>
      <c r="Q22" s="9"/>
    </row>
    <row r="23" spans="1:17">
      <c r="A23" s="12"/>
      <c r="B23" s="25">
        <v>334.9</v>
      </c>
      <c r="C23" s="20" t="s">
        <v>58</v>
      </c>
      <c r="D23" s="46">
        <v>0</v>
      </c>
      <c r="E23" s="46">
        <v>223255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223255</v>
      </c>
      <c r="P23" s="47">
        <f>(O23/P$45)</f>
        <v>248.89074693422521</v>
      </c>
      <c r="Q23" s="9"/>
    </row>
    <row r="24" spans="1:17">
      <c r="A24" s="12"/>
      <c r="B24" s="25">
        <v>335.125</v>
      </c>
      <c r="C24" s="20" t="s">
        <v>115</v>
      </c>
      <c r="D24" s="46">
        <v>31928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31928</v>
      </c>
      <c r="P24" s="47">
        <f>(O24/P$45)</f>
        <v>35.594202898550726</v>
      </c>
      <c r="Q24" s="9"/>
    </row>
    <row r="25" spans="1:17">
      <c r="A25" s="12"/>
      <c r="B25" s="25">
        <v>335.14</v>
      </c>
      <c r="C25" s="20" t="s">
        <v>71</v>
      </c>
      <c r="D25" s="46">
        <v>1156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1156</v>
      </c>
      <c r="P25" s="47">
        <f>(O25/P$45)</f>
        <v>1.2887402452619845</v>
      </c>
      <c r="Q25" s="9"/>
    </row>
    <row r="26" spans="1:17">
      <c r="A26" s="12"/>
      <c r="B26" s="25">
        <v>335.15</v>
      </c>
      <c r="C26" s="20" t="s">
        <v>72</v>
      </c>
      <c r="D26" s="46">
        <v>8110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8110</v>
      </c>
      <c r="P26" s="47">
        <f>(O26/P$45)</f>
        <v>9.0412486064659969</v>
      </c>
      <c r="Q26" s="9"/>
    </row>
    <row r="27" spans="1:17">
      <c r="A27" s="12"/>
      <c r="B27" s="25">
        <v>335.18</v>
      </c>
      <c r="C27" s="20" t="s">
        <v>116</v>
      </c>
      <c r="D27" s="46">
        <v>118400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118400</v>
      </c>
      <c r="P27" s="47">
        <f>(O27/P$45)</f>
        <v>131.99554069119287</v>
      </c>
      <c r="Q27" s="9"/>
    </row>
    <row r="28" spans="1:17">
      <c r="A28" s="12"/>
      <c r="B28" s="25">
        <v>335.9</v>
      </c>
      <c r="C28" s="20" t="s">
        <v>85</v>
      </c>
      <c r="D28" s="46">
        <v>17334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29" si="3">SUM(D28:N28)</f>
        <v>17334</v>
      </c>
      <c r="P28" s="47">
        <f>(O28/P$45)</f>
        <v>19.324414715719062</v>
      </c>
      <c r="Q28" s="9"/>
    </row>
    <row r="29" spans="1:17">
      <c r="A29" s="12"/>
      <c r="B29" s="25">
        <v>337.7</v>
      </c>
      <c r="C29" s="20" t="s">
        <v>86</v>
      </c>
      <c r="D29" s="46">
        <v>0</v>
      </c>
      <c r="E29" s="46">
        <v>74121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3"/>
        <v>74121</v>
      </c>
      <c r="P29" s="47">
        <f>(O29/P$45)</f>
        <v>82.632107023411365</v>
      </c>
      <c r="Q29" s="9"/>
    </row>
    <row r="30" spans="1:17" ht="15.75">
      <c r="A30" s="29" t="s">
        <v>33</v>
      </c>
      <c r="B30" s="30"/>
      <c r="C30" s="31"/>
      <c r="D30" s="32">
        <f>SUM(D31:D31)</f>
        <v>125648</v>
      </c>
      <c r="E30" s="32">
        <f>SUM(E31:E31)</f>
        <v>0</v>
      </c>
      <c r="F30" s="32">
        <f>SUM(F31:F31)</f>
        <v>0</v>
      </c>
      <c r="G30" s="32">
        <f>SUM(G31:G31)</f>
        <v>0</v>
      </c>
      <c r="H30" s="32">
        <f>SUM(H31:H31)</f>
        <v>0</v>
      </c>
      <c r="I30" s="32">
        <f>SUM(I31:I31)</f>
        <v>0</v>
      </c>
      <c r="J30" s="32">
        <f>SUM(J31:J31)</f>
        <v>0</v>
      </c>
      <c r="K30" s="32">
        <f>SUM(K31:K31)</f>
        <v>0</v>
      </c>
      <c r="L30" s="32">
        <f>SUM(L31:L31)</f>
        <v>0</v>
      </c>
      <c r="M30" s="32">
        <f>SUM(M31:M31)</f>
        <v>0</v>
      </c>
      <c r="N30" s="32">
        <f>SUM(N31:N31)</f>
        <v>0</v>
      </c>
      <c r="O30" s="32">
        <f>SUM(D30:N30)</f>
        <v>125648</v>
      </c>
      <c r="P30" s="45">
        <f>(O30/P$45)</f>
        <v>140.07580824972129</v>
      </c>
      <c r="Q30" s="10"/>
    </row>
    <row r="31" spans="1:17">
      <c r="A31" s="12"/>
      <c r="B31" s="25">
        <v>342.9</v>
      </c>
      <c r="C31" s="20" t="s">
        <v>36</v>
      </c>
      <c r="D31" s="46">
        <v>125648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" si="4">SUM(D31:N31)</f>
        <v>125648</v>
      </c>
      <c r="P31" s="47">
        <f>(O31/P$45)</f>
        <v>140.07580824972129</v>
      </c>
      <c r="Q31" s="9"/>
    </row>
    <row r="32" spans="1:17" ht="15.75">
      <c r="A32" s="29" t="s">
        <v>34</v>
      </c>
      <c r="B32" s="30"/>
      <c r="C32" s="31"/>
      <c r="D32" s="32">
        <f>SUM(D33:D34)</f>
        <v>119722</v>
      </c>
      <c r="E32" s="32">
        <f>SUM(E33:E34)</f>
        <v>0</v>
      </c>
      <c r="F32" s="32">
        <f>SUM(F33:F34)</f>
        <v>0</v>
      </c>
      <c r="G32" s="32">
        <f>SUM(G33:G34)</f>
        <v>0</v>
      </c>
      <c r="H32" s="32">
        <f>SUM(H33:H34)</f>
        <v>0</v>
      </c>
      <c r="I32" s="32">
        <f>SUM(I33:I34)</f>
        <v>0</v>
      </c>
      <c r="J32" s="32">
        <f>SUM(J33:J34)</f>
        <v>0</v>
      </c>
      <c r="K32" s="32">
        <f>SUM(K33:K34)</f>
        <v>0</v>
      </c>
      <c r="L32" s="32">
        <f>SUM(L33:L34)</f>
        <v>0</v>
      </c>
      <c r="M32" s="32">
        <f>SUM(M33:M34)</f>
        <v>0</v>
      </c>
      <c r="N32" s="32">
        <f>SUM(N33:N34)</f>
        <v>0</v>
      </c>
      <c r="O32" s="32">
        <f>SUM(D32:N32)</f>
        <v>119722</v>
      </c>
      <c r="P32" s="45">
        <f>(O32/P$45)</f>
        <v>133.46934225195093</v>
      </c>
      <c r="Q32" s="10"/>
    </row>
    <row r="33" spans="1:120">
      <c r="A33" s="13"/>
      <c r="B33" s="39">
        <v>351.5</v>
      </c>
      <c r="C33" s="21" t="s">
        <v>40</v>
      </c>
      <c r="D33" s="46">
        <v>119222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34" si="5">SUM(D33:N33)</f>
        <v>119222</v>
      </c>
      <c r="P33" s="47">
        <f>(O33/P$45)</f>
        <v>132.9119286510591</v>
      </c>
      <c r="Q33" s="9"/>
    </row>
    <row r="34" spans="1:120">
      <c r="A34" s="13"/>
      <c r="B34" s="39">
        <v>351.9</v>
      </c>
      <c r="C34" s="21" t="s">
        <v>117</v>
      </c>
      <c r="D34" s="46">
        <v>500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5"/>
        <v>500</v>
      </c>
      <c r="P34" s="47">
        <f>(O34/P$45)</f>
        <v>0.55741360089186176</v>
      </c>
      <c r="Q34" s="9"/>
    </row>
    <row r="35" spans="1:120" ht="15.75">
      <c r="A35" s="29" t="s">
        <v>3</v>
      </c>
      <c r="B35" s="30"/>
      <c r="C35" s="31"/>
      <c r="D35" s="32">
        <f>SUM(D36:D40)</f>
        <v>185621</v>
      </c>
      <c r="E35" s="32">
        <f>SUM(E36:E40)</f>
        <v>6294</v>
      </c>
      <c r="F35" s="32">
        <f>SUM(F36:F40)</f>
        <v>0</v>
      </c>
      <c r="G35" s="32">
        <f>SUM(G36:G40)</f>
        <v>0</v>
      </c>
      <c r="H35" s="32">
        <f>SUM(H36:H40)</f>
        <v>0</v>
      </c>
      <c r="I35" s="32">
        <f>SUM(I36:I40)</f>
        <v>0</v>
      </c>
      <c r="J35" s="32">
        <f>SUM(J36:J40)</f>
        <v>0</v>
      </c>
      <c r="K35" s="32">
        <f>SUM(K36:K40)</f>
        <v>69249</v>
      </c>
      <c r="L35" s="32">
        <f>SUM(L36:L40)</f>
        <v>0</v>
      </c>
      <c r="M35" s="32">
        <f>SUM(M36:M40)</f>
        <v>0</v>
      </c>
      <c r="N35" s="32">
        <f>SUM(N36:N40)</f>
        <v>0</v>
      </c>
      <c r="O35" s="32">
        <f>SUM(D35:N35)</f>
        <v>261164</v>
      </c>
      <c r="P35" s="45">
        <f>(O35/P$45)</f>
        <v>291.15273132664436</v>
      </c>
      <c r="Q35" s="10"/>
    </row>
    <row r="36" spans="1:120">
      <c r="A36" s="12"/>
      <c r="B36" s="25">
        <v>361.1</v>
      </c>
      <c r="C36" s="20" t="s">
        <v>42</v>
      </c>
      <c r="D36" s="46">
        <v>10216</v>
      </c>
      <c r="E36" s="46">
        <v>4798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15014</v>
      </c>
      <c r="P36" s="47">
        <f>(O36/P$45)</f>
        <v>16.738015607580824</v>
      </c>
      <c r="Q36" s="9"/>
    </row>
    <row r="37" spans="1:120">
      <c r="A37" s="12"/>
      <c r="B37" s="25">
        <v>361.3</v>
      </c>
      <c r="C37" s="20" t="s">
        <v>122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-4400</v>
      </c>
      <c r="L37" s="46">
        <v>0</v>
      </c>
      <c r="M37" s="46">
        <v>0</v>
      </c>
      <c r="N37" s="46">
        <v>0</v>
      </c>
      <c r="O37" s="46">
        <f t="shared" ref="O37:O42" si="6">SUM(D37:N37)</f>
        <v>-4400</v>
      </c>
      <c r="P37" s="47">
        <f>(O37/P$45)</f>
        <v>-4.9052396878483835</v>
      </c>
      <c r="Q37" s="9"/>
    </row>
    <row r="38" spans="1:120">
      <c r="A38" s="12"/>
      <c r="B38" s="25">
        <v>362</v>
      </c>
      <c r="C38" s="20" t="s">
        <v>43</v>
      </c>
      <c r="D38" s="46">
        <v>44233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44233</v>
      </c>
      <c r="P38" s="47">
        <f>(O38/P$45)</f>
        <v>49.312151616499442</v>
      </c>
      <c r="Q38" s="9"/>
    </row>
    <row r="39" spans="1:120">
      <c r="A39" s="12"/>
      <c r="B39" s="25">
        <v>368</v>
      </c>
      <c r="C39" s="20" t="s">
        <v>123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73649</v>
      </c>
      <c r="L39" s="46">
        <v>0</v>
      </c>
      <c r="M39" s="46">
        <v>0</v>
      </c>
      <c r="N39" s="46">
        <v>0</v>
      </c>
      <c r="O39" s="46">
        <f t="shared" si="6"/>
        <v>73649</v>
      </c>
      <c r="P39" s="47">
        <f>(O39/P$45)</f>
        <v>82.105908584169455</v>
      </c>
      <c r="Q39" s="9"/>
    </row>
    <row r="40" spans="1:120">
      <c r="A40" s="12"/>
      <c r="B40" s="25">
        <v>369.9</v>
      </c>
      <c r="C40" s="20" t="s">
        <v>44</v>
      </c>
      <c r="D40" s="46">
        <v>131172</v>
      </c>
      <c r="E40" s="46">
        <v>1496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132668</v>
      </c>
      <c r="P40" s="47">
        <f>(O40/P$45)</f>
        <v>147.90189520624304</v>
      </c>
      <c r="Q40" s="9"/>
    </row>
    <row r="41" spans="1:120" ht="15.75">
      <c r="A41" s="29" t="s">
        <v>35</v>
      </c>
      <c r="B41" s="30"/>
      <c r="C41" s="31"/>
      <c r="D41" s="32">
        <f>SUM(D42:D42)</f>
        <v>0</v>
      </c>
      <c r="E41" s="32">
        <f>SUM(E42:E42)</f>
        <v>108439</v>
      </c>
      <c r="F41" s="32">
        <f>SUM(F42:F42)</f>
        <v>0</v>
      </c>
      <c r="G41" s="32">
        <f>SUM(G42:G42)</f>
        <v>0</v>
      </c>
      <c r="H41" s="32">
        <f>SUM(H42:H42)</f>
        <v>0</v>
      </c>
      <c r="I41" s="32">
        <f>SUM(I42:I42)</f>
        <v>0</v>
      </c>
      <c r="J41" s="32">
        <f>SUM(J42:J42)</f>
        <v>0</v>
      </c>
      <c r="K41" s="32">
        <f>SUM(K42:K42)</f>
        <v>0</v>
      </c>
      <c r="L41" s="32">
        <f>SUM(L42:L42)</f>
        <v>0</v>
      </c>
      <c r="M41" s="32">
        <f>SUM(M42:M42)</f>
        <v>0</v>
      </c>
      <c r="N41" s="32">
        <f>SUM(N42:N42)</f>
        <v>0</v>
      </c>
      <c r="O41" s="32">
        <f t="shared" si="6"/>
        <v>108439</v>
      </c>
      <c r="P41" s="45">
        <f>(O41/P$45)</f>
        <v>120.89074693422519</v>
      </c>
      <c r="Q41" s="9"/>
    </row>
    <row r="42" spans="1:120" ht="15.75" thickBot="1">
      <c r="A42" s="12"/>
      <c r="B42" s="25">
        <v>381</v>
      </c>
      <c r="C42" s="20" t="s">
        <v>45</v>
      </c>
      <c r="D42" s="46">
        <v>0</v>
      </c>
      <c r="E42" s="46">
        <v>108439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6"/>
        <v>108439</v>
      </c>
      <c r="P42" s="47">
        <f>(O42/P$45)</f>
        <v>120.89074693422519</v>
      </c>
      <c r="Q42" s="9"/>
    </row>
    <row r="43" spans="1:120" ht="16.5" thickBot="1">
      <c r="A43" s="14" t="s">
        <v>38</v>
      </c>
      <c r="B43" s="23"/>
      <c r="C43" s="22"/>
      <c r="D43" s="15">
        <f>SUM(D5,D15,D20,D30,D32,D35,D41)</f>
        <v>5074409</v>
      </c>
      <c r="E43" s="15">
        <f>SUM(E5,E15,E20,E30,E32,E35,E41)</f>
        <v>949761</v>
      </c>
      <c r="F43" s="15">
        <f>SUM(F5,F15,F20,F30,F32,F35,F41)</f>
        <v>0</v>
      </c>
      <c r="G43" s="15">
        <f>SUM(G5,G15,G20,G30,G32,G35,G41)</f>
        <v>0</v>
      </c>
      <c r="H43" s="15">
        <f>SUM(H5,H15,H20,H30,H32,H35,H41)</f>
        <v>0</v>
      </c>
      <c r="I43" s="15">
        <f>SUM(I5,I15,I20,I30,I32,I35,I41)</f>
        <v>0</v>
      </c>
      <c r="J43" s="15">
        <f>SUM(J5,J15,J20,J30,J32,J35,J41)</f>
        <v>0</v>
      </c>
      <c r="K43" s="15">
        <f>SUM(K5,K15,K20,K30,K32,K35,K41)</f>
        <v>69249</v>
      </c>
      <c r="L43" s="15">
        <f>SUM(L5,L15,L20,L30,L32,L35,L41)</f>
        <v>0</v>
      </c>
      <c r="M43" s="15">
        <f>SUM(M5,M15,M20,M30,M32,M35,M41)</f>
        <v>0</v>
      </c>
      <c r="N43" s="15">
        <f>SUM(N5,N15,N20,N30,N32,N35,N41)</f>
        <v>0</v>
      </c>
      <c r="O43" s="15">
        <f>SUM(D43:N43)</f>
        <v>6093419</v>
      </c>
      <c r="P43" s="38">
        <f>(O43/P$45)</f>
        <v>6793.1092530657752</v>
      </c>
      <c r="Q43" s="6"/>
      <c r="R43" s="2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</row>
    <row r="44" spans="1:120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9"/>
    </row>
    <row r="45" spans="1:120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8" t="s">
        <v>124</v>
      </c>
      <c r="N45" s="48"/>
      <c r="O45" s="48"/>
      <c r="P45" s="43">
        <v>897</v>
      </c>
    </row>
    <row r="46" spans="1:120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1"/>
    </row>
    <row r="47" spans="1:120" ht="15.75" customHeight="1" thickBot="1">
      <c r="A47" s="52" t="s">
        <v>60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4"/>
    </row>
  </sheetData>
  <mergeCells count="10">
    <mergeCell ref="M45:O45"/>
    <mergeCell ref="A46:P46"/>
    <mergeCell ref="A47:P4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1622555</v>
      </c>
      <c r="E5" s="27">
        <f t="shared" si="0"/>
        <v>230108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1852663</v>
      </c>
      <c r="O5" s="33">
        <f t="shared" ref="O5:O41" si="1">(N5/O$43)</f>
        <v>1575.3937074829932</v>
      </c>
      <c r="P5" s="6"/>
    </row>
    <row r="6" spans="1:133">
      <c r="A6" s="12"/>
      <c r="B6" s="25">
        <v>311</v>
      </c>
      <c r="C6" s="20" t="s">
        <v>2</v>
      </c>
      <c r="D6" s="46">
        <v>893034</v>
      </c>
      <c r="E6" s="46">
        <v>230108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1123142</v>
      </c>
      <c r="O6" s="47">
        <f t="shared" si="1"/>
        <v>955.05272108843542</v>
      </c>
      <c r="P6" s="9"/>
    </row>
    <row r="7" spans="1:133">
      <c r="A7" s="12"/>
      <c r="B7" s="25">
        <v>312.10000000000002</v>
      </c>
      <c r="C7" s="20" t="s">
        <v>10</v>
      </c>
      <c r="D7" s="46">
        <v>17781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17781</v>
      </c>
      <c r="O7" s="47">
        <f t="shared" si="1"/>
        <v>15.119897959183673</v>
      </c>
      <c r="P7" s="9"/>
    </row>
    <row r="8" spans="1:133">
      <c r="A8" s="12"/>
      <c r="B8" s="25">
        <v>312.3</v>
      </c>
      <c r="C8" s="20" t="s">
        <v>11</v>
      </c>
      <c r="D8" s="46">
        <v>7437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7437</v>
      </c>
      <c r="O8" s="47">
        <f t="shared" si="1"/>
        <v>6.3239795918367347</v>
      </c>
      <c r="P8" s="9"/>
    </row>
    <row r="9" spans="1:133">
      <c r="A9" s="12"/>
      <c r="B9" s="25">
        <v>312.41000000000003</v>
      </c>
      <c r="C9" s="20" t="s">
        <v>13</v>
      </c>
      <c r="D9" s="46">
        <v>18354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18354</v>
      </c>
      <c r="O9" s="47">
        <f t="shared" si="1"/>
        <v>15.607142857142858</v>
      </c>
      <c r="P9" s="9"/>
    </row>
    <row r="10" spans="1:133">
      <c r="A10" s="12"/>
      <c r="B10" s="25">
        <v>312.42</v>
      </c>
      <c r="C10" s="20" t="s">
        <v>12</v>
      </c>
      <c r="D10" s="46">
        <v>40408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40408</v>
      </c>
      <c r="O10" s="47">
        <f t="shared" si="1"/>
        <v>34.360544217687078</v>
      </c>
      <c r="P10" s="9"/>
    </row>
    <row r="11" spans="1:133">
      <c r="A11" s="12"/>
      <c r="B11" s="25">
        <v>314.10000000000002</v>
      </c>
      <c r="C11" s="20" t="s">
        <v>14</v>
      </c>
      <c r="D11" s="46">
        <v>183978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183978</v>
      </c>
      <c r="O11" s="47">
        <f t="shared" si="1"/>
        <v>156.44387755102042</v>
      </c>
      <c r="P11" s="9"/>
    </row>
    <row r="12" spans="1:133">
      <c r="A12" s="12"/>
      <c r="B12" s="25">
        <v>314.3</v>
      </c>
      <c r="C12" s="20" t="s">
        <v>15</v>
      </c>
      <c r="D12" s="46">
        <v>44226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44226</v>
      </c>
      <c r="O12" s="47">
        <f t="shared" si="1"/>
        <v>37.607142857142854</v>
      </c>
      <c r="P12" s="9"/>
    </row>
    <row r="13" spans="1:133">
      <c r="A13" s="12"/>
      <c r="B13" s="25">
        <v>314.39999999999998</v>
      </c>
      <c r="C13" s="20" t="s">
        <v>16</v>
      </c>
      <c r="D13" s="46">
        <v>1908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1908</v>
      </c>
      <c r="O13" s="47">
        <f t="shared" si="1"/>
        <v>1.6224489795918366</v>
      </c>
      <c r="P13" s="9"/>
    </row>
    <row r="14" spans="1:133">
      <c r="A14" s="12"/>
      <c r="B14" s="25">
        <v>314.8</v>
      </c>
      <c r="C14" s="20" t="s">
        <v>55</v>
      </c>
      <c r="D14" s="46">
        <v>1288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1288</v>
      </c>
      <c r="O14" s="47">
        <f t="shared" si="1"/>
        <v>1.0952380952380953</v>
      </c>
      <c r="P14" s="9"/>
    </row>
    <row r="15" spans="1:133">
      <c r="A15" s="12"/>
      <c r="B15" s="25">
        <v>314.89999999999998</v>
      </c>
      <c r="C15" s="20" t="s">
        <v>17</v>
      </c>
      <c r="D15" s="46">
        <v>243151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243151</v>
      </c>
      <c r="O15" s="47">
        <f t="shared" si="1"/>
        <v>206.7610544217687</v>
      </c>
      <c r="P15" s="9"/>
    </row>
    <row r="16" spans="1:133">
      <c r="A16" s="12"/>
      <c r="B16" s="25">
        <v>315</v>
      </c>
      <c r="C16" s="20" t="s">
        <v>68</v>
      </c>
      <c r="D16" s="46">
        <v>99529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99529</v>
      </c>
      <c r="O16" s="47">
        <f t="shared" si="1"/>
        <v>84.633503401360542</v>
      </c>
      <c r="P16" s="9"/>
    </row>
    <row r="17" spans="1:16">
      <c r="A17" s="12"/>
      <c r="B17" s="25">
        <v>316</v>
      </c>
      <c r="C17" s="20" t="s">
        <v>69</v>
      </c>
      <c r="D17" s="46">
        <v>71461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71461</v>
      </c>
      <c r="O17" s="47">
        <f t="shared" si="1"/>
        <v>60.766156462585037</v>
      </c>
      <c r="P17" s="9"/>
    </row>
    <row r="18" spans="1:16" ht="15.75">
      <c r="A18" s="29" t="s">
        <v>19</v>
      </c>
      <c r="B18" s="30"/>
      <c r="C18" s="31"/>
      <c r="D18" s="32">
        <f t="shared" ref="D18:M18" si="3">SUM(D19:D21)</f>
        <v>306270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t="shared" ref="N18:N41" si="4">SUM(D18:M18)</f>
        <v>306270</v>
      </c>
      <c r="O18" s="45">
        <f t="shared" si="1"/>
        <v>260.43367346938777</v>
      </c>
      <c r="P18" s="10"/>
    </row>
    <row r="19" spans="1:16">
      <c r="A19" s="12"/>
      <c r="B19" s="25">
        <v>322</v>
      </c>
      <c r="C19" s="20" t="s">
        <v>0</v>
      </c>
      <c r="D19" s="46">
        <v>105629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105629</v>
      </c>
      <c r="O19" s="47">
        <f t="shared" si="1"/>
        <v>89.820578231292515</v>
      </c>
      <c r="P19" s="9"/>
    </row>
    <row r="20" spans="1:16">
      <c r="A20" s="12"/>
      <c r="B20" s="25">
        <v>323.10000000000002</v>
      </c>
      <c r="C20" s="20" t="s">
        <v>20</v>
      </c>
      <c r="D20" s="46">
        <v>134681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134681</v>
      </c>
      <c r="O20" s="47">
        <f t="shared" si="1"/>
        <v>114.52465986394557</v>
      </c>
      <c r="P20" s="9"/>
    </row>
    <row r="21" spans="1:16">
      <c r="A21" s="12"/>
      <c r="B21" s="25">
        <v>323.7</v>
      </c>
      <c r="C21" s="20" t="s">
        <v>62</v>
      </c>
      <c r="D21" s="46">
        <v>65960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65960</v>
      </c>
      <c r="O21" s="47">
        <f t="shared" si="1"/>
        <v>56.088435374149661</v>
      </c>
      <c r="P21" s="9"/>
    </row>
    <row r="22" spans="1:16" ht="15.75">
      <c r="A22" s="29" t="s">
        <v>22</v>
      </c>
      <c r="B22" s="30"/>
      <c r="C22" s="31"/>
      <c r="D22" s="32">
        <f t="shared" ref="D22:M22" si="5">SUM(D23:D28)</f>
        <v>377490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377490</v>
      </c>
      <c r="O22" s="45">
        <f t="shared" si="1"/>
        <v>320.99489795918367</v>
      </c>
      <c r="P22" s="10"/>
    </row>
    <row r="23" spans="1:16">
      <c r="A23" s="12"/>
      <c r="B23" s="25">
        <v>331.9</v>
      </c>
      <c r="C23" s="20" t="s">
        <v>57</v>
      </c>
      <c r="D23" s="46">
        <v>88167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88167</v>
      </c>
      <c r="O23" s="47">
        <f t="shared" si="1"/>
        <v>74.97193877551021</v>
      </c>
      <c r="P23" s="9"/>
    </row>
    <row r="24" spans="1:16">
      <c r="A24" s="12"/>
      <c r="B24" s="25">
        <v>334.39</v>
      </c>
      <c r="C24" s="20" t="s">
        <v>24</v>
      </c>
      <c r="D24" s="46">
        <v>154531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154531</v>
      </c>
      <c r="O24" s="47">
        <f t="shared" si="1"/>
        <v>131.40391156462584</v>
      </c>
      <c r="P24" s="9"/>
    </row>
    <row r="25" spans="1:16">
      <c r="A25" s="12"/>
      <c r="B25" s="25">
        <v>335.12</v>
      </c>
      <c r="C25" s="20" t="s">
        <v>70</v>
      </c>
      <c r="D25" s="46">
        <v>47432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47432</v>
      </c>
      <c r="O25" s="47">
        <f t="shared" si="1"/>
        <v>40.333333333333336</v>
      </c>
      <c r="P25" s="9"/>
    </row>
    <row r="26" spans="1:16">
      <c r="A26" s="12"/>
      <c r="B26" s="25">
        <v>335.14</v>
      </c>
      <c r="C26" s="20" t="s">
        <v>71</v>
      </c>
      <c r="D26" s="46">
        <v>1174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1174</v>
      </c>
      <c r="O26" s="47">
        <f t="shared" si="1"/>
        <v>0.99829931972789121</v>
      </c>
      <c r="P26" s="9"/>
    </row>
    <row r="27" spans="1:16">
      <c r="A27" s="12"/>
      <c r="B27" s="25">
        <v>335.15</v>
      </c>
      <c r="C27" s="20" t="s">
        <v>72</v>
      </c>
      <c r="D27" s="46">
        <v>7335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7335</v>
      </c>
      <c r="O27" s="47">
        <f t="shared" si="1"/>
        <v>6.2372448979591839</v>
      </c>
      <c r="P27" s="9"/>
    </row>
    <row r="28" spans="1:16">
      <c r="A28" s="12"/>
      <c r="B28" s="25">
        <v>335.18</v>
      </c>
      <c r="C28" s="20" t="s">
        <v>73</v>
      </c>
      <c r="D28" s="46">
        <v>78851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78851</v>
      </c>
      <c r="O28" s="47">
        <f t="shared" si="1"/>
        <v>67.050170068027214</v>
      </c>
      <c r="P28" s="9"/>
    </row>
    <row r="29" spans="1:16" ht="15.75">
      <c r="A29" s="29" t="s">
        <v>33</v>
      </c>
      <c r="B29" s="30"/>
      <c r="C29" s="31"/>
      <c r="D29" s="32">
        <f t="shared" ref="D29:M29" si="6">SUM(D30:D31)</f>
        <v>104453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104453</v>
      </c>
      <c r="O29" s="45">
        <f t="shared" si="1"/>
        <v>88.820578231292515</v>
      </c>
      <c r="P29" s="10"/>
    </row>
    <row r="30" spans="1:16">
      <c r="A30" s="12"/>
      <c r="B30" s="25">
        <v>342.9</v>
      </c>
      <c r="C30" s="20" t="s">
        <v>36</v>
      </c>
      <c r="D30" s="46">
        <v>87252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87252</v>
      </c>
      <c r="O30" s="47">
        <f t="shared" si="1"/>
        <v>74.193877551020407</v>
      </c>
      <c r="P30" s="9"/>
    </row>
    <row r="31" spans="1:16">
      <c r="A31" s="12"/>
      <c r="B31" s="25">
        <v>343.4</v>
      </c>
      <c r="C31" s="20" t="s">
        <v>37</v>
      </c>
      <c r="D31" s="46">
        <v>17201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17201</v>
      </c>
      <c r="O31" s="47">
        <f t="shared" si="1"/>
        <v>14.626700680272108</v>
      </c>
      <c r="P31" s="9"/>
    </row>
    <row r="32" spans="1:16" ht="15.75">
      <c r="A32" s="29" t="s">
        <v>34</v>
      </c>
      <c r="B32" s="30"/>
      <c r="C32" s="31"/>
      <c r="D32" s="32">
        <f t="shared" ref="D32:M32" si="7">SUM(D33:D34)</f>
        <v>24761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24761</v>
      </c>
      <c r="O32" s="45">
        <f t="shared" si="1"/>
        <v>21.055272108843539</v>
      </c>
      <c r="P32" s="10"/>
    </row>
    <row r="33" spans="1:119">
      <c r="A33" s="13"/>
      <c r="B33" s="39">
        <v>351.5</v>
      </c>
      <c r="C33" s="21" t="s">
        <v>40</v>
      </c>
      <c r="D33" s="46">
        <v>1200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1200</v>
      </c>
      <c r="O33" s="47">
        <f t="shared" si="1"/>
        <v>1.0204081632653061</v>
      </c>
      <c r="P33" s="9"/>
    </row>
    <row r="34" spans="1:119">
      <c r="A34" s="13"/>
      <c r="B34" s="39">
        <v>351.9</v>
      </c>
      <c r="C34" s="21" t="s">
        <v>74</v>
      </c>
      <c r="D34" s="46">
        <v>23561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23561</v>
      </c>
      <c r="O34" s="47">
        <f t="shared" si="1"/>
        <v>20.03486394557823</v>
      </c>
      <c r="P34" s="9"/>
    </row>
    <row r="35" spans="1:119" ht="15.75">
      <c r="A35" s="29" t="s">
        <v>3</v>
      </c>
      <c r="B35" s="30"/>
      <c r="C35" s="31"/>
      <c r="D35" s="32">
        <f t="shared" ref="D35:M35" si="8">SUM(D36:D38)</f>
        <v>103530</v>
      </c>
      <c r="E35" s="32">
        <f t="shared" si="8"/>
        <v>4865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4"/>
        <v>108395</v>
      </c>
      <c r="O35" s="45">
        <f t="shared" si="1"/>
        <v>92.172619047619051</v>
      </c>
      <c r="P35" s="10"/>
    </row>
    <row r="36" spans="1:119">
      <c r="A36" s="12"/>
      <c r="B36" s="25">
        <v>361.1</v>
      </c>
      <c r="C36" s="20" t="s">
        <v>42</v>
      </c>
      <c r="D36" s="46">
        <v>7770</v>
      </c>
      <c r="E36" s="46">
        <v>4835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12605</v>
      </c>
      <c r="O36" s="47">
        <f t="shared" si="1"/>
        <v>10.718537414965986</v>
      </c>
      <c r="P36" s="9"/>
    </row>
    <row r="37" spans="1:119">
      <c r="A37" s="12"/>
      <c r="B37" s="25">
        <v>362</v>
      </c>
      <c r="C37" s="20" t="s">
        <v>43</v>
      </c>
      <c r="D37" s="46">
        <v>17000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17000</v>
      </c>
      <c r="O37" s="47">
        <f t="shared" si="1"/>
        <v>14.455782312925169</v>
      </c>
      <c r="P37" s="9"/>
    </row>
    <row r="38" spans="1:119">
      <c r="A38" s="12"/>
      <c r="B38" s="25">
        <v>369.9</v>
      </c>
      <c r="C38" s="20" t="s">
        <v>44</v>
      </c>
      <c r="D38" s="46">
        <v>78760</v>
      </c>
      <c r="E38" s="46">
        <v>30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78790</v>
      </c>
      <c r="O38" s="47">
        <f t="shared" si="1"/>
        <v>66.998299319727892</v>
      </c>
      <c r="P38" s="9"/>
    </row>
    <row r="39" spans="1:119" ht="15.75">
      <c r="A39" s="29" t="s">
        <v>35</v>
      </c>
      <c r="B39" s="30"/>
      <c r="C39" s="31"/>
      <c r="D39" s="32">
        <f t="shared" ref="D39:M39" si="9">SUM(D40:D40)</f>
        <v>0</v>
      </c>
      <c r="E39" s="32">
        <f t="shared" si="9"/>
        <v>72000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72000</v>
      </c>
      <c r="O39" s="45">
        <f t="shared" si="1"/>
        <v>61.224489795918366</v>
      </c>
      <c r="P39" s="9"/>
    </row>
    <row r="40" spans="1:119" ht="15.75" thickBot="1">
      <c r="A40" s="12"/>
      <c r="B40" s="25">
        <v>381</v>
      </c>
      <c r="C40" s="20" t="s">
        <v>45</v>
      </c>
      <c r="D40" s="46">
        <v>0</v>
      </c>
      <c r="E40" s="46">
        <v>72000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72000</v>
      </c>
      <c r="O40" s="47">
        <f t="shared" si="1"/>
        <v>61.224489795918366</v>
      </c>
      <c r="P40" s="9"/>
    </row>
    <row r="41" spans="1:119" ht="16.5" thickBot="1">
      <c r="A41" s="14" t="s">
        <v>38</v>
      </c>
      <c r="B41" s="23"/>
      <c r="C41" s="22"/>
      <c r="D41" s="15">
        <f t="shared" ref="D41:M41" si="10">SUM(D5,D18,D22,D29,D32,D35,D39)</f>
        <v>2539059</v>
      </c>
      <c r="E41" s="15">
        <f t="shared" si="10"/>
        <v>306973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0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4"/>
        <v>2846032</v>
      </c>
      <c r="O41" s="38">
        <f t="shared" si="1"/>
        <v>2420.0952380952381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75</v>
      </c>
      <c r="M43" s="48"/>
      <c r="N43" s="48"/>
      <c r="O43" s="43">
        <v>1176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1487087</v>
      </c>
      <c r="E5" s="27">
        <f t="shared" si="0"/>
        <v>229315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1716402</v>
      </c>
      <c r="O5" s="33">
        <f t="shared" ref="O5:O40" si="1">(N5/O$42)</f>
        <v>1460.7676595744681</v>
      </c>
      <c r="P5" s="6"/>
    </row>
    <row r="6" spans="1:133">
      <c r="A6" s="12"/>
      <c r="B6" s="25">
        <v>311</v>
      </c>
      <c r="C6" s="20" t="s">
        <v>2</v>
      </c>
      <c r="D6" s="46">
        <v>836108</v>
      </c>
      <c r="E6" s="46">
        <v>229315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1065423</v>
      </c>
      <c r="O6" s="47">
        <f t="shared" si="1"/>
        <v>906.74297872340424</v>
      </c>
      <c r="P6" s="9"/>
    </row>
    <row r="7" spans="1:133">
      <c r="A7" s="12"/>
      <c r="B7" s="25">
        <v>312.10000000000002</v>
      </c>
      <c r="C7" s="20" t="s">
        <v>10</v>
      </c>
      <c r="D7" s="46">
        <v>21526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21526</v>
      </c>
      <c r="O7" s="47">
        <f t="shared" si="1"/>
        <v>18.32</v>
      </c>
      <c r="P7" s="9"/>
    </row>
    <row r="8" spans="1:133">
      <c r="A8" s="12"/>
      <c r="B8" s="25">
        <v>312.3</v>
      </c>
      <c r="C8" s="20" t="s">
        <v>11</v>
      </c>
      <c r="D8" s="46">
        <v>5774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5774</v>
      </c>
      <c r="O8" s="47">
        <f t="shared" si="1"/>
        <v>4.9140425531914893</v>
      </c>
      <c r="P8" s="9"/>
    </row>
    <row r="9" spans="1:133">
      <c r="A9" s="12"/>
      <c r="B9" s="25">
        <v>312.41000000000003</v>
      </c>
      <c r="C9" s="20" t="s">
        <v>13</v>
      </c>
      <c r="D9" s="46">
        <v>18495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18495</v>
      </c>
      <c r="O9" s="47">
        <f t="shared" si="1"/>
        <v>15.740425531914894</v>
      </c>
      <c r="P9" s="9"/>
    </row>
    <row r="10" spans="1:133">
      <c r="A10" s="12"/>
      <c r="B10" s="25">
        <v>312.42</v>
      </c>
      <c r="C10" s="20" t="s">
        <v>12</v>
      </c>
      <c r="D10" s="46">
        <v>40921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40921</v>
      </c>
      <c r="O10" s="47">
        <f t="shared" si="1"/>
        <v>34.826382978723402</v>
      </c>
      <c r="P10" s="9"/>
    </row>
    <row r="11" spans="1:133">
      <c r="A11" s="12"/>
      <c r="B11" s="25">
        <v>314.10000000000002</v>
      </c>
      <c r="C11" s="20" t="s">
        <v>14</v>
      </c>
      <c r="D11" s="46">
        <v>165776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165776</v>
      </c>
      <c r="O11" s="47">
        <f t="shared" si="1"/>
        <v>141.08595744680852</v>
      </c>
      <c r="P11" s="9"/>
    </row>
    <row r="12" spans="1:133">
      <c r="A12" s="12"/>
      <c r="B12" s="25">
        <v>314.3</v>
      </c>
      <c r="C12" s="20" t="s">
        <v>15</v>
      </c>
      <c r="D12" s="46">
        <v>43788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43788</v>
      </c>
      <c r="O12" s="47">
        <f t="shared" si="1"/>
        <v>37.266382978723406</v>
      </c>
      <c r="P12" s="9"/>
    </row>
    <row r="13" spans="1:133">
      <c r="A13" s="12"/>
      <c r="B13" s="25">
        <v>314.39999999999998</v>
      </c>
      <c r="C13" s="20" t="s">
        <v>16</v>
      </c>
      <c r="D13" s="46">
        <v>1933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1933</v>
      </c>
      <c r="O13" s="47">
        <f t="shared" si="1"/>
        <v>1.6451063829787234</v>
      </c>
      <c r="P13" s="9"/>
    </row>
    <row r="14" spans="1:133">
      <c r="A14" s="12"/>
      <c r="B14" s="25">
        <v>314.8</v>
      </c>
      <c r="C14" s="20" t="s">
        <v>55</v>
      </c>
      <c r="D14" s="46">
        <v>1188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1188</v>
      </c>
      <c r="O14" s="47">
        <f t="shared" si="1"/>
        <v>1.0110638297872341</v>
      </c>
      <c r="P14" s="9"/>
    </row>
    <row r="15" spans="1:133">
      <c r="A15" s="12"/>
      <c r="B15" s="25">
        <v>314.89999999999998</v>
      </c>
      <c r="C15" s="20" t="s">
        <v>17</v>
      </c>
      <c r="D15" s="46">
        <v>188416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188416</v>
      </c>
      <c r="O15" s="47">
        <f t="shared" si="1"/>
        <v>160.35404255319148</v>
      </c>
      <c r="P15" s="9"/>
    </row>
    <row r="16" spans="1:133">
      <c r="A16" s="12"/>
      <c r="B16" s="25">
        <v>315</v>
      </c>
      <c r="C16" s="20" t="s">
        <v>18</v>
      </c>
      <c r="D16" s="46">
        <v>98531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98531</v>
      </c>
      <c r="O16" s="47">
        <f t="shared" si="1"/>
        <v>83.85617021276596</v>
      </c>
      <c r="P16" s="9"/>
    </row>
    <row r="17" spans="1:16">
      <c r="A17" s="12"/>
      <c r="B17" s="25">
        <v>316</v>
      </c>
      <c r="C17" s="20" t="s">
        <v>56</v>
      </c>
      <c r="D17" s="46">
        <v>64631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64631</v>
      </c>
      <c r="O17" s="47">
        <f t="shared" si="1"/>
        <v>55.005106382978724</v>
      </c>
      <c r="P17" s="9"/>
    </row>
    <row r="18" spans="1:16" ht="15.75">
      <c r="A18" s="29" t="s">
        <v>19</v>
      </c>
      <c r="B18" s="30"/>
      <c r="C18" s="31"/>
      <c r="D18" s="32">
        <f t="shared" ref="D18:M18" si="3">SUM(D19:D21)</f>
        <v>266046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t="shared" ref="N18:N40" si="4">SUM(D18:M18)</f>
        <v>266046</v>
      </c>
      <c r="O18" s="45">
        <f t="shared" si="1"/>
        <v>226.42212765957447</v>
      </c>
      <c r="P18" s="10"/>
    </row>
    <row r="19" spans="1:16">
      <c r="A19" s="12"/>
      <c r="B19" s="25">
        <v>322</v>
      </c>
      <c r="C19" s="20" t="s">
        <v>0</v>
      </c>
      <c r="D19" s="46">
        <v>110779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110779</v>
      </c>
      <c r="O19" s="47">
        <f t="shared" si="1"/>
        <v>94.28</v>
      </c>
      <c r="P19" s="9"/>
    </row>
    <row r="20" spans="1:16">
      <c r="A20" s="12"/>
      <c r="B20" s="25">
        <v>323.10000000000002</v>
      </c>
      <c r="C20" s="20" t="s">
        <v>20</v>
      </c>
      <c r="D20" s="46">
        <v>107915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107915</v>
      </c>
      <c r="O20" s="47">
        <f t="shared" si="1"/>
        <v>91.842553191489358</v>
      </c>
      <c r="P20" s="9"/>
    </row>
    <row r="21" spans="1:16">
      <c r="A21" s="12"/>
      <c r="B21" s="25">
        <v>323.7</v>
      </c>
      <c r="C21" s="20" t="s">
        <v>62</v>
      </c>
      <c r="D21" s="46">
        <v>47352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47352</v>
      </c>
      <c r="O21" s="47">
        <f t="shared" si="1"/>
        <v>40.299574468085105</v>
      </c>
      <c r="P21" s="9"/>
    </row>
    <row r="22" spans="1:16" ht="15.75">
      <c r="A22" s="29" t="s">
        <v>22</v>
      </c>
      <c r="B22" s="30"/>
      <c r="C22" s="31"/>
      <c r="D22" s="32">
        <f t="shared" ref="D22:M22" si="5">SUM(D23:D27)</f>
        <v>301996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301996</v>
      </c>
      <c r="O22" s="45">
        <f t="shared" si="1"/>
        <v>257.01787234042553</v>
      </c>
      <c r="P22" s="10"/>
    </row>
    <row r="23" spans="1:16">
      <c r="A23" s="12"/>
      <c r="B23" s="25">
        <v>334.39</v>
      </c>
      <c r="C23" s="20" t="s">
        <v>24</v>
      </c>
      <c r="D23" s="46">
        <v>179621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179621</v>
      </c>
      <c r="O23" s="47">
        <f t="shared" si="1"/>
        <v>152.86893617021278</v>
      </c>
      <c r="P23" s="9"/>
    </row>
    <row r="24" spans="1:16">
      <c r="A24" s="12"/>
      <c r="B24" s="25">
        <v>335.12</v>
      </c>
      <c r="C24" s="20" t="s">
        <v>25</v>
      </c>
      <c r="D24" s="46">
        <v>40952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40952</v>
      </c>
      <c r="O24" s="47">
        <f t="shared" si="1"/>
        <v>34.852765957446806</v>
      </c>
      <c r="P24" s="9"/>
    </row>
    <row r="25" spans="1:16">
      <c r="A25" s="12"/>
      <c r="B25" s="25">
        <v>335.14</v>
      </c>
      <c r="C25" s="20" t="s">
        <v>26</v>
      </c>
      <c r="D25" s="46">
        <v>1159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1159</v>
      </c>
      <c r="O25" s="47">
        <f t="shared" si="1"/>
        <v>0.9863829787234043</v>
      </c>
      <c r="P25" s="9"/>
    </row>
    <row r="26" spans="1:16">
      <c r="A26" s="12"/>
      <c r="B26" s="25">
        <v>335.15</v>
      </c>
      <c r="C26" s="20" t="s">
        <v>27</v>
      </c>
      <c r="D26" s="46">
        <v>6282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6282</v>
      </c>
      <c r="O26" s="47">
        <f t="shared" si="1"/>
        <v>5.3463829787234038</v>
      </c>
      <c r="P26" s="9"/>
    </row>
    <row r="27" spans="1:16">
      <c r="A27" s="12"/>
      <c r="B27" s="25">
        <v>335.18</v>
      </c>
      <c r="C27" s="20" t="s">
        <v>28</v>
      </c>
      <c r="D27" s="46">
        <v>73982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73982</v>
      </c>
      <c r="O27" s="47">
        <f t="shared" si="1"/>
        <v>62.963404255319148</v>
      </c>
      <c r="P27" s="9"/>
    </row>
    <row r="28" spans="1:16" ht="15.75">
      <c r="A28" s="29" t="s">
        <v>33</v>
      </c>
      <c r="B28" s="30"/>
      <c r="C28" s="31"/>
      <c r="D28" s="32">
        <f t="shared" ref="D28:M28" si="6">SUM(D29:D30)</f>
        <v>110283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110283</v>
      </c>
      <c r="O28" s="45">
        <f t="shared" si="1"/>
        <v>93.85787234042553</v>
      </c>
      <c r="P28" s="10"/>
    </row>
    <row r="29" spans="1:16">
      <c r="A29" s="12"/>
      <c r="B29" s="25">
        <v>342.9</v>
      </c>
      <c r="C29" s="20" t="s">
        <v>36</v>
      </c>
      <c r="D29" s="46">
        <v>87252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87252</v>
      </c>
      <c r="O29" s="47">
        <f t="shared" si="1"/>
        <v>74.257021276595751</v>
      </c>
      <c r="P29" s="9"/>
    </row>
    <row r="30" spans="1:16">
      <c r="A30" s="12"/>
      <c r="B30" s="25">
        <v>343.4</v>
      </c>
      <c r="C30" s="20" t="s">
        <v>37</v>
      </c>
      <c r="D30" s="46">
        <v>23031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23031</v>
      </c>
      <c r="O30" s="47">
        <f t="shared" si="1"/>
        <v>19.600851063829786</v>
      </c>
      <c r="P30" s="9"/>
    </row>
    <row r="31" spans="1:16" ht="15.75">
      <c r="A31" s="29" t="s">
        <v>34</v>
      </c>
      <c r="B31" s="30"/>
      <c r="C31" s="31"/>
      <c r="D31" s="32">
        <f t="shared" ref="D31:M31" si="7">SUM(D32:D33)</f>
        <v>23606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23606</v>
      </c>
      <c r="O31" s="45">
        <f t="shared" si="1"/>
        <v>20.090212765957446</v>
      </c>
      <c r="P31" s="10"/>
    </row>
    <row r="32" spans="1:16">
      <c r="A32" s="13"/>
      <c r="B32" s="39">
        <v>351.5</v>
      </c>
      <c r="C32" s="21" t="s">
        <v>40</v>
      </c>
      <c r="D32" s="46">
        <v>2567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2567</v>
      </c>
      <c r="O32" s="47">
        <f t="shared" si="1"/>
        <v>2.1846808510638298</v>
      </c>
      <c r="P32" s="9"/>
    </row>
    <row r="33" spans="1:119">
      <c r="A33" s="13"/>
      <c r="B33" s="39">
        <v>351.9</v>
      </c>
      <c r="C33" s="21" t="s">
        <v>41</v>
      </c>
      <c r="D33" s="46">
        <v>21039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21039</v>
      </c>
      <c r="O33" s="47">
        <f t="shared" si="1"/>
        <v>17.905531914893619</v>
      </c>
      <c r="P33" s="9"/>
    </row>
    <row r="34" spans="1:119" ht="15.75">
      <c r="A34" s="29" t="s">
        <v>3</v>
      </c>
      <c r="B34" s="30"/>
      <c r="C34" s="31"/>
      <c r="D34" s="32">
        <f t="shared" ref="D34:M34" si="8">SUM(D35:D37)</f>
        <v>192207</v>
      </c>
      <c r="E34" s="32">
        <f t="shared" si="8"/>
        <v>6893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199100</v>
      </c>
      <c r="O34" s="45">
        <f t="shared" si="1"/>
        <v>169.44680851063831</v>
      </c>
      <c r="P34" s="10"/>
    </row>
    <row r="35" spans="1:119">
      <c r="A35" s="12"/>
      <c r="B35" s="25">
        <v>361.1</v>
      </c>
      <c r="C35" s="20" t="s">
        <v>42</v>
      </c>
      <c r="D35" s="46">
        <v>15057</v>
      </c>
      <c r="E35" s="46">
        <v>6893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21950</v>
      </c>
      <c r="O35" s="47">
        <f t="shared" si="1"/>
        <v>18.680851063829788</v>
      </c>
      <c r="P35" s="9"/>
    </row>
    <row r="36" spans="1:119">
      <c r="A36" s="12"/>
      <c r="B36" s="25">
        <v>362</v>
      </c>
      <c r="C36" s="20" t="s">
        <v>43</v>
      </c>
      <c r="D36" s="46">
        <v>105169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105169</v>
      </c>
      <c r="O36" s="47">
        <f t="shared" si="1"/>
        <v>89.505531914893623</v>
      </c>
      <c r="P36" s="9"/>
    </row>
    <row r="37" spans="1:119">
      <c r="A37" s="12"/>
      <c r="B37" s="25">
        <v>369.9</v>
      </c>
      <c r="C37" s="20" t="s">
        <v>44</v>
      </c>
      <c r="D37" s="46">
        <v>71981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71981</v>
      </c>
      <c r="O37" s="47">
        <f t="shared" si="1"/>
        <v>61.26042553191489</v>
      </c>
      <c r="P37" s="9"/>
    </row>
    <row r="38" spans="1:119" ht="15.75">
      <c r="A38" s="29" t="s">
        <v>35</v>
      </c>
      <c r="B38" s="30"/>
      <c r="C38" s="31"/>
      <c r="D38" s="32">
        <f t="shared" ref="D38:M38" si="9">SUM(D39:D39)</f>
        <v>0</v>
      </c>
      <c r="E38" s="32">
        <f t="shared" si="9"/>
        <v>75147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75147</v>
      </c>
      <c r="O38" s="45">
        <f t="shared" si="1"/>
        <v>63.954893617021277</v>
      </c>
      <c r="P38" s="9"/>
    </row>
    <row r="39" spans="1:119" ht="15.75" thickBot="1">
      <c r="A39" s="12"/>
      <c r="B39" s="25">
        <v>381</v>
      </c>
      <c r="C39" s="20" t="s">
        <v>45</v>
      </c>
      <c r="D39" s="46">
        <v>0</v>
      </c>
      <c r="E39" s="46">
        <v>75147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75147</v>
      </c>
      <c r="O39" s="47">
        <f t="shared" si="1"/>
        <v>63.954893617021277</v>
      </c>
      <c r="P39" s="9"/>
    </row>
    <row r="40" spans="1:119" ht="16.5" thickBot="1">
      <c r="A40" s="14" t="s">
        <v>38</v>
      </c>
      <c r="B40" s="23"/>
      <c r="C40" s="22"/>
      <c r="D40" s="15">
        <f t="shared" ref="D40:M40" si="10">SUM(D5,D18,D22,D28,D31,D34,D38)</f>
        <v>2381225</v>
      </c>
      <c r="E40" s="15">
        <f t="shared" si="10"/>
        <v>311355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15">
        <f t="shared" si="10"/>
        <v>0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2692580</v>
      </c>
      <c r="O40" s="38">
        <f t="shared" si="1"/>
        <v>2291.5574468085106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66</v>
      </c>
      <c r="M42" s="48"/>
      <c r="N42" s="48"/>
      <c r="O42" s="43">
        <v>1175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1545333</v>
      </c>
      <c r="E5" s="27">
        <f t="shared" si="0"/>
        <v>249136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1794469</v>
      </c>
      <c r="O5" s="33">
        <f t="shared" ref="O5:O41" si="1">(N5/O$43)</f>
        <v>1524.6125743415464</v>
      </c>
      <c r="P5" s="6"/>
    </row>
    <row r="6" spans="1:133">
      <c r="A6" s="12"/>
      <c r="B6" s="25">
        <v>311</v>
      </c>
      <c r="C6" s="20" t="s">
        <v>2</v>
      </c>
      <c r="D6" s="46">
        <v>842604</v>
      </c>
      <c r="E6" s="46">
        <v>249136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1091740</v>
      </c>
      <c r="O6" s="47">
        <f t="shared" si="1"/>
        <v>927.5615972812235</v>
      </c>
      <c r="P6" s="9"/>
    </row>
    <row r="7" spans="1:133">
      <c r="A7" s="12"/>
      <c r="B7" s="25">
        <v>312.10000000000002</v>
      </c>
      <c r="C7" s="20" t="s">
        <v>10</v>
      </c>
      <c r="D7" s="46">
        <v>65886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65886</v>
      </c>
      <c r="O7" s="47">
        <f t="shared" si="1"/>
        <v>55.977909940526764</v>
      </c>
      <c r="P7" s="9"/>
    </row>
    <row r="8" spans="1:133">
      <c r="A8" s="12"/>
      <c r="B8" s="25">
        <v>312.3</v>
      </c>
      <c r="C8" s="20" t="s">
        <v>11</v>
      </c>
      <c r="D8" s="46">
        <v>7648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7648</v>
      </c>
      <c r="O8" s="47">
        <f t="shared" si="1"/>
        <v>6.4978759558198806</v>
      </c>
      <c r="P8" s="9"/>
    </row>
    <row r="9" spans="1:133">
      <c r="A9" s="12"/>
      <c r="B9" s="25">
        <v>312.41000000000003</v>
      </c>
      <c r="C9" s="20" t="s">
        <v>13</v>
      </c>
      <c r="D9" s="46">
        <v>18494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18494</v>
      </c>
      <c r="O9" s="47">
        <f t="shared" si="1"/>
        <v>15.712829226847919</v>
      </c>
      <c r="P9" s="9"/>
    </row>
    <row r="10" spans="1:133">
      <c r="A10" s="12"/>
      <c r="B10" s="25">
        <v>312.42</v>
      </c>
      <c r="C10" s="20" t="s">
        <v>12</v>
      </c>
      <c r="D10" s="46">
        <v>40887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40887</v>
      </c>
      <c r="O10" s="47">
        <f t="shared" si="1"/>
        <v>34.738317757009348</v>
      </c>
      <c r="P10" s="9"/>
    </row>
    <row r="11" spans="1:133">
      <c r="A11" s="12"/>
      <c r="B11" s="25">
        <v>314.10000000000002</v>
      </c>
      <c r="C11" s="20" t="s">
        <v>14</v>
      </c>
      <c r="D11" s="46">
        <v>168835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168835</v>
      </c>
      <c r="O11" s="47">
        <f t="shared" si="1"/>
        <v>143.44519966015292</v>
      </c>
      <c r="P11" s="9"/>
    </row>
    <row r="12" spans="1:133">
      <c r="A12" s="12"/>
      <c r="B12" s="25">
        <v>314.3</v>
      </c>
      <c r="C12" s="20" t="s">
        <v>15</v>
      </c>
      <c r="D12" s="46">
        <v>40682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40682</v>
      </c>
      <c r="O12" s="47">
        <f t="shared" si="1"/>
        <v>34.564146134239593</v>
      </c>
      <c r="P12" s="9"/>
    </row>
    <row r="13" spans="1:133">
      <c r="A13" s="12"/>
      <c r="B13" s="25">
        <v>314.39999999999998</v>
      </c>
      <c r="C13" s="20" t="s">
        <v>16</v>
      </c>
      <c r="D13" s="46">
        <v>1909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1909</v>
      </c>
      <c r="O13" s="47">
        <f t="shared" si="1"/>
        <v>1.6219201359388276</v>
      </c>
      <c r="P13" s="9"/>
    </row>
    <row r="14" spans="1:133">
      <c r="A14" s="12"/>
      <c r="B14" s="25">
        <v>314.8</v>
      </c>
      <c r="C14" s="20" t="s">
        <v>55</v>
      </c>
      <c r="D14" s="46">
        <v>1406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1406</v>
      </c>
      <c r="O14" s="47">
        <f t="shared" si="1"/>
        <v>1.1945624468988956</v>
      </c>
      <c r="P14" s="9"/>
    </row>
    <row r="15" spans="1:133">
      <c r="A15" s="12"/>
      <c r="B15" s="25">
        <v>314.89999999999998</v>
      </c>
      <c r="C15" s="20" t="s">
        <v>17</v>
      </c>
      <c r="D15" s="46">
        <v>212485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212485</v>
      </c>
      <c r="O15" s="47">
        <f t="shared" si="1"/>
        <v>180.53101104502974</v>
      </c>
      <c r="P15" s="9"/>
    </row>
    <row r="16" spans="1:133">
      <c r="A16" s="12"/>
      <c r="B16" s="25">
        <v>315</v>
      </c>
      <c r="C16" s="20" t="s">
        <v>18</v>
      </c>
      <c r="D16" s="46">
        <v>95168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95168</v>
      </c>
      <c r="O16" s="47">
        <f t="shared" si="1"/>
        <v>80.856414613423965</v>
      </c>
      <c r="P16" s="9"/>
    </row>
    <row r="17" spans="1:16">
      <c r="A17" s="12"/>
      <c r="B17" s="25">
        <v>316</v>
      </c>
      <c r="C17" s="20" t="s">
        <v>56</v>
      </c>
      <c r="D17" s="46">
        <v>49329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49329</v>
      </c>
      <c r="O17" s="47">
        <f t="shared" si="1"/>
        <v>41.910790144435005</v>
      </c>
      <c r="P17" s="9"/>
    </row>
    <row r="18" spans="1:16" ht="15.75">
      <c r="A18" s="29" t="s">
        <v>19</v>
      </c>
      <c r="B18" s="30"/>
      <c r="C18" s="31"/>
      <c r="D18" s="32">
        <f t="shared" ref="D18:M18" si="3">SUM(D19:D22)</f>
        <v>259451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t="shared" ref="N18:N41" si="4">SUM(D18:M18)</f>
        <v>259451</v>
      </c>
      <c r="O18" s="45">
        <f t="shared" si="1"/>
        <v>220.43415463041632</v>
      </c>
      <c r="P18" s="10"/>
    </row>
    <row r="19" spans="1:16">
      <c r="A19" s="12"/>
      <c r="B19" s="25">
        <v>322</v>
      </c>
      <c r="C19" s="20" t="s">
        <v>0</v>
      </c>
      <c r="D19" s="46">
        <v>97695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97695</v>
      </c>
      <c r="O19" s="47">
        <f t="shared" si="1"/>
        <v>83.003398470688197</v>
      </c>
      <c r="P19" s="9"/>
    </row>
    <row r="20" spans="1:16">
      <c r="A20" s="12"/>
      <c r="B20" s="25">
        <v>323.10000000000002</v>
      </c>
      <c r="C20" s="20" t="s">
        <v>20</v>
      </c>
      <c r="D20" s="46">
        <v>158312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158312</v>
      </c>
      <c r="O20" s="47">
        <f t="shared" si="1"/>
        <v>134.50467289719626</v>
      </c>
      <c r="P20" s="9"/>
    </row>
    <row r="21" spans="1:16">
      <c r="A21" s="12"/>
      <c r="B21" s="25">
        <v>323.7</v>
      </c>
      <c r="C21" s="20" t="s">
        <v>62</v>
      </c>
      <c r="D21" s="46">
        <v>2714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2714</v>
      </c>
      <c r="O21" s="47">
        <f t="shared" si="1"/>
        <v>2.3058623619371281</v>
      </c>
      <c r="P21" s="9"/>
    </row>
    <row r="22" spans="1:16">
      <c r="A22" s="12"/>
      <c r="B22" s="25">
        <v>323.89999999999998</v>
      </c>
      <c r="C22" s="20" t="s">
        <v>63</v>
      </c>
      <c r="D22" s="46">
        <v>730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730</v>
      </c>
      <c r="O22" s="47">
        <f t="shared" si="1"/>
        <v>0.62022090059473234</v>
      </c>
      <c r="P22" s="9"/>
    </row>
    <row r="23" spans="1:16" ht="15.75">
      <c r="A23" s="29" t="s">
        <v>22</v>
      </c>
      <c r="B23" s="30"/>
      <c r="C23" s="31"/>
      <c r="D23" s="32">
        <f t="shared" ref="D23:M23" si="5">SUM(D24:D28)</f>
        <v>209120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209120</v>
      </c>
      <c r="O23" s="45">
        <f t="shared" si="1"/>
        <v>177.67204757858963</v>
      </c>
      <c r="P23" s="10"/>
    </row>
    <row r="24" spans="1:16">
      <c r="A24" s="12"/>
      <c r="B24" s="25">
        <v>334.9</v>
      </c>
      <c r="C24" s="20" t="s">
        <v>58</v>
      </c>
      <c r="D24" s="46">
        <v>65697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65697</v>
      </c>
      <c r="O24" s="47">
        <f t="shared" si="1"/>
        <v>55.817332200509767</v>
      </c>
      <c r="P24" s="9"/>
    </row>
    <row r="25" spans="1:16">
      <c r="A25" s="12"/>
      <c r="B25" s="25">
        <v>335.12</v>
      </c>
      <c r="C25" s="20" t="s">
        <v>25</v>
      </c>
      <c r="D25" s="46">
        <v>44492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44492</v>
      </c>
      <c r="O25" s="47">
        <f t="shared" si="1"/>
        <v>37.801189464740865</v>
      </c>
      <c r="P25" s="9"/>
    </row>
    <row r="26" spans="1:16">
      <c r="A26" s="12"/>
      <c r="B26" s="25">
        <v>335.14</v>
      </c>
      <c r="C26" s="20" t="s">
        <v>26</v>
      </c>
      <c r="D26" s="46">
        <v>958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958</v>
      </c>
      <c r="O26" s="47">
        <f t="shared" si="1"/>
        <v>0.8139337298215803</v>
      </c>
      <c r="P26" s="9"/>
    </row>
    <row r="27" spans="1:16">
      <c r="A27" s="12"/>
      <c r="B27" s="25">
        <v>335.15</v>
      </c>
      <c r="C27" s="20" t="s">
        <v>27</v>
      </c>
      <c r="D27" s="46">
        <v>5866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5866</v>
      </c>
      <c r="O27" s="47">
        <f t="shared" si="1"/>
        <v>4.9838572642310961</v>
      </c>
      <c r="P27" s="9"/>
    </row>
    <row r="28" spans="1:16">
      <c r="A28" s="12"/>
      <c r="B28" s="25">
        <v>335.18</v>
      </c>
      <c r="C28" s="20" t="s">
        <v>28</v>
      </c>
      <c r="D28" s="46">
        <v>92107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92107</v>
      </c>
      <c r="O28" s="47">
        <f t="shared" si="1"/>
        <v>78.255734919286326</v>
      </c>
      <c r="P28" s="9"/>
    </row>
    <row r="29" spans="1:16" ht="15.75">
      <c r="A29" s="29" t="s">
        <v>33</v>
      </c>
      <c r="B29" s="30"/>
      <c r="C29" s="31"/>
      <c r="D29" s="32">
        <f t="shared" ref="D29:M29" si="6">SUM(D30:D31)</f>
        <v>92256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448575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540831</v>
      </c>
      <c r="O29" s="45">
        <f t="shared" si="1"/>
        <v>459.49957519116396</v>
      </c>
      <c r="P29" s="10"/>
    </row>
    <row r="30" spans="1:16">
      <c r="A30" s="12"/>
      <c r="B30" s="25">
        <v>342.9</v>
      </c>
      <c r="C30" s="20" t="s">
        <v>36</v>
      </c>
      <c r="D30" s="46">
        <v>92256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92256</v>
      </c>
      <c r="O30" s="47">
        <f t="shared" si="1"/>
        <v>78.382327952421406</v>
      </c>
      <c r="P30" s="9"/>
    </row>
    <row r="31" spans="1:16">
      <c r="A31" s="12"/>
      <c r="B31" s="25">
        <v>343.4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448575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448575</v>
      </c>
      <c r="O31" s="47">
        <f t="shared" si="1"/>
        <v>381.11724723874255</v>
      </c>
      <c r="P31" s="9"/>
    </row>
    <row r="32" spans="1:16" ht="15.75">
      <c r="A32" s="29" t="s">
        <v>34</v>
      </c>
      <c r="B32" s="30"/>
      <c r="C32" s="31"/>
      <c r="D32" s="32">
        <f t="shared" ref="D32:M32" si="7">SUM(D33:D34)</f>
        <v>32585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32585</v>
      </c>
      <c r="O32" s="45">
        <f t="shared" si="1"/>
        <v>27.684791843670347</v>
      </c>
      <c r="P32" s="10"/>
    </row>
    <row r="33" spans="1:119">
      <c r="A33" s="13"/>
      <c r="B33" s="39">
        <v>351.5</v>
      </c>
      <c r="C33" s="21" t="s">
        <v>40</v>
      </c>
      <c r="D33" s="46">
        <v>4241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4241</v>
      </c>
      <c r="O33" s="47">
        <f t="shared" si="1"/>
        <v>3.6032285471537806</v>
      </c>
      <c r="P33" s="9"/>
    </row>
    <row r="34" spans="1:119">
      <c r="A34" s="13"/>
      <c r="B34" s="39">
        <v>351.9</v>
      </c>
      <c r="C34" s="21" t="s">
        <v>41</v>
      </c>
      <c r="D34" s="46">
        <v>28344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28344</v>
      </c>
      <c r="O34" s="47">
        <f t="shared" si="1"/>
        <v>24.081563296516567</v>
      </c>
      <c r="P34" s="9"/>
    </row>
    <row r="35" spans="1:119" ht="15.75">
      <c r="A35" s="29" t="s">
        <v>3</v>
      </c>
      <c r="B35" s="30"/>
      <c r="C35" s="31"/>
      <c r="D35" s="32">
        <f t="shared" ref="D35:M35" si="8">SUM(D36:D38)</f>
        <v>235696</v>
      </c>
      <c r="E35" s="32">
        <f t="shared" si="8"/>
        <v>9341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4"/>
        <v>245037</v>
      </c>
      <c r="O35" s="45">
        <f t="shared" si="1"/>
        <v>208.18776550552252</v>
      </c>
      <c r="P35" s="10"/>
    </row>
    <row r="36" spans="1:119">
      <c r="A36" s="12"/>
      <c r="B36" s="25">
        <v>361.1</v>
      </c>
      <c r="C36" s="20" t="s">
        <v>42</v>
      </c>
      <c r="D36" s="46">
        <v>14039</v>
      </c>
      <c r="E36" s="46">
        <v>9341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23380</v>
      </c>
      <c r="O36" s="47">
        <f t="shared" si="1"/>
        <v>19.864061172472386</v>
      </c>
      <c r="P36" s="9"/>
    </row>
    <row r="37" spans="1:119">
      <c r="A37" s="12"/>
      <c r="B37" s="25">
        <v>362</v>
      </c>
      <c r="C37" s="20" t="s">
        <v>43</v>
      </c>
      <c r="D37" s="46">
        <v>106800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106800</v>
      </c>
      <c r="O37" s="47">
        <f t="shared" si="1"/>
        <v>90.739167374681386</v>
      </c>
      <c r="P37" s="9"/>
    </row>
    <row r="38" spans="1:119">
      <c r="A38" s="12"/>
      <c r="B38" s="25">
        <v>369.9</v>
      </c>
      <c r="C38" s="20" t="s">
        <v>44</v>
      </c>
      <c r="D38" s="46">
        <v>114857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114857</v>
      </c>
      <c r="O38" s="47">
        <f t="shared" si="1"/>
        <v>97.58453695836873</v>
      </c>
      <c r="P38" s="9"/>
    </row>
    <row r="39" spans="1:119" ht="15.75">
      <c r="A39" s="29" t="s">
        <v>35</v>
      </c>
      <c r="B39" s="30"/>
      <c r="C39" s="31"/>
      <c r="D39" s="32">
        <f t="shared" ref="D39:M39" si="9">SUM(D40:D40)</f>
        <v>0</v>
      </c>
      <c r="E39" s="32">
        <f t="shared" si="9"/>
        <v>89926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89926</v>
      </c>
      <c r="O39" s="45">
        <f t="shared" si="1"/>
        <v>76.402718776550557</v>
      </c>
      <c r="P39" s="9"/>
    </row>
    <row r="40" spans="1:119" ht="15.75" thickBot="1">
      <c r="A40" s="12"/>
      <c r="B40" s="25">
        <v>381</v>
      </c>
      <c r="C40" s="20" t="s">
        <v>45</v>
      </c>
      <c r="D40" s="46">
        <v>0</v>
      </c>
      <c r="E40" s="46">
        <v>89926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89926</v>
      </c>
      <c r="O40" s="47">
        <f t="shared" si="1"/>
        <v>76.402718776550557</v>
      </c>
      <c r="P40" s="9"/>
    </row>
    <row r="41" spans="1:119" ht="16.5" thickBot="1">
      <c r="A41" s="14" t="s">
        <v>38</v>
      </c>
      <c r="B41" s="23"/>
      <c r="C41" s="22"/>
      <c r="D41" s="15">
        <f t="shared" ref="D41:M41" si="10">SUM(D5,D18,D23,D29,D32,D35,D39)</f>
        <v>2374441</v>
      </c>
      <c r="E41" s="15">
        <f t="shared" si="10"/>
        <v>348403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448575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4"/>
        <v>3171419</v>
      </c>
      <c r="O41" s="38">
        <f t="shared" si="1"/>
        <v>2694.4936278674595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64</v>
      </c>
      <c r="M43" s="48"/>
      <c r="N43" s="48"/>
      <c r="O43" s="43">
        <v>1177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1743131</v>
      </c>
      <c r="E5" s="27">
        <f t="shared" si="0"/>
        <v>295055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2038186</v>
      </c>
      <c r="O5" s="33">
        <f t="shared" ref="O5:O40" si="1">(N5/O$42)</f>
        <v>1740.5516652433816</v>
      </c>
      <c r="P5" s="6"/>
    </row>
    <row r="6" spans="1:133">
      <c r="A6" s="12"/>
      <c r="B6" s="25">
        <v>311</v>
      </c>
      <c r="C6" s="20" t="s">
        <v>2</v>
      </c>
      <c r="D6" s="46">
        <v>1035574</v>
      </c>
      <c r="E6" s="46">
        <v>295055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1330629</v>
      </c>
      <c r="O6" s="47">
        <f t="shared" si="1"/>
        <v>1136.3185311699401</v>
      </c>
      <c r="P6" s="9"/>
    </row>
    <row r="7" spans="1:133">
      <c r="A7" s="12"/>
      <c r="B7" s="25">
        <v>312.10000000000002</v>
      </c>
      <c r="C7" s="20" t="s">
        <v>10</v>
      </c>
      <c r="D7" s="46">
        <v>66230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66230</v>
      </c>
      <c r="O7" s="47">
        <f t="shared" si="1"/>
        <v>56.558497011101622</v>
      </c>
      <c r="P7" s="9"/>
    </row>
    <row r="8" spans="1:133">
      <c r="A8" s="12"/>
      <c r="B8" s="25">
        <v>312.3</v>
      </c>
      <c r="C8" s="20" t="s">
        <v>11</v>
      </c>
      <c r="D8" s="46">
        <v>7692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7692</v>
      </c>
      <c r="O8" s="47">
        <f t="shared" si="1"/>
        <v>6.5687446626814685</v>
      </c>
      <c r="P8" s="9"/>
    </row>
    <row r="9" spans="1:133">
      <c r="A9" s="12"/>
      <c r="B9" s="25">
        <v>312.41000000000003</v>
      </c>
      <c r="C9" s="20" t="s">
        <v>13</v>
      </c>
      <c r="D9" s="46">
        <v>18591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18591</v>
      </c>
      <c r="O9" s="47">
        <f t="shared" si="1"/>
        <v>15.876174210076858</v>
      </c>
      <c r="P9" s="9"/>
    </row>
    <row r="10" spans="1:133">
      <c r="A10" s="12"/>
      <c r="B10" s="25">
        <v>312.42</v>
      </c>
      <c r="C10" s="20" t="s">
        <v>12</v>
      </c>
      <c r="D10" s="46">
        <v>40763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40763</v>
      </c>
      <c r="O10" s="47">
        <f t="shared" si="1"/>
        <v>34.810418445772846</v>
      </c>
      <c r="P10" s="9"/>
    </row>
    <row r="11" spans="1:133">
      <c r="A11" s="12"/>
      <c r="B11" s="25">
        <v>314.10000000000002</v>
      </c>
      <c r="C11" s="20" t="s">
        <v>14</v>
      </c>
      <c r="D11" s="46">
        <v>165690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165690</v>
      </c>
      <c r="O11" s="47">
        <f t="shared" si="1"/>
        <v>141.49444918872757</v>
      </c>
      <c r="P11" s="9"/>
    </row>
    <row r="12" spans="1:133">
      <c r="A12" s="12"/>
      <c r="B12" s="25">
        <v>314.3</v>
      </c>
      <c r="C12" s="20" t="s">
        <v>15</v>
      </c>
      <c r="D12" s="46">
        <v>36842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36842</v>
      </c>
      <c r="O12" s="47">
        <f t="shared" si="1"/>
        <v>31.46199829205807</v>
      </c>
      <c r="P12" s="9"/>
    </row>
    <row r="13" spans="1:133">
      <c r="A13" s="12"/>
      <c r="B13" s="25">
        <v>314.39999999999998</v>
      </c>
      <c r="C13" s="20" t="s">
        <v>16</v>
      </c>
      <c r="D13" s="46">
        <v>1430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1430</v>
      </c>
      <c r="O13" s="47">
        <f t="shared" si="1"/>
        <v>1.2211784799316823</v>
      </c>
      <c r="P13" s="9"/>
    </row>
    <row r="14" spans="1:133">
      <c r="A14" s="12"/>
      <c r="B14" s="25">
        <v>314.8</v>
      </c>
      <c r="C14" s="20" t="s">
        <v>55</v>
      </c>
      <c r="D14" s="46">
        <v>827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827</v>
      </c>
      <c r="O14" s="47">
        <f t="shared" si="1"/>
        <v>0.70623398804440651</v>
      </c>
      <c r="P14" s="9"/>
    </row>
    <row r="15" spans="1:133">
      <c r="A15" s="12"/>
      <c r="B15" s="25">
        <v>314.89999999999998</v>
      </c>
      <c r="C15" s="20" t="s">
        <v>17</v>
      </c>
      <c r="D15" s="46">
        <v>209161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209161</v>
      </c>
      <c r="O15" s="47">
        <f t="shared" si="1"/>
        <v>178.61742100768575</v>
      </c>
      <c r="P15" s="9"/>
    </row>
    <row r="16" spans="1:133">
      <c r="A16" s="12"/>
      <c r="B16" s="25">
        <v>315</v>
      </c>
      <c r="C16" s="20" t="s">
        <v>18</v>
      </c>
      <c r="D16" s="46">
        <v>104204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104204</v>
      </c>
      <c r="O16" s="47">
        <f t="shared" si="1"/>
        <v>88.987190435525193</v>
      </c>
      <c r="P16" s="9"/>
    </row>
    <row r="17" spans="1:16">
      <c r="A17" s="12"/>
      <c r="B17" s="25">
        <v>316</v>
      </c>
      <c r="C17" s="20" t="s">
        <v>56</v>
      </c>
      <c r="D17" s="46">
        <v>56127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56127</v>
      </c>
      <c r="O17" s="47">
        <f t="shared" si="1"/>
        <v>47.930828351836034</v>
      </c>
      <c r="P17" s="9"/>
    </row>
    <row r="18" spans="1:16" ht="15.75">
      <c r="A18" s="29" t="s">
        <v>19</v>
      </c>
      <c r="B18" s="30"/>
      <c r="C18" s="31"/>
      <c r="D18" s="32">
        <f t="shared" ref="D18:M18" si="3">SUM(D19:D20)</f>
        <v>305765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t="shared" ref="N18:N40" si="4">SUM(D18:M18)</f>
        <v>305765</v>
      </c>
      <c r="O18" s="45">
        <f t="shared" si="1"/>
        <v>261.11443210930827</v>
      </c>
      <c r="P18" s="10"/>
    </row>
    <row r="19" spans="1:16">
      <c r="A19" s="12"/>
      <c r="B19" s="25">
        <v>322</v>
      </c>
      <c r="C19" s="20" t="s">
        <v>0</v>
      </c>
      <c r="D19" s="46">
        <v>165030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165030</v>
      </c>
      <c r="O19" s="47">
        <f t="shared" si="1"/>
        <v>140.93082835183603</v>
      </c>
      <c r="P19" s="9"/>
    </row>
    <row r="20" spans="1:16">
      <c r="A20" s="12"/>
      <c r="B20" s="25">
        <v>323.10000000000002</v>
      </c>
      <c r="C20" s="20" t="s">
        <v>20</v>
      </c>
      <c r="D20" s="46">
        <v>140735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140735</v>
      </c>
      <c r="O20" s="47">
        <f t="shared" si="1"/>
        <v>120.18360375747224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SUM(D22:D27)</f>
        <v>248472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248472</v>
      </c>
      <c r="O21" s="45">
        <f t="shared" si="1"/>
        <v>212.18787361229718</v>
      </c>
      <c r="P21" s="10"/>
    </row>
    <row r="22" spans="1:16">
      <c r="A22" s="12"/>
      <c r="B22" s="25">
        <v>331.9</v>
      </c>
      <c r="C22" s="20" t="s">
        <v>57</v>
      </c>
      <c r="D22" s="46">
        <v>69394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69394</v>
      </c>
      <c r="O22" s="47">
        <f t="shared" si="1"/>
        <v>59.260461144321091</v>
      </c>
      <c r="P22" s="9"/>
    </row>
    <row r="23" spans="1:16">
      <c r="A23" s="12"/>
      <c r="B23" s="25">
        <v>334.9</v>
      </c>
      <c r="C23" s="20" t="s">
        <v>58</v>
      </c>
      <c r="D23" s="46">
        <v>42083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42083</v>
      </c>
      <c r="O23" s="47">
        <f t="shared" si="1"/>
        <v>35.937660119555936</v>
      </c>
      <c r="P23" s="9"/>
    </row>
    <row r="24" spans="1:16">
      <c r="A24" s="12"/>
      <c r="B24" s="25">
        <v>335.12</v>
      </c>
      <c r="C24" s="20" t="s">
        <v>25</v>
      </c>
      <c r="D24" s="46">
        <v>44206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44206</v>
      </c>
      <c r="O24" s="47">
        <f t="shared" si="1"/>
        <v>37.750640478223744</v>
      </c>
      <c r="P24" s="9"/>
    </row>
    <row r="25" spans="1:16">
      <c r="A25" s="12"/>
      <c r="B25" s="25">
        <v>335.14</v>
      </c>
      <c r="C25" s="20" t="s">
        <v>26</v>
      </c>
      <c r="D25" s="46">
        <v>1312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1312</v>
      </c>
      <c r="O25" s="47">
        <f t="shared" si="1"/>
        <v>1.1204099060631938</v>
      </c>
      <c r="P25" s="9"/>
    </row>
    <row r="26" spans="1:16">
      <c r="A26" s="12"/>
      <c r="B26" s="25">
        <v>335.15</v>
      </c>
      <c r="C26" s="20" t="s">
        <v>27</v>
      </c>
      <c r="D26" s="46">
        <v>4985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4985</v>
      </c>
      <c r="O26" s="47">
        <f t="shared" si="1"/>
        <v>4.257045260461144</v>
      </c>
      <c r="P26" s="9"/>
    </row>
    <row r="27" spans="1:16">
      <c r="A27" s="12"/>
      <c r="B27" s="25">
        <v>335.18</v>
      </c>
      <c r="C27" s="20" t="s">
        <v>28</v>
      </c>
      <c r="D27" s="46">
        <v>86492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86492</v>
      </c>
      <c r="O27" s="47">
        <f t="shared" si="1"/>
        <v>73.861656703672068</v>
      </c>
      <c r="P27" s="9"/>
    </row>
    <row r="28" spans="1:16" ht="15.75">
      <c r="A28" s="29" t="s">
        <v>33</v>
      </c>
      <c r="B28" s="30"/>
      <c r="C28" s="31"/>
      <c r="D28" s="32">
        <f t="shared" ref="D28:M28" si="6">SUM(D29:D30)</f>
        <v>92256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453585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545841</v>
      </c>
      <c r="O28" s="45">
        <f t="shared" si="1"/>
        <v>466.13236549957304</v>
      </c>
      <c r="P28" s="10"/>
    </row>
    <row r="29" spans="1:16">
      <c r="A29" s="12"/>
      <c r="B29" s="25">
        <v>342.9</v>
      </c>
      <c r="C29" s="20" t="s">
        <v>36</v>
      </c>
      <c r="D29" s="46">
        <v>92256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92256</v>
      </c>
      <c r="O29" s="47">
        <f t="shared" si="1"/>
        <v>78.783945345858243</v>
      </c>
      <c r="P29" s="9"/>
    </row>
    <row r="30" spans="1:16">
      <c r="A30" s="12"/>
      <c r="B30" s="25">
        <v>343.4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453585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453585</v>
      </c>
      <c r="O30" s="47">
        <f t="shared" si="1"/>
        <v>387.34842015371476</v>
      </c>
      <c r="P30" s="9"/>
    </row>
    <row r="31" spans="1:16" ht="15.75">
      <c r="A31" s="29" t="s">
        <v>34</v>
      </c>
      <c r="B31" s="30"/>
      <c r="C31" s="31"/>
      <c r="D31" s="32">
        <f t="shared" ref="D31:M31" si="7">SUM(D32:D33)</f>
        <v>17840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17840</v>
      </c>
      <c r="O31" s="45">
        <f t="shared" si="1"/>
        <v>15.234842015371477</v>
      </c>
      <c r="P31" s="10"/>
    </row>
    <row r="32" spans="1:16">
      <c r="A32" s="13"/>
      <c r="B32" s="39">
        <v>351.5</v>
      </c>
      <c r="C32" s="21" t="s">
        <v>40</v>
      </c>
      <c r="D32" s="46">
        <v>3163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3163</v>
      </c>
      <c r="O32" s="47">
        <f t="shared" si="1"/>
        <v>2.7011101622544835</v>
      </c>
      <c r="P32" s="9"/>
    </row>
    <row r="33" spans="1:119">
      <c r="A33" s="13"/>
      <c r="B33" s="39">
        <v>351.9</v>
      </c>
      <c r="C33" s="21" t="s">
        <v>41</v>
      </c>
      <c r="D33" s="46">
        <v>14677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14677</v>
      </c>
      <c r="O33" s="47">
        <f t="shared" si="1"/>
        <v>12.533731853116993</v>
      </c>
      <c r="P33" s="9"/>
    </row>
    <row r="34" spans="1:119" ht="15.75">
      <c r="A34" s="29" t="s">
        <v>3</v>
      </c>
      <c r="B34" s="30"/>
      <c r="C34" s="31"/>
      <c r="D34" s="32">
        <f t="shared" ref="D34:M34" si="8">SUM(D35:D37)</f>
        <v>151452</v>
      </c>
      <c r="E34" s="32">
        <f t="shared" si="8"/>
        <v>8379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159831</v>
      </c>
      <c r="O34" s="45">
        <f t="shared" si="1"/>
        <v>136.49103330486764</v>
      </c>
      <c r="P34" s="10"/>
    </row>
    <row r="35" spans="1:119">
      <c r="A35" s="12"/>
      <c r="B35" s="25">
        <v>361.1</v>
      </c>
      <c r="C35" s="20" t="s">
        <v>42</v>
      </c>
      <c r="D35" s="46">
        <v>23663</v>
      </c>
      <c r="E35" s="46">
        <v>8238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31901</v>
      </c>
      <c r="O35" s="47">
        <f t="shared" si="1"/>
        <v>27.242527754056361</v>
      </c>
      <c r="P35" s="9"/>
    </row>
    <row r="36" spans="1:119">
      <c r="A36" s="12"/>
      <c r="B36" s="25">
        <v>362</v>
      </c>
      <c r="C36" s="20" t="s">
        <v>43</v>
      </c>
      <c r="D36" s="46">
        <v>106900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106900</v>
      </c>
      <c r="O36" s="47">
        <f t="shared" si="1"/>
        <v>91.289496157130657</v>
      </c>
      <c r="P36" s="9"/>
    </row>
    <row r="37" spans="1:119">
      <c r="A37" s="12"/>
      <c r="B37" s="25">
        <v>369.9</v>
      </c>
      <c r="C37" s="20" t="s">
        <v>44</v>
      </c>
      <c r="D37" s="46">
        <v>20889</v>
      </c>
      <c r="E37" s="46">
        <v>141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21030</v>
      </c>
      <c r="O37" s="47">
        <f t="shared" si="1"/>
        <v>17.959009393680613</v>
      </c>
      <c r="P37" s="9"/>
    </row>
    <row r="38" spans="1:119" ht="15.75">
      <c r="A38" s="29" t="s">
        <v>35</v>
      </c>
      <c r="B38" s="30"/>
      <c r="C38" s="31"/>
      <c r="D38" s="32">
        <f t="shared" ref="D38:M38" si="9">SUM(D39:D39)</f>
        <v>0</v>
      </c>
      <c r="E38" s="32">
        <f t="shared" si="9"/>
        <v>106008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106008</v>
      </c>
      <c r="O38" s="45">
        <f t="shared" si="1"/>
        <v>90.527754056362085</v>
      </c>
      <c r="P38" s="9"/>
    </row>
    <row r="39" spans="1:119" ht="15.75" thickBot="1">
      <c r="A39" s="12"/>
      <c r="B39" s="25">
        <v>381</v>
      </c>
      <c r="C39" s="20" t="s">
        <v>45</v>
      </c>
      <c r="D39" s="46">
        <v>0</v>
      </c>
      <c r="E39" s="46">
        <v>106008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106008</v>
      </c>
      <c r="O39" s="47">
        <f t="shared" si="1"/>
        <v>90.527754056362085</v>
      </c>
      <c r="P39" s="9"/>
    </row>
    <row r="40" spans="1:119" ht="16.5" thickBot="1">
      <c r="A40" s="14" t="s">
        <v>38</v>
      </c>
      <c r="B40" s="23"/>
      <c r="C40" s="22"/>
      <c r="D40" s="15">
        <f t="shared" ref="D40:M40" si="10">SUM(D5,D18,D21,D28,D31,D34,D38)</f>
        <v>2558916</v>
      </c>
      <c r="E40" s="15">
        <f t="shared" si="10"/>
        <v>409442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15">
        <f t="shared" si="10"/>
        <v>453585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3421943</v>
      </c>
      <c r="O40" s="38">
        <f t="shared" si="1"/>
        <v>2922.2399658411614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59</v>
      </c>
      <c r="M42" s="48"/>
      <c r="N42" s="48"/>
      <c r="O42" s="43">
        <v>1171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thickBot="1">
      <c r="A44" s="52" t="s">
        <v>60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A44:O44"/>
    <mergeCell ref="L42:N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49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1811819</v>
      </c>
      <c r="E5" s="27">
        <f t="shared" si="0"/>
        <v>367087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2178906</v>
      </c>
      <c r="O5" s="33">
        <f t="shared" ref="O5:O39" si="1">(N5/O$41)</f>
        <v>1405.7458064516129</v>
      </c>
      <c r="P5" s="6"/>
    </row>
    <row r="6" spans="1:133">
      <c r="A6" s="12"/>
      <c r="B6" s="25">
        <v>311</v>
      </c>
      <c r="C6" s="20" t="s">
        <v>2</v>
      </c>
      <c r="D6" s="46">
        <v>1192122</v>
      </c>
      <c r="E6" s="46">
        <v>367087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1559209</v>
      </c>
      <c r="O6" s="47">
        <f t="shared" si="1"/>
        <v>1005.9412903225807</v>
      </c>
      <c r="P6" s="9"/>
    </row>
    <row r="7" spans="1:133">
      <c r="A7" s="12"/>
      <c r="B7" s="25">
        <v>312.10000000000002</v>
      </c>
      <c r="C7" s="20" t="s">
        <v>10</v>
      </c>
      <c r="D7" s="46">
        <v>63123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63123</v>
      </c>
      <c r="O7" s="47">
        <f t="shared" si="1"/>
        <v>40.72451612903226</v>
      </c>
      <c r="P7" s="9"/>
    </row>
    <row r="8" spans="1:133">
      <c r="A8" s="12"/>
      <c r="B8" s="25">
        <v>312.3</v>
      </c>
      <c r="C8" s="20" t="s">
        <v>11</v>
      </c>
      <c r="D8" s="46">
        <v>7514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7514</v>
      </c>
      <c r="O8" s="47">
        <f t="shared" si="1"/>
        <v>4.8477419354838709</v>
      </c>
      <c r="P8" s="9"/>
    </row>
    <row r="9" spans="1:133">
      <c r="A9" s="12"/>
      <c r="B9" s="25">
        <v>312.41000000000003</v>
      </c>
      <c r="C9" s="20" t="s">
        <v>13</v>
      </c>
      <c r="D9" s="46">
        <v>17719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17719</v>
      </c>
      <c r="O9" s="47">
        <f t="shared" si="1"/>
        <v>11.431612903225806</v>
      </c>
      <c r="P9" s="9"/>
    </row>
    <row r="10" spans="1:133">
      <c r="A10" s="12"/>
      <c r="B10" s="25">
        <v>312.42</v>
      </c>
      <c r="C10" s="20" t="s">
        <v>12</v>
      </c>
      <c r="D10" s="46">
        <v>41527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41527</v>
      </c>
      <c r="O10" s="47">
        <f t="shared" si="1"/>
        <v>26.791612903225808</v>
      </c>
      <c r="P10" s="9"/>
    </row>
    <row r="11" spans="1:133">
      <c r="A11" s="12"/>
      <c r="B11" s="25">
        <v>314.10000000000002</v>
      </c>
      <c r="C11" s="20" t="s">
        <v>14</v>
      </c>
      <c r="D11" s="46">
        <v>150607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150607</v>
      </c>
      <c r="O11" s="47">
        <f t="shared" si="1"/>
        <v>97.165806451612909</v>
      </c>
      <c r="P11" s="9"/>
    </row>
    <row r="12" spans="1:133">
      <c r="A12" s="12"/>
      <c r="B12" s="25">
        <v>314.3</v>
      </c>
      <c r="C12" s="20" t="s">
        <v>15</v>
      </c>
      <c r="D12" s="46">
        <v>40331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40331</v>
      </c>
      <c r="O12" s="47">
        <f t="shared" si="1"/>
        <v>26.02</v>
      </c>
      <c r="P12" s="9"/>
    </row>
    <row r="13" spans="1:133">
      <c r="A13" s="12"/>
      <c r="B13" s="25">
        <v>314.39999999999998</v>
      </c>
      <c r="C13" s="20" t="s">
        <v>16</v>
      </c>
      <c r="D13" s="46">
        <v>6006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6006</v>
      </c>
      <c r="O13" s="47">
        <f t="shared" si="1"/>
        <v>3.8748387096774195</v>
      </c>
      <c r="P13" s="9"/>
    </row>
    <row r="14" spans="1:133">
      <c r="A14" s="12"/>
      <c r="B14" s="25">
        <v>314.89999999999998</v>
      </c>
      <c r="C14" s="20" t="s">
        <v>17</v>
      </c>
      <c r="D14" s="46">
        <v>182335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182335</v>
      </c>
      <c r="O14" s="47">
        <f t="shared" si="1"/>
        <v>117.63548387096775</v>
      </c>
      <c r="P14" s="9"/>
    </row>
    <row r="15" spans="1:133">
      <c r="A15" s="12"/>
      <c r="B15" s="25">
        <v>315</v>
      </c>
      <c r="C15" s="20" t="s">
        <v>18</v>
      </c>
      <c r="D15" s="46">
        <v>110535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110535</v>
      </c>
      <c r="O15" s="47">
        <f t="shared" si="1"/>
        <v>71.312903225806451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SUM(D17:D19)</f>
        <v>285168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285168</v>
      </c>
      <c r="O16" s="45">
        <f t="shared" si="1"/>
        <v>183.97935483870967</v>
      </c>
      <c r="P16" s="10"/>
    </row>
    <row r="17" spans="1:16">
      <c r="A17" s="12"/>
      <c r="B17" s="25">
        <v>322</v>
      </c>
      <c r="C17" s="20" t="s">
        <v>0</v>
      </c>
      <c r="D17" s="46">
        <v>78370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78370</v>
      </c>
      <c r="O17" s="47">
        <f t="shared" si="1"/>
        <v>50.561290322580646</v>
      </c>
      <c r="P17" s="9"/>
    </row>
    <row r="18" spans="1:16">
      <c r="A18" s="12"/>
      <c r="B18" s="25">
        <v>323.10000000000002</v>
      </c>
      <c r="C18" s="20" t="s">
        <v>20</v>
      </c>
      <c r="D18" s="46">
        <v>166263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166263</v>
      </c>
      <c r="O18" s="47">
        <f t="shared" si="1"/>
        <v>107.26645161290323</v>
      </c>
      <c r="P18" s="9"/>
    </row>
    <row r="19" spans="1:16">
      <c r="A19" s="12"/>
      <c r="B19" s="25">
        <v>329</v>
      </c>
      <c r="C19" s="20" t="s">
        <v>21</v>
      </c>
      <c r="D19" s="46">
        <v>40535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40535</v>
      </c>
      <c r="O19" s="47">
        <f t="shared" si="1"/>
        <v>26.151612903225807</v>
      </c>
      <c r="P19" s="9"/>
    </row>
    <row r="20" spans="1:16" ht="15.75">
      <c r="A20" s="29" t="s">
        <v>22</v>
      </c>
      <c r="B20" s="30"/>
      <c r="C20" s="31"/>
      <c r="D20" s="32">
        <f t="shared" ref="D20:M20" si="4">SUM(D21:D26)</f>
        <v>171856</v>
      </c>
      <c r="E20" s="32">
        <f t="shared" si="4"/>
        <v>0</v>
      </c>
      <c r="F20" s="32">
        <f t="shared" si="4"/>
        <v>0</v>
      </c>
      <c r="G20" s="32">
        <f t="shared" si="4"/>
        <v>0</v>
      </c>
      <c r="H20" s="32">
        <f t="shared" si="4"/>
        <v>0</v>
      </c>
      <c r="I20" s="32">
        <f t="shared" si="4"/>
        <v>0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0</v>
      </c>
      <c r="N20" s="44">
        <f>SUM(D20:M20)</f>
        <v>171856</v>
      </c>
      <c r="O20" s="45">
        <f t="shared" si="1"/>
        <v>110.87483870967742</v>
      </c>
      <c r="P20" s="10"/>
    </row>
    <row r="21" spans="1:16">
      <c r="A21" s="12"/>
      <c r="B21" s="25">
        <v>334.2</v>
      </c>
      <c r="C21" s="20" t="s">
        <v>23</v>
      </c>
      <c r="D21" s="46">
        <v>1000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5">SUM(D21:M21)</f>
        <v>1000</v>
      </c>
      <c r="O21" s="47">
        <f t="shared" si="1"/>
        <v>0.64516129032258063</v>
      </c>
      <c r="P21" s="9"/>
    </row>
    <row r="22" spans="1:16">
      <c r="A22" s="12"/>
      <c r="B22" s="25">
        <v>334.39</v>
      </c>
      <c r="C22" s="20" t="s">
        <v>24</v>
      </c>
      <c r="D22" s="46">
        <v>33848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33848</v>
      </c>
      <c r="O22" s="47">
        <f t="shared" si="1"/>
        <v>21.837419354838708</v>
      </c>
      <c r="P22" s="9"/>
    </row>
    <row r="23" spans="1:16">
      <c r="A23" s="12"/>
      <c r="B23" s="25">
        <v>335.12</v>
      </c>
      <c r="C23" s="20" t="s">
        <v>25</v>
      </c>
      <c r="D23" s="46">
        <v>44094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44094</v>
      </c>
      <c r="O23" s="47">
        <f t="shared" si="1"/>
        <v>28.447741935483872</v>
      </c>
      <c r="P23" s="9"/>
    </row>
    <row r="24" spans="1:16">
      <c r="A24" s="12"/>
      <c r="B24" s="25">
        <v>335.14</v>
      </c>
      <c r="C24" s="20" t="s">
        <v>26</v>
      </c>
      <c r="D24" s="46">
        <v>1233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1233</v>
      </c>
      <c r="O24" s="47">
        <f t="shared" si="1"/>
        <v>0.79548387096774198</v>
      </c>
      <c r="P24" s="9"/>
    </row>
    <row r="25" spans="1:16">
      <c r="A25" s="12"/>
      <c r="B25" s="25">
        <v>335.15</v>
      </c>
      <c r="C25" s="20" t="s">
        <v>27</v>
      </c>
      <c r="D25" s="46">
        <v>4905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4905</v>
      </c>
      <c r="O25" s="47">
        <f t="shared" si="1"/>
        <v>3.1645161290322581</v>
      </c>
      <c r="P25" s="9"/>
    </row>
    <row r="26" spans="1:16">
      <c r="A26" s="12"/>
      <c r="B26" s="25">
        <v>335.18</v>
      </c>
      <c r="C26" s="20" t="s">
        <v>28</v>
      </c>
      <c r="D26" s="46">
        <v>86776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86776</v>
      </c>
      <c r="O26" s="47">
        <f t="shared" si="1"/>
        <v>55.984516129032258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SUM(D28:D29)</f>
        <v>92256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459197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ref="N27:N39" si="7">SUM(D27:M27)</f>
        <v>551453</v>
      </c>
      <c r="O27" s="45">
        <f t="shared" si="1"/>
        <v>355.77612903225804</v>
      </c>
      <c r="P27" s="10"/>
    </row>
    <row r="28" spans="1:16">
      <c r="A28" s="12"/>
      <c r="B28" s="25">
        <v>342.9</v>
      </c>
      <c r="C28" s="20" t="s">
        <v>36</v>
      </c>
      <c r="D28" s="46">
        <v>92256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92256</v>
      </c>
      <c r="O28" s="47">
        <f t="shared" si="1"/>
        <v>59.52</v>
      </c>
      <c r="P28" s="9"/>
    </row>
    <row r="29" spans="1:16">
      <c r="A29" s="12"/>
      <c r="B29" s="25">
        <v>343.4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459197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459197</v>
      </c>
      <c r="O29" s="47">
        <f t="shared" si="1"/>
        <v>296.25612903225806</v>
      </c>
      <c r="P29" s="9"/>
    </row>
    <row r="30" spans="1:16" ht="15.75">
      <c r="A30" s="29" t="s">
        <v>34</v>
      </c>
      <c r="B30" s="30"/>
      <c r="C30" s="31"/>
      <c r="D30" s="32">
        <f t="shared" ref="D30:M30" si="8">SUM(D31:D32)</f>
        <v>24939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7"/>
        <v>24939</v>
      </c>
      <c r="O30" s="45">
        <f t="shared" si="1"/>
        <v>16.089677419354839</v>
      </c>
      <c r="P30" s="10"/>
    </row>
    <row r="31" spans="1:16">
      <c r="A31" s="13"/>
      <c r="B31" s="39">
        <v>351.5</v>
      </c>
      <c r="C31" s="21" t="s">
        <v>40</v>
      </c>
      <c r="D31" s="46">
        <v>6250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6250</v>
      </c>
      <c r="O31" s="47">
        <f t="shared" si="1"/>
        <v>4.032258064516129</v>
      </c>
      <c r="P31" s="9"/>
    </row>
    <row r="32" spans="1:16">
      <c r="A32" s="13"/>
      <c r="B32" s="39">
        <v>351.9</v>
      </c>
      <c r="C32" s="21" t="s">
        <v>41</v>
      </c>
      <c r="D32" s="46">
        <v>18689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18689</v>
      </c>
      <c r="O32" s="47">
        <f t="shared" si="1"/>
        <v>12.057419354838709</v>
      </c>
      <c r="P32" s="9"/>
    </row>
    <row r="33" spans="1:119" ht="15.75">
      <c r="A33" s="29" t="s">
        <v>3</v>
      </c>
      <c r="B33" s="30"/>
      <c r="C33" s="31"/>
      <c r="D33" s="32">
        <f t="shared" ref="D33:M33" si="9">SUM(D34:D36)</f>
        <v>168936</v>
      </c>
      <c r="E33" s="32">
        <f t="shared" si="9"/>
        <v>11957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-430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7"/>
        <v>180463</v>
      </c>
      <c r="O33" s="45">
        <f t="shared" si="1"/>
        <v>116.42774193548387</v>
      </c>
      <c r="P33" s="10"/>
    </row>
    <row r="34" spans="1:119">
      <c r="A34" s="12"/>
      <c r="B34" s="25">
        <v>361.1</v>
      </c>
      <c r="C34" s="20" t="s">
        <v>42</v>
      </c>
      <c r="D34" s="46">
        <v>28888</v>
      </c>
      <c r="E34" s="46">
        <v>11917</v>
      </c>
      <c r="F34" s="46">
        <v>0</v>
      </c>
      <c r="G34" s="46">
        <v>0</v>
      </c>
      <c r="H34" s="46">
        <v>0</v>
      </c>
      <c r="I34" s="46">
        <v>-430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40375</v>
      </c>
      <c r="O34" s="47">
        <f t="shared" si="1"/>
        <v>26.048387096774192</v>
      </c>
      <c r="P34" s="9"/>
    </row>
    <row r="35" spans="1:119">
      <c r="A35" s="12"/>
      <c r="B35" s="25">
        <v>362</v>
      </c>
      <c r="C35" s="20" t="s">
        <v>43</v>
      </c>
      <c r="D35" s="46">
        <v>106800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106800</v>
      </c>
      <c r="O35" s="47">
        <f t="shared" si="1"/>
        <v>68.903225806451616</v>
      </c>
      <c r="P35" s="9"/>
    </row>
    <row r="36" spans="1:119">
      <c r="A36" s="12"/>
      <c r="B36" s="25">
        <v>369.9</v>
      </c>
      <c r="C36" s="20" t="s">
        <v>44</v>
      </c>
      <c r="D36" s="46">
        <v>33248</v>
      </c>
      <c r="E36" s="46">
        <v>40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33288</v>
      </c>
      <c r="O36" s="47">
        <f t="shared" si="1"/>
        <v>21.476129032258065</v>
      </c>
      <c r="P36" s="9"/>
    </row>
    <row r="37" spans="1:119" ht="15.75">
      <c r="A37" s="29" t="s">
        <v>35</v>
      </c>
      <c r="B37" s="30"/>
      <c r="C37" s="31"/>
      <c r="D37" s="32">
        <f t="shared" ref="D37:M37" si="10">SUM(D38:D38)</f>
        <v>0</v>
      </c>
      <c r="E37" s="32">
        <f t="shared" si="10"/>
        <v>128253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0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7"/>
        <v>128253</v>
      </c>
      <c r="O37" s="45">
        <f t="shared" si="1"/>
        <v>82.743870967741941</v>
      </c>
      <c r="P37" s="9"/>
    </row>
    <row r="38" spans="1:119" ht="15.75" thickBot="1">
      <c r="A38" s="12"/>
      <c r="B38" s="25">
        <v>381</v>
      </c>
      <c r="C38" s="20" t="s">
        <v>45</v>
      </c>
      <c r="D38" s="46">
        <v>0</v>
      </c>
      <c r="E38" s="46">
        <v>128253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128253</v>
      </c>
      <c r="O38" s="47">
        <f t="shared" si="1"/>
        <v>82.743870967741941</v>
      </c>
      <c r="P38" s="9"/>
    </row>
    <row r="39" spans="1:119" ht="16.5" thickBot="1">
      <c r="A39" s="14" t="s">
        <v>38</v>
      </c>
      <c r="B39" s="23"/>
      <c r="C39" s="22"/>
      <c r="D39" s="15">
        <f t="shared" ref="D39:M39" si="11">SUM(D5,D16,D20,D27,D30,D33,D37)</f>
        <v>2554974</v>
      </c>
      <c r="E39" s="15">
        <f t="shared" si="11"/>
        <v>507297</v>
      </c>
      <c r="F39" s="15">
        <f t="shared" si="11"/>
        <v>0</v>
      </c>
      <c r="G39" s="15">
        <f t="shared" si="11"/>
        <v>0</v>
      </c>
      <c r="H39" s="15">
        <f t="shared" si="11"/>
        <v>0</v>
      </c>
      <c r="I39" s="15">
        <f t="shared" si="11"/>
        <v>458767</v>
      </c>
      <c r="J39" s="15">
        <f t="shared" si="11"/>
        <v>0</v>
      </c>
      <c r="K39" s="15">
        <f t="shared" si="11"/>
        <v>0</v>
      </c>
      <c r="L39" s="15">
        <f t="shared" si="11"/>
        <v>0</v>
      </c>
      <c r="M39" s="15">
        <f t="shared" si="11"/>
        <v>0</v>
      </c>
      <c r="N39" s="15">
        <f t="shared" si="7"/>
        <v>3521038</v>
      </c>
      <c r="O39" s="38">
        <f t="shared" si="1"/>
        <v>2271.6374193548386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52</v>
      </c>
      <c r="M41" s="48"/>
      <c r="N41" s="48"/>
      <c r="O41" s="43">
        <v>1550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A43:O43"/>
    <mergeCell ref="A42:O42"/>
    <mergeCell ref="L41:N4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49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2054474</v>
      </c>
      <c r="E5" s="27">
        <f t="shared" si="0"/>
        <v>457483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2511957</v>
      </c>
      <c r="O5" s="33">
        <f t="shared" ref="O5:O42" si="1">(N5/O$44)</f>
        <v>1630.0824140168722</v>
      </c>
      <c r="P5" s="6"/>
    </row>
    <row r="6" spans="1:133">
      <c r="A6" s="12"/>
      <c r="B6" s="25">
        <v>311</v>
      </c>
      <c r="C6" s="20" t="s">
        <v>2</v>
      </c>
      <c r="D6" s="46">
        <v>1469768</v>
      </c>
      <c r="E6" s="46">
        <v>457483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1927251</v>
      </c>
      <c r="O6" s="47">
        <f t="shared" si="1"/>
        <v>1250.6495781959766</v>
      </c>
      <c r="P6" s="9"/>
    </row>
    <row r="7" spans="1:133">
      <c r="A7" s="12"/>
      <c r="B7" s="25">
        <v>312.2</v>
      </c>
      <c r="C7" s="20" t="s">
        <v>77</v>
      </c>
      <c r="D7" s="46">
        <v>7948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7948</v>
      </c>
      <c r="O7" s="47">
        <f t="shared" si="1"/>
        <v>5.1576898118105126</v>
      </c>
      <c r="P7" s="9"/>
    </row>
    <row r="8" spans="1:133">
      <c r="A8" s="12"/>
      <c r="B8" s="25">
        <v>312.3</v>
      </c>
      <c r="C8" s="20" t="s">
        <v>11</v>
      </c>
      <c r="D8" s="46">
        <v>66638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ref="N8:N16" si="2">SUM(D8:M8)</f>
        <v>66638</v>
      </c>
      <c r="O8" s="47">
        <f t="shared" si="1"/>
        <v>43.243348475016226</v>
      </c>
      <c r="P8" s="9"/>
    </row>
    <row r="9" spans="1:133">
      <c r="A9" s="12"/>
      <c r="B9" s="25">
        <v>312.41000000000003</v>
      </c>
      <c r="C9" s="20" t="s">
        <v>13</v>
      </c>
      <c r="D9" s="46">
        <v>18705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18705</v>
      </c>
      <c r="O9" s="47">
        <f t="shared" si="1"/>
        <v>12.138221933809215</v>
      </c>
      <c r="P9" s="9"/>
    </row>
    <row r="10" spans="1:133">
      <c r="A10" s="12"/>
      <c r="B10" s="25">
        <v>312.42</v>
      </c>
      <c r="C10" s="20" t="s">
        <v>12</v>
      </c>
      <c r="D10" s="46">
        <v>40784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40784</v>
      </c>
      <c r="O10" s="47">
        <f t="shared" si="1"/>
        <v>26.465931213497729</v>
      </c>
      <c r="P10" s="9"/>
    </row>
    <row r="11" spans="1:133">
      <c r="A11" s="12"/>
      <c r="B11" s="25">
        <v>314.10000000000002</v>
      </c>
      <c r="C11" s="20" t="s">
        <v>14</v>
      </c>
      <c r="D11" s="46">
        <v>159383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159383</v>
      </c>
      <c r="O11" s="47">
        <f t="shared" si="1"/>
        <v>103.42829331602856</v>
      </c>
      <c r="P11" s="9"/>
    </row>
    <row r="12" spans="1:133">
      <c r="A12" s="12"/>
      <c r="B12" s="25">
        <v>314.3</v>
      </c>
      <c r="C12" s="20" t="s">
        <v>15</v>
      </c>
      <c r="D12" s="46">
        <v>36948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36948</v>
      </c>
      <c r="O12" s="47">
        <f t="shared" si="1"/>
        <v>23.976638546398444</v>
      </c>
      <c r="P12" s="9"/>
    </row>
    <row r="13" spans="1:133">
      <c r="A13" s="12"/>
      <c r="B13" s="25">
        <v>314.39999999999998</v>
      </c>
      <c r="C13" s="20" t="s">
        <v>16</v>
      </c>
      <c r="D13" s="46">
        <v>4809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4809</v>
      </c>
      <c r="O13" s="47">
        <f t="shared" si="1"/>
        <v>3.1207008436080468</v>
      </c>
      <c r="P13" s="9"/>
    </row>
    <row r="14" spans="1:133">
      <c r="A14" s="12"/>
      <c r="B14" s="25">
        <v>314.89999999999998</v>
      </c>
      <c r="C14" s="20" t="s">
        <v>17</v>
      </c>
      <c r="D14" s="46">
        <v>126917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126917</v>
      </c>
      <c r="O14" s="47">
        <f t="shared" si="1"/>
        <v>82.360155743024009</v>
      </c>
      <c r="P14" s="9"/>
    </row>
    <row r="15" spans="1:133">
      <c r="A15" s="12"/>
      <c r="B15" s="25">
        <v>315</v>
      </c>
      <c r="C15" s="20" t="s">
        <v>18</v>
      </c>
      <c r="D15" s="46">
        <v>93655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93655</v>
      </c>
      <c r="O15" s="47">
        <f t="shared" si="1"/>
        <v>60.775470473718364</v>
      </c>
      <c r="P15" s="9"/>
    </row>
    <row r="16" spans="1:133">
      <c r="A16" s="12"/>
      <c r="B16" s="25">
        <v>316</v>
      </c>
      <c r="C16" s="20" t="s">
        <v>56</v>
      </c>
      <c r="D16" s="46">
        <v>28919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28919</v>
      </c>
      <c r="O16" s="47">
        <f t="shared" si="1"/>
        <v>18.766385463984427</v>
      </c>
      <c r="P16" s="9"/>
    </row>
    <row r="17" spans="1:16" ht="15.75">
      <c r="A17" s="29" t="s">
        <v>78</v>
      </c>
      <c r="B17" s="30"/>
      <c r="C17" s="31"/>
      <c r="D17" s="32">
        <f t="shared" ref="D17:M17" si="3">SUM(D18:D20)</f>
        <v>264396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264396</v>
      </c>
      <c r="O17" s="45">
        <f t="shared" si="1"/>
        <v>171.5743024010383</v>
      </c>
      <c r="P17" s="10"/>
    </row>
    <row r="18" spans="1:16">
      <c r="A18" s="12"/>
      <c r="B18" s="25">
        <v>322</v>
      </c>
      <c r="C18" s="20" t="s">
        <v>0</v>
      </c>
      <c r="D18" s="46">
        <v>135967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135967</v>
      </c>
      <c r="O18" s="47">
        <f t="shared" si="1"/>
        <v>88.232965606748863</v>
      </c>
      <c r="P18" s="9"/>
    </row>
    <row r="19" spans="1:16">
      <c r="A19" s="12"/>
      <c r="B19" s="25">
        <v>323.10000000000002</v>
      </c>
      <c r="C19" s="20" t="s">
        <v>20</v>
      </c>
      <c r="D19" s="46">
        <v>123196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123196</v>
      </c>
      <c r="O19" s="47">
        <f t="shared" si="1"/>
        <v>79.945489941596364</v>
      </c>
      <c r="P19" s="9"/>
    </row>
    <row r="20" spans="1:16">
      <c r="A20" s="12"/>
      <c r="B20" s="25">
        <v>329</v>
      </c>
      <c r="C20" s="20" t="s">
        <v>79</v>
      </c>
      <c r="D20" s="46">
        <v>5233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5233</v>
      </c>
      <c r="O20" s="47">
        <f t="shared" si="1"/>
        <v>3.3958468526930563</v>
      </c>
      <c r="P20" s="9"/>
    </row>
    <row r="21" spans="1:16" ht="15.75">
      <c r="A21" s="29" t="s">
        <v>22</v>
      </c>
      <c r="B21" s="30"/>
      <c r="C21" s="31"/>
      <c r="D21" s="32">
        <f t="shared" ref="D21:M21" si="4">SUM(D22:D27)</f>
        <v>169399</v>
      </c>
      <c r="E21" s="32">
        <f t="shared" si="4"/>
        <v>0</v>
      </c>
      <c r="F21" s="32">
        <f t="shared" si="4"/>
        <v>0</v>
      </c>
      <c r="G21" s="32">
        <f t="shared" si="4"/>
        <v>0</v>
      </c>
      <c r="H21" s="32">
        <f t="shared" si="4"/>
        <v>0</v>
      </c>
      <c r="I21" s="32">
        <f t="shared" si="4"/>
        <v>0</v>
      </c>
      <c r="J21" s="32">
        <f t="shared" si="4"/>
        <v>0</v>
      </c>
      <c r="K21" s="32">
        <f t="shared" si="4"/>
        <v>0</v>
      </c>
      <c r="L21" s="32">
        <f t="shared" si="4"/>
        <v>0</v>
      </c>
      <c r="M21" s="32">
        <f t="shared" si="4"/>
        <v>0</v>
      </c>
      <c r="N21" s="44">
        <f>SUM(D21:M21)</f>
        <v>169399</v>
      </c>
      <c r="O21" s="45">
        <f t="shared" si="1"/>
        <v>109.92796885139519</v>
      </c>
      <c r="P21" s="10"/>
    </row>
    <row r="22" spans="1:16">
      <c r="A22" s="12"/>
      <c r="B22" s="25">
        <v>334.39</v>
      </c>
      <c r="C22" s="20" t="s">
        <v>24</v>
      </c>
      <c r="D22" s="46">
        <v>18440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5">SUM(D22:M22)</f>
        <v>18440</v>
      </c>
      <c r="O22" s="47">
        <f t="shared" si="1"/>
        <v>11.966255678131084</v>
      </c>
      <c r="P22" s="9"/>
    </row>
    <row r="23" spans="1:16">
      <c r="A23" s="12"/>
      <c r="B23" s="25">
        <v>334.49</v>
      </c>
      <c r="C23" s="20" t="s">
        <v>80</v>
      </c>
      <c r="D23" s="46">
        <v>1801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1801</v>
      </c>
      <c r="O23" s="47">
        <f t="shared" si="1"/>
        <v>1.1687216093445814</v>
      </c>
      <c r="P23" s="9"/>
    </row>
    <row r="24" spans="1:16">
      <c r="A24" s="12"/>
      <c r="B24" s="25">
        <v>335.12</v>
      </c>
      <c r="C24" s="20" t="s">
        <v>25</v>
      </c>
      <c r="D24" s="46">
        <v>45252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45252</v>
      </c>
      <c r="O24" s="47">
        <f t="shared" si="1"/>
        <v>29.365347177157691</v>
      </c>
      <c r="P24" s="9"/>
    </row>
    <row r="25" spans="1:16">
      <c r="A25" s="12"/>
      <c r="B25" s="25">
        <v>335.14</v>
      </c>
      <c r="C25" s="20" t="s">
        <v>26</v>
      </c>
      <c r="D25" s="46">
        <v>1160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1160</v>
      </c>
      <c r="O25" s="47">
        <f t="shared" si="1"/>
        <v>0.75275794938351714</v>
      </c>
      <c r="P25" s="9"/>
    </row>
    <row r="26" spans="1:16">
      <c r="A26" s="12"/>
      <c r="B26" s="25">
        <v>335.15</v>
      </c>
      <c r="C26" s="20" t="s">
        <v>27</v>
      </c>
      <c r="D26" s="46">
        <v>4875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4875</v>
      </c>
      <c r="O26" s="47">
        <f t="shared" si="1"/>
        <v>3.163530175210902</v>
      </c>
      <c r="P26" s="9"/>
    </row>
    <row r="27" spans="1:16">
      <c r="A27" s="12"/>
      <c r="B27" s="25">
        <v>335.18</v>
      </c>
      <c r="C27" s="20" t="s">
        <v>28</v>
      </c>
      <c r="D27" s="46">
        <v>97871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97871</v>
      </c>
      <c r="O27" s="47">
        <f t="shared" si="1"/>
        <v>63.511356262167425</v>
      </c>
      <c r="P27" s="9"/>
    </row>
    <row r="28" spans="1:16" ht="15.75">
      <c r="A28" s="29" t="s">
        <v>33</v>
      </c>
      <c r="B28" s="30"/>
      <c r="C28" s="31"/>
      <c r="D28" s="32">
        <f t="shared" ref="D28:M28" si="6">SUM(D29:D30)</f>
        <v>92256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445841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ref="N28:N42" si="7">SUM(D28:M28)</f>
        <v>538097</v>
      </c>
      <c r="O28" s="45">
        <f t="shared" si="1"/>
        <v>349.18689162881248</v>
      </c>
      <c r="P28" s="10"/>
    </row>
    <row r="29" spans="1:16">
      <c r="A29" s="12"/>
      <c r="B29" s="25">
        <v>342.9</v>
      </c>
      <c r="C29" s="20" t="s">
        <v>36</v>
      </c>
      <c r="D29" s="46">
        <v>92256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92256</v>
      </c>
      <c r="O29" s="47">
        <f t="shared" si="1"/>
        <v>59.867618429591175</v>
      </c>
      <c r="P29" s="9"/>
    </row>
    <row r="30" spans="1:16">
      <c r="A30" s="12"/>
      <c r="B30" s="25">
        <v>343.4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445841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445841</v>
      </c>
      <c r="O30" s="47">
        <f t="shared" si="1"/>
        <v>289.3192731992213</v>
      </c>
      <c r="P30" s="9"/>
    </row>
    <row r="31" spans="1:16" ht="15.75">
      <c r="A31" s="29" t="s">
        <v>34</v>
      </c>
      <c r="B31" s="30"/>
      <c r="C31" s="31"/>
      <c r="D31" s="32">
        <f t="shared" ref="D31:M31" si="8">SUM(D32:D33)</f>
        <v>17417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7"/>
        <v>17417</v>
      </c>
      <c r="O31" s="45">
        <f t="shared" si="1"/>
        <v>11.302401038286826</v>
      </c>
      <c r="P31" s="10"/>
    </row>
    <row r="32" spans="1:16">
      <c r="A32" s="13"/>
      <c r="B32" s="39">
        <v>351.5</v>
      </c>
      <c r="C32" s="21" t="s">
        <v>40</v>
      </c>
      <c r="D32" s="46">
        <v>4929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4929</v>
      </c>
      <c r="O32" s="47">
        <f t="shared" si="1"/>
        <v>3.1985723556132379</v>
      </c>
      <c r="P32" s="9"/>
    </row>
    <row r="33" spans="1:119">
      <c r="A33" s="13"/>
      <c r="B33" s="39">
        <v>351.9</v>
      </c>
      <c r="C33" s="21" t="s">
        <v>41</v>
      </c>
      <c r="D33" s="46">
        <v>12488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12488</v>
      </c>
      <c r="O33" s="47">
        <f t="shared" si="1"/>
        <v>8.1038286826735888</v>
      </c>
      <c r="P33" s="9"/>
    </row>
    <row r="34" spans="1:119" ht="15.75">
      <c r="A34" s="29" t="s">
        <v>3</v>
      </c>
      <c r="B34" s="30"/>
      <c r="C34" s="31"/>
      <c r="D34" s="32">
        <f t="shared" ref="D34:M34" si="9">SUM(D35:D38)</f>
        <v>243214</v>
      </c>
      <c r="E34" s="32">
        <f t="shared" si="9"/>
        <v>30267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1198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7"/>
        <v>274679</v>
      </c>
      <c r="O34" s="45">
        <f t="shared" si="1"/>
        <v>178.24724205061648</v>
      </c>
      <c r="P34" s="10"/>
    </row>
    <row r="35" spans="1:119">
      <c r="A35" s="12"/>
      <c r="B35" s="25">
        <v>361.1</v>
      </c>
      <c r="C35" s="20" t="s">
        <v>42</v>
      </c>
      <c r="D35" s="46">
        <v>81348</v>
      </c>
      <c r="E35" s="46">
        <v>30089</v>
      </c>
      <c r="F35" s="46">
        <v>0</v>
      </c>
      <c r="G35" s="46">
        <v>0</v>
      </c>
      <c r="H35" s="46">
        <v>0</v>
      </c>
      <c r="I35" s="46">
        <v>3626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115063</v>
      </c>
      <c r="O35" s="47">
        <f t="shared" si="1"/>
        <v>74.667748215444519</v>
      </c>
      <c r="P35" s="9"/>
    </row>
    <row r="36" spans="1:119">
      <c r="A36" s="12"/>
      <c r="B36" s="25">
        <v>362</v>
      </c>
      <c r="C36" s="20" t="s">
        <v>43</v>
      </c>
      <c r="D36" s="46">
        <v>89050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89050</v>
      </c>
      <c r="O36" s="47">
        <f t="shared" si="1"/>
        <v>57.787151200519141</v>
      </c>
      <c r="P36" s="9"/>
    </row>
    <row r="37" spans="1:119">
      <c r="A37" s="12"/>
      <c r="B37" s="25">
        <v>364</v>
      </c>
      <c r="C37" s="20" t="s">
        <v>81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-2428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-2428</v>
      </c>
      <c r="O37" s="47">
        <f t="shared" si="1"/>
        <v>-1.5756002595717067</v>
      </c>
      <c r="P37" s="9"/>
    </row>
    <row r="38" spans="1:119">
      <c r="A38" s="12"/>
      <c r="B38" s="25">
        <v>369.9</v>
      </c>
      <c r="C38" s="20" t="s">
        <v>44</v>
      </c>
      <c r="D38" s="46">
        <v>72816</v>
      </c>
      <c r="E38" s="46">
        <v>178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72994</v>
      </c>
      <c r="O38" s="47">
        <f t="shared" si="1"/>
        <v>47.367942894224527</v>
      </c>
      <c r="P38" s="9"/>
    </row>
    <row r="39" spans="1:119" ht="15.75">
      <c r="A39" s="29" t="s">
        <v>35</v>
      </c>
      <c r="B39" s="30"/>
      <c r="C39" s="31"/>
      <c r="D39" s="32">
        <f t="shared" ref="D39:M39" si="10">SUM(D40:D41)</f>
        <v>23500</v>
      </c>
      <c r="E39" s="32">
        <f t="shared" si="10"/>
        <v>187000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7"/>
        <v>210500</v>
      </c>
      <c r="O39" s="45">
        <f t="shared" si="1"/>
        <v>136.59961064243998</v>
      </c>
      <c r="P39" s="9"/>
    </row>
    <row r="40" spans="1:119">
      <c r="A40" s="12"/>
      <c r="B40" s="25">
        <v>381</v>
      </c>
      <c r="C40" s="20" t="s">
        <v>45</v>
      </c>
      <c r="D40" s="46">
        <v>0</v>
      </c>
      <c r="E40" s="46">
        <v>187000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187000</v>
      </c>
      <c r="O40" s="47">
        <f t="shared" si="1"/>
        <v>121.34977287475665</v>
      </c>
      <c r="P40" s="9"/>
    </row>
    <row r="41" spans="1:119" ht="15.75" thickBot="1">
      <c r="A41" s="12"/>
      <c r="B41" s="25">
        <v>383</v>
      </c>
      <c r="C41" s="20" t="s">
        <v>82</v>
      </c>
      <c r="D41" s="46">
        <v>23500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23500</v>
      </c>
      <c r="O41" s="47">
        <f t="shared" si="1"/>
        <v>15.249837767683323</v>
      </c>
      <c r="P41" s="9"/>
    </row>
    <row r="42" spans="1:119" ht="16.5" thickBot="1">
      <c r="A42" s="14" t="s">
        <v>38</v>
      </c>
      <c r="B42" s="23"/>
      <c r="C42" s="22"/>
      <c r="D42" s="15">
        <f t="shared" ref="D42:M42" si="11">SUM(D5,D17,D21,D28,D31,D34,D39)</f>
        <v>2864656</v>
      </c>
      <c r="E42" s="15">
        <f t="shared" si="11"/>
        <v>674750</v>
      </c>
      <c r="F42" s="15">
        <f t="shared" si="11"/>
        <v>0</v>
      </c>
      <c r="G42" s="15">
        <f t="shared" si="11"/>
        <v>0</v>
      </c>
      <c r="H42" s="15">
        <f t="shared" si="11"/>
        <v>0</v>
      </c>
      <c r="I42" s="15">
        <f t="shared" si="11"/>
        <v>447039</v>
      </c>
      <c r="J42" s="15">
        <f t="shared" si="11"/>
        <v>0</v>
      </c>
      <c r="K42" s="15">
        <f t="shared" si="11"/>
        <v>0</v>
      </c>
      <c r="L42" s="15">
        <f t="shared" si="11"/>
        <v>0</v>
      </c>
      <c r="M42" s="15">
        <f t="shared" si="11"/>
        <v>0</v>
      </c>
      <c r="N42" s="15">
        <f t="shared" si="7"/>
        <v>3986445</v>
      </c>
      <c r="O42" s="38">
        <f t="shared" si="1"/>
        <v>2586.9208306294613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83</v>
      </c>
      <c r="M44" s="48"/>
      <c r="N44" s="48"/>
      <c r="O44" s="43">
        <v>1541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46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8"/>
      <c r="M3" s="69"/>
      <c r="N3" s="36"/>
      <c r="O3" s="37"/>
      <c r="P3" s="70" t="s">
        <v>106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107</v>
      </c>
      <c r="N4" s="35" t="s">
        <v>9</v>
      </c>
      <c r="O4" s="35" t="s">
        <v>108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109</v>
      </c>
      <c r="B5" s="26"/>
      <c r="C5" s="26"/>
      <c r="D5" s="27">
        <f t="shared" ref="D5:N5" si="0">SUM(D6:D15)</f>
        <v>2614153</v>
      </c>
      <c r="E5" s="27">
        <f t="shared" si="0"/>
        <v>496212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3110365</v>
      </c>
      <c r="P5" s="33">
        <f t="shared" ref="P5:P41" si="1">(O5/P$43)</f>
        <v>3455.9611111111112</v>
      </c>
      <c r="Q5" s="6"/>
    </row>
    <row r="6" spans="1:134">
      <c r="A6" s="12"/>
      <c r="B6" s="25">
        <v>311</v>
      </c>
      <c r="C6" s="20" t="s">
        <v>2</v>
      </c>
      <c r="D6" s="46">
        <v>1564157</v>
      </c>
      <c r="E6" s="46">
        <v>496212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2060369</v>
      </c>
      <c r="P6" s="47">
        <f t="shared" si="1"/>
        <v>2289.298888888889</v>
      </c>
      <c r="Q6" s="9"/>
    </row>
    <row r="7" spans="1:134">
      <c r="A7" s="12"/>
      <c r="B7" s="25">
        <v>312.43</v>
      </c>
      <c r="C7" s="20" t="s">
        <v>110</v>
      </c>
      <c r="D7" s="46">
        <v>72392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72392</v>
      </c>
      <c r="P7" s="47">
        <f t="shared" si="1"/>
        <v>80.435555555555553</v>
      </c>
      <c r="Q7" s="9"/>
    </row>
    <row r="8" spans="1:134">
      <c r="A8" s="12"/>
      <c r="B8" s="25">
        <v>314.10000000000002</v>
      </c>
      <c r="C8" s="20" t="s">
        <v>14</v>
      </c>
      <c r="D8" s="46">
        <v>261348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261348</v>
      </c>
      <c r="P8" s="47">
        <f t="shared" si="1"/>
        <v>290.38666666666666</v>
      </c>
      <c r="Q8" s="9"/>
    </row>
    <row r="9" spans="1:134">
      <c r="A9" s="12"/>
      <c r="B9" s="25">
        <v>314.3</v>
      </c>
      <c r="C9" s="20" t="s">
        <v>15</v>
      </c>
      <c r="D9" s="46">
        <v>66406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66406</v>
      </c>
      <c r="P9" s="47">
        <f t="shared" si="1"/>
        <v>73.784444444444446</v>
      </c>
      <c r="Q9" s="9"/>
    </row>
    <row r="10" spans="1:134">
      <c r="A10" s="12"/>
      <c r="B10" s="25">
        <v>314.39999999999998</v>
      </c>
      <c r="C10" s="20" t="s">
        <v>16</v>
      </c>
      <c r="D10" s="46">
        <v>1927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1927</v>
      </c>
      <c r="P10" s="47">
        <f t="shared" si="1"/>
        <v>2.141111111111111</v>
      </c>
      <c r="Q10" s="9"/>
    </row>
    <row r="11" spans="1:134">
      <c r="A11" s="12"/>
      <c r="B11" s="25">
        <v>314.8</v>
      </c>
      <c r="C11" s="20" t="s">
        <v>55</v>
      </c>
      <c r="D11" s="46">
        <v>3460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3460</v>
      </c>
      <c r="P11" s="47">
        <f t="shared" si="1"/>
        <v>3.8444444444444446</v>
      </c>
      <c r="Q11" s="9"/>
    </row>
    <row r="12" spans="1:134">
      <c r="A12" s="12"/>
      <c r="B12" s="25">
        <v>314.89999999999998</v>
      </c>
      <c r="C12" s="20" t="s">
        <v>17</v>
      </c>
      <c r="D12" s="46">
        <v>274570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274570</v>
      </c>
      <c r="P12" s="47">
        <f t="shared" si="1"/>
        <v>305.07777777777778</v>
      </c>
      <c r="Q12" s="9"/>
    </row>
    <row r="13" spans="1:134">
      <c r="A13" s="12"/>
      <c r="B13" s="25">
        <v>315.2</v>
      </c>
      <c r="C13" s="20" t="s">
        <v>111</v>
      </c>
      <c r="D13" s="46">
        <v>87787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87787</v>
      </c>
      <c r="P13" s="47">
        <f t="shared" si="1"/>
        <v>97.541111111111107</v>
      </c>
      <c r="Q13" s="9"/>
    </row>
    <row r="14" spans="1:134">
      <c r="A14" s="12"/>
      <c r="B14" s="25">
        <v>316</v>
      </c>
      <c r="C14" s="20" t="s">
        <v>69</v>
      </c>
      <c r="D14" s="46">
        <v>175929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175929</v>
      </c>
      <c r="P14" s="47">
        <f t="shared" si="1"/>
        <v>195.47666666666666</v>
      </c>
      <c r="Q14" s="9"/>
    </row>
    <row r="15" spans="1:134">
      <c r="A15" s="12"/>
      <c r="B15" s="25">
        <v>319.89999999999998</v>
      </c>
      <c r="C15" s="20" t="s">
        <v>112</v>
      </c>
      <c r="D15" s="46">
        <v>106177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0" si="3">SUM(D15:N15)</f>
        <v>106177</v>
      </c>
      <c r="P15" s="47">
        <f t="shared" si="1"/>
        <v>117.97444444444444</v>
      </c>
      <c r="Q15" s="9"/>
    </row>
    <row r="16" spans="1:134" ht="15.75">
      <c r="A16" s="29" t="s">
        <v>19</v>
      </c>
      <c r="B16" s="30"/>
      <c r="C16" s="31"/>
      <c r="D16" s="32">
        <f t="shared" ref="D16:N16" si="4">SUM(D17:D19)</f>
        <v>669933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32">
        <f t="shared" si="4"/>
        <v>0</v>
      </c>
      <c r="O16" s="44">
        <f t="shared" si="3"/>
        <v>669933</v>
      </c>
      <c r="P16" s="45">
        <f t="shared" si="1"/>
        <v>744.37</v>
      </c>
      <c r="Q16" s="10"/>
    </row>
    <row r="17" spans="1:17">
      <c r="A17" s="12"/>
      <c r="B17" s="25">
        <v>322</v>
      </c>
      <c r="C17" s="20" t="s">
        <v>113</v>
      </c>
      <c r="D17" s="46">
        <v>420826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3"/>
        <v>420826</v>
      </c>
      <c r="P17" s="47">
        <f t="shared" si="1"/>
        <v>467.58444444444444</v>
      </c>
      <c r="Q17" s="9"/>
    </row>
    <row r="18" spans="1:17">
      <c r="A18" s="12"/>
      <c r="B18" s="25">
        <v>323.10000000000002</v>
      </c>
      <c r="C18" s="20" t="s">
        <v>20</v>
      </c>
      <c r="D18" s="46">
        <v>179341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3"/>
        <v>179341</v>
      </c>
      <c r="P18" s="47">
        <f t="shared" si="1"/>
        <v>199.26777777777778</v>
      </c>
      <c r="Q18" s="9"/>
    </row>
    <row r="19" spans="1:17">
      <c r="A19" s="12"/>
      <c r="B19" s="25">
        <v>323.7</v>
      </c>
      <c r="C19" s="20" t="s">
        <v>62</v>
      </c>
      <c r="D19" s="46">
        <v>69766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3"/>
        <v>69766</v>
      </c>
      <c r="P19" s="47">
        <f t="shared" si="1"/>
        <v>77.517777777777781</v>
      </c>
      <c r="Q19" s="9"/>
    </row>
    <row r="20" spans="1:17" ht="15.75">
      <c r="A20" s="29" t="s">
        <v>114</v>
      </c>
      <c r="B20" s="30"/>
      <c r="C20" s="31"/>
      <c r="D20" s="32">
        <f t="shared" ref="D20:N20" si="5">SUM(D21:D28)</f>
        <v>1488183</v>
      </c>
      <c r="E20" s="32">
        <f t="shared" si="5"/>
        <v>647099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5"/>
        <v>0</v>
      </c>
      <c r="O20" s="44">
        <f t="shared" si="3"/>
        <v>2135282</v>
      </c>
      <c r="P20" s="45">
        <f t="shared" si="1"/>
        <v>2372.5355555555557</v>
      </c>
      <c r="Q20" s="10"/>
    </row>
    <row r="21" spans="1:17">
      <c r="A21" s="12"/>
      <c r="B21" s="25">
        <v>331.9</v>
      </c>
      <c r="C21" s="20" t="s">
        <v>57</v>
      </c>
      <c r="D21" s="46">
        <v>16326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26" si="6">SUM(D21:N21)</f>
        <v>16326</v>
      </c>
      <c r="P21" s="47">
        <f t="shared" si="1"/>
        <v>18.14</v>
      </c>
      <c r="Q21" s="9"/>
    </row>
    <row r="22" spans="1:17">
      <c r="A22" s="12"/>
      <c r="B22" s="25">
        <v>334.39</v>
      </c>
      <c r="C22" s="20" t="s">
        <v>24</v>
      </c>
      <c r="D22" s="46">
        <v>1216818</v>
      </c>
      <c r="E22" s="46">
        <v>481529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1698347</v>
      </c>
      <c r="P22" s="47">
        <f t="shared" si="1"/>
        <v>1887.0522222222223</v>
      </c>
      <c r="Q22" s="9"/>
    </row>
    <row r="23" spans="1:17">
      <c r="A23" s="12"/>
      <c r="B23" s="25">
        <v>335.125</v>
      </c>
      <c r="C23" s="20" t="s">
        <v>115</v>
      </c>
      <c r="D23" s="46">
        <v>29901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29901</v>
      </c>
      <c r="P23" s="47">
        <f t="shared" si="1"/>
        <v>33.223333333333336</v>
      </c>
      <c r="Q23" s="9"/>
    </row>
    <row r="24" spans="1:17">
      <c r="A24" s="12"/>
      <c r="B24" s="25">
        <v>335.14</v>
      </c>
      <c r="C24" s="20" t="s">
        <v>71</v>
      </c>
      <c r="D24" s="46">
        <v>1617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1617</v>
      </c>
      <c r="P24" s="47">
        <f t="shared" si="1"/>
        <v>1.7966666666666666</v>
      </c>
      <c r="Q24" s="9"/>
    </row>
    <row r="25" spans="1:17">
      <c r="A25" s="12"/>
      <c r="B25" s="25">
        <v>335.15</v>
      </c>
      <c r="C25" s="20" t="s">
        <v>72</v>
      </c>
      <c r="D25" s="46">
        <v>82917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82917</v>
      </c>
      <c r="P25" s="47">
        <f t="shared" si="1"/>
        <v>92.13</v>
      </c>
      <c r="Q25" s="9"/>
    </row>
    <row r="26" spans="1:17">
      <c r="A26" s="12"/>
      <c r="B26" s="25">
        <v>335.18</v>
      </c>
      <c r="C26" s="20" t="s">
        <v>116</v>
      </c>
      <c r="D26" s="46">
        <v>109169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109169</v>
      </c>
      <c r="P26" s="47">
        <f t="shared" si="1"/>
        <v>121.29888888888888</v>
      </c>
      <c r="Q26" s="9"/>
    </row>
    <row r="27" spans="1:17">
      <c r="A27" s="12"/>
      <c r="B27" s="25">
        <v>335.9</v>
      </c>
      <c r="C27" s="20" t="s">
        <v>85</v>
      </c>
      <c r="D27" s="46">
        <v>16235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41" si="7">SUM(D27:N27)</f>
        <v>16235</v>
      </c>
      <c r="P27" s="47">
        <f t="shared" si="1"/>
        <v>18.038888888888888</v>
      </c>
      <c r="Q27" s="9"/>
    </row>
    <row r="28" spans="1:17">
      <c r="A28" s="12"/>
      <c r="B28" s="25">
        <v>337.7</v>
      </c>
      <c r="C28" s="20" t="s">
        <v>86</v>
      </c>
      <c r="D28" s="46">
        <v>15200</v>
      </c>
      <c r="E28" s="46">
        <v>165570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180770</v>
      </c>
      <c r="P28" s="47">
        <f t="shared" si="1"/>
        <v>200.85555555555555</v>
      </c>
      <c r="Q28" s="9"/>
    </row>
    <row r="29" spans="1:17" ht="15.75">
      <c r="A29" s="29" t="s">
        <v>33</v>
      </c>
      <c r="B29" s="30"/>
      <c r="C29" s="31"/>
      <c r="D29" s="32">
        <f t="shared" ref="D29:N29" si="8">SUM(D30:D30)</f>
        <v>123030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8"/>
        <v>0</v>
      </c>
      <c r="O29" s="32">
        <f t="shared" si="7"/>
        <v>123030</v>
      </c>
      <c r="P29" s="45">
        <f t="shared" si="1"/>
        <v>136.69999999999999</v>
      </c>
      <c r="Q29" s="10"/>
    </row>
    <row r="30" spans="1:17">
      <c r="A30" s="12"/>
      <c r="B30" s="25">
        <v>342.9</v>
      </c>
      <c r="C30" s="20" t="s">
        <v>36</v>
      </c>
      <c r="D30" s="46">
        <v>123030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123030</v>
      </c>
      <c r="P30" s="47">
        <f t="shared" si="1"/>
        <v>136.69999999999999</v>
      </c>
      <c r="Q30" s="9"/>
    </row>
    <row r="31" spans="1:17" ht="15.75">
      <c r="A31" s="29" t="s">
        <v>34</v>
      </c>
      <c r="B31" s="30"/>
      <c r="C31" s="31"/>
      <c r="D31" s="32">
        <f t="shared" ref="D31:N31" si="9">SUM(D32:D32)</f>
        <v>235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0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9"/>
        <v>0</v>
      </c>
      <c r="O31" s="32">
        <f t="shared" si="7"/>
        <v>235</v>
      </c>
      <c r="P31" s="45">
        <f t="shared" si="1"/>
        <v>0.26111111111111113</v>
      </c>
      <c r="Q31" s="10"/>
    </row>
    <row r="32" spans="1:17">
      <c r="A32" s="13"/>
      <c r="B32" s="39">
        <v>351.9</v>
      </c>
      <c r="C32" s="21" t="s">
        <v>117</v>
      </c>
      <c r="D32" s="46">
        <v>235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235</v>
      </c>
      <c r="P32" s="47">
        <f t="shared" si="1"/>
        <v>0.26111111111111113</v>
      </c>
      <c r="Q32" s="9"/>
    </row>
    <row r="33" spans="1:120" ht="15.75">
      <c r="A33" s="29" t="s">
        <v>3</v>
      </c>
      <c r="B33" s="30"/>
      <c r="C33" s="31"/>
      <c r="D33" s="32">
        <f t="shared" ref="D33:N33" si="10">SUM(D34:D37)</f>
        <v>409183</v>
      </c>
      <c r="E33" s="32">
        <f t="shared" si="10"/>
        <v>26408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0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10"/>
        <v>0</v>
      </c>
      <c r="O33" s="32">
        <f t="shared" si="7"/>
        <v>435591</v>
      </c>
      <c r="P33" s="45">
        <f t="shared" si="1"/>
        <v>483.99</v>
      </c>
      <c r="Q33" s="10"/>
    </row>
    <row r="34" spans="1:120">
      <c r="A34" s="12"/>
      <c r="B34" s="25">
        <v>361.1</v>
      </c>
      <c r="C34" s="20" t="s">
        <v>42</v>
      </c>
      <c r="D34" s="46">
        <v>2515</v>
      </c>
      <c r="E34" s="46">
        <v>2334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4849</v>
      </c>
      <c r="P34" s="47">
        <f t="shared" si="1"/>
        <v>5.387777777777778</v>
      </c>
      <c r="Q34" s="9"/>
    </row>
    <row r="35" spans="1:120">
      <c r="A35" s="12"/>
      <c r="B35" s="25">
        <v>362</v>
      </c>
      <c r="C35" s="20" t="s">
        <v>43</v>
      </c>
      <c r="D35" s="46">
        <v>42945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42945</v>
      </c>
      <c r="P35" s="47">
        <f t="shared" si="1"/>
        <v>47.716666666666669</v>
      </c>
      <c r="Q35" s="9"/>
    </row>
    <row r="36" spans="1:120">
      <c r="A36" s="12"/>
      <c r="B36" s="25">
        <v>369.3</v>
      </c>
      <c r="C36" s="20" t="s">
        <v>102</v>
      </c>
      <c r="D36" s="46">
        <v>1000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1000</v>
      </c>
      <c r="P36" s="47">
        <f t="shared" si="1"/>
        <v>1.1111111111111112</v>
      </c>
      <c r="Q36" s="9"/>
    </row>
    <row r="37" spans="1:120">
      <c r="A37" s="12"/>
      <c r="B37" s="25">
        <v>369.9</v>
      </c>
      <c r="C37" s="20" t="s">
        <v>44</v>
      </c>
      <c r="D37" s="46">
        <v>362723</v>
      </c>
      <c r="E37" s="46">
        <v>24074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386797</v>
      </c>
      <c r="P37" s="47">
        <f t="shared" si="1"/>
        <v>429.77444444444444</v>
      </c>
      <c r="Q37" s="9"/>
    </row>
    <row r="38" spans="1:120" ht="15.75">
      <c r="A38" s="29" t="s">
        <v>35</v>
      </c>
      <c r="B38" s="30"/>
      <c r="C38" s="31"/>
      <c r="D38" s="32">
        <f t="shared" ref="D38:N38" si="11">SUM(D39:D40)</f>
        <v>42000</v>
      </c>
      <c r="E38" s="32">
        <f t="shared" si="11"/>
        <v>94540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0</v>
      </c>
      <c r="J38" s="32">
        <f t="shared" si="11"/>
        <v>0</v>
      </c>
      <c r="K38" s="32">
        <f t="shared" si="11"/>
        <v>0</v>
      </c>
      <c r="L38" s="32">
        <f t="shared" si="11"/>
        <v>0</v>
      </c>
      <c r="M38" s="32">
        <f t="shared" si="11"/>
        <v>0</v>
      </c>
      <c r="N38" s="32">
        <f t="shared" si="11"/>
        <v>0</v>
      </c>
      <c r="O38" s="32">
        <f t="shared" si="7"/>
        <v>136540</v>
      </c>
      <c r="P38" s="45">
        <f t="shared" si="1"/>
        <v>151.71111111111111</v>
      </c>
      <c r="Q38" s="9"/>
    </row>
    <row r="39" spans="1:120">
      <c r="A39" s="12"/>
      <c r="B39" s="25">
        <v>381</v>
      </c>
      <c r="C39" s="20" t="s">
        <v>45</v>
      </c>
      <c r="D39" s="46">
        <v>0</v>
      </c>
      <c r="E39" s="46">
        <v>94540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94540</v>
      </c>
      <c r="P39" s="47">
        <f t="shared" si="1"/>
        <v>105.04444444444445</v>
      </c>
      <c r="Q39" s="9"/>
    </row>
    <row r="40" spans="1:120" ht="15.75" thickBot="1">
      <c r="A40" s="12"/>
      <c r="B40" s="25">
        <v>384</v>
      </c>
      <c r="C40" s="20" t="s">
        <v>97</v>
      </c>
      <c r="D40" s="46">
        <v>42000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7"/>
        <v>42000</v>
      </c>
      <c r="P40" s="47">
        <f t="shared" si="1"/>
        <v>46.666666666666664</v>
      </c>
      <c r="Q40" s="9"/>
    </row>
    <row r="41" spans="1:120" ht="16.5" thickBot="1">
      <c r="A41" s="14" t="s">
        <v>38</v>
      </c>
      <c r="B41" s="23"/>
      <c r="C41" s="22"/>
      <c r="D41" s="15">
        <f t="shared" ref="D41:N41" si="12">SUM(D5,D16,D20,D29,D31,D33,D38)</f>
        <v>5346717</v>
      </c>
      <c r="E41" s="15">
        <f t="shared" si="12"/>
        <v>1264259</v>
      </c>
      <c r="F41" s="15">
        <f t="shared" si="12"/>
        <v>0</v>
      </c>
      <c r="G41" s="15">
        <f t="shared" si="12"/>
        <v>0</v>
      </c>
      <c r="H41" s="15">
        <f t="shared" si="12"/>
        <v>0</v>
      </c>
      <c r="I41" s="15">
        <f t="shared" si="12"/>
        <v>0</v>
      </c>
      <c r="J41" s="15">
        <f t="shared" si="12"/>
        <v>0</v>
      </c>
      <c r="K41" s="15">
        <f t="shared" si="12"/>
        <v>0</v>
      </c>
      <c r="L41" s="15">
        <f t="shared" si="12"/>
        <v>0</v>
      </c>
      <c r="M41" s="15">
        <f t="shared" si="12"/>
        <v>0</v>
      </c>
      <c r="N41" s="15">
        <f t="shared" si="12"/>
        <v>0</v>
      </c>
      <c r="O41" s="15">
        <f t="shared" si="7"/>
        <v>6610976</v>
      </c>
      <c r="P41" s="38">
        <f t="shared" si="1"/>
        <v>7345.528888888889</v>
      </c>
      <c r="Q41" s="6"/>
      <c r="R41" s="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</row>
    <row r="42" spans="1:120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9"/>
    </row>
    <row r="43" spans="1:120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8" t="s">
        <v>118</v>
      </c>
      <c r="N43" s="48"/>
      <c r="O43" s="48"/>
      <c r="P43" s="43">
        <v>900</v>
      </c>
    </row>
    <row r="44" spans="1:120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1"/>
    </row>
    <row r="45" spans="1:120" ht="15.75" customHeight="1" thickBot="1">
      <c r="A45" s="52" t="s">
        <v>60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/>
    </row>
  </sheetData>
  <mergeCells count="10">
    <mergeCell ref="M43:O43"/>
    <mergeCell ref="A44:P44"/>
    <mergeCell ref="A45:P4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2417834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457377</v>
      </c>
      <c r="N5" s="28">
        <f>SUM(D5:M5)</f>
        <v>2875211</v>
      </c>
      <c r="O5" s="33">
        <f t="shared" ref="O5:O44" si="1">(N5/O$46)</f>
        <v>2420.2112794612794</v>
      </c>
      <c r="P5" s="6"/>
    </row>
    <row r="6" spans="1:133">
      <c r="A6" s="12"/>
      <c r="B6" s="25">
        <v>311</v>
      </c>
      <c r="C6" s="20" t="s">
        <v>2</v>
      </c>
      <c r="D6" s="46">
        <v>1449275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457377</v>
      </c>
      <c r="N6" s="46">
        <f>SUM(D6:M6)</f>
        <v>1906652</v>
      </c>
      <c r="O6" s="47">
        <f t="shared" si="1"/>
        <v>1604.9259259259259</v>
      </c>
      <c r="P6" s="9"/>
    </row>
    <row r="7" spans="1:133">
      <c r="A7" s="12"/>
      <c r="B7" s="25">
        <v>312.42</v>
      </c>
      <c r="C7" s="20" t="s">
        <v>12</v>
      </c>
      <c r="D7" s="46">
        <v>69560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69560</v>
      </c>
      <c r="O7" s="47">
        <f t="shared" si="1"/>
        <v>58.552188552188554</v>
      </c>
      <c r="P7" s="9"/>
    </row>
    <row r="8" spans="1:133">
      <c r="A8" s="12"/>
      <c r="B8" s="25">
        <v>312.60000000000002</v>
      </c>
      <c r="C8" s="20" t="s">
        <v>94</v>
      </c>
      <c r="D8" s="46">
        <v>90377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90377</v>
      </c>
      <c r="O8" s="47">
        <f t="shared" si="1"/>
        <v>76.07491582491582</v>
      </c>
      <c r="P8" s="9"/>
    </row>
    <row r="9" spans="1:133">
      <c r="A9" s="12"/>
      <c r="B9" s="25">
        <v>314.10000000000002</v>
      </c>
      <c r="C9" s="20" t="s">
        <v>14</v>
      </c>
      <c r="D9" s="46">
        <v>240843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240843</v>
      </c>
      <c r="O9" s="47">
        <f t="shared" si="1"/>
        <v>202.72979797979798</v>
      </c>
      <c r="P9" s="9"/>
    </row>
    <row r="10" spans="1:133">
      <c r="A10" s="12"/>
      <c r="B10" s="25">
        <v>314.3</v>
      </c>
      <c r="C10" s="20" t="s">
        <v>15</v>
      </c>
      <c r="D10" s="46">
        <v>56083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56083</v>
      </c>
      <c r="O10" s="47">
        <f t="shared" si="1"/>
        <v>47.207912457912457</v>
      </c>
      <c r="P10" s="9"/>
    </row>
    <row r="11" spans="1:133">
      <c r="A11" s="12"/>
      <c r="B11" s="25">
        <v>314.39999999999998</v>
      </c>
      <c r="C11" s="20" t="s">
        <v>16</v>
      </c>
      <c r="D11" s="46">
        <v>1428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1428</v>
      </c>
      <c r="O11" s="47">
        <f t="shared" si="1"/>
        <v>1.202020202020202</v>
      </c>
      <c r="P11" s="9"/>
    </row>
    <row r="12" spans="1:133">
      <c r="A12" s="12"/>
      <c r="B12" s="25">
        <v>314.8</v>
      </c>
      <c r="C12" s="20" t="s">
        <v>55</v>
      </c>
      <c r="D12" s="46">
        <v>2371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2371</v>
      </c>
      <c r="O12" s="47">
        <f t="shared" si="1"/>
        <v>1.9957912457912459</v>
      </c>
      <c r="P12" s="9"/>
    </row>
    <row r="13" spans="1:133">
      <c r="A13" s="12"/>
      <c r="B13" s="25">
        <v>314.89999999999998</v>
      </c>
      <c r="C13" s="20" t="s">
        <v>17</v>
      </c>
      <c r="D13" s="46">
        <v>269892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269892</v>
      </c>
      <c r="O13" s="47">
        <f t="shared" si="1"/>
        <v>227.18181818181819</v>
      </c>
      <c r="P13" s="9"/>
    </row>
    <row r="14" spans="1:133">
      <c r="A14" s="12"/>
      <c r="B14" s="25">
        <v>315</v>
      </c>
      <c r="C14" s="20" t="s">
        <v>68</v>
      </c>
      <c r="D14" s="46">
        <v>90629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90629</v>
      </c>
      <c r="O14" s="47">
        <f t="shared" si="1"/>
        <v>76.287037037037038</v>
      </c>
      <c r="P14" s="9"/>
    </row>
    <row r="15" spans="1:133">
      <c r="A15" s="12"/>
      <c r="B15" s="25">
        <v>316</v>
      </c>
      <c r="C15" s="20" t="s">
        <v>69</v>
      </c>
      <c r="D15" s="46">
        <v>147376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147376</v>
      </c>
      <c r="O15" s="47">
        <f t="shared" si="1"/>
        <v>124.05387205387206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SUM(D17:D19)</f>
        <v>428321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3" si="4">SUM(D16:M16)</f>
        <v>428321</v>
      </c>
      <c r="O16" s="45">
        <f t="shared" si="1"/>
        <v>360.5395622895623</v>
      </c>
      <c r="P16" s="10"/>
    </row>
    <row r="17" spans="1:16">
      <c r="A17" s="12"/>
      <c r="B17" s="25">
        <v>322</v>
      </c>
      <c r="C17" s="20" t="s">
        <v>0</v>
      </c>
      <c r="D17" s="46">
        <v>204195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204195</v>
      </c>
      <c r="O17" s="47">
        <f t="shared" si="1"/>
        <v>171.88131313131314</v>
      </c>
      <c r="P17" s="9"/>
    </row>
    <row r="18" spans="1:16">
      <c r="A18" s="12"/>
      <c r="B18" s="25">
        <v>323.10000000000002</v>
      </c>
      <c r="C18" s="20" t="s">
        <v>20</v>
      </c>
      <c r="D18" s="46">
        <v>159569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159569</v>
      </c>
      <c r="O18" s="47">
        <f t="shared" si="1"/>
        <v>134.31734006734007</v>
      </c>
      <c r="P18" s="9"/>
    </row>
    <row r="19" spans="1:16">
      <c r="A19" s="12"/>
      <c r="B19" s="25">
        <v>323.7</v>
      </c>
      <c r="C19" s="20" t="s">
        <v>62</v>
      </c>
      <c r="D19" s="46">
        <v>64557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64557</v>
      </c>
      <c r="O19" s="47">
        <f t="shared" si="1"/>
        <v>54.340909090909093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SUM(D21:D30)</f>
        <v>339357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60000</v>
      </c>
      <c r="N20" s="44">
        <f t="shared" si="4"/>
        <v>399357</v>
      </c>
      <c r="O20" s="45">
        <f t="shared" si="1"/>
        <v>336.15909090909093</v>
      </c>
      <c r="P20" s="10"/>
    </row>
    <row r="21" spans="1:16">
      <c r="A21" s="12"/>
      <c r="B21" s="25">
        <v>331.2</v>
      </c>
      <c r="C21" s="20" t="s">
        <v>89</v>
      </c>
      <c r="D21" s="46">
        <v>928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928</v>
      </c>
      <c r="O21" s="47">
        <f t="shared" si="1"/>
        <v>0.78114478114478114</v>
      </c>
      <c r="P21" s="9"/>
    </row>
    <row r="22" spans="1:16">
      <c r="A22" s="12"/>
      <c r="B22" s="25">
        <v>331.39</v>
      </c>
      <c r="C22" s="20" t="s">
        <v>104</v>
      </c>
      <c r="D22" s="46">
        <v>7136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7136</v>
      </c>
      <c r="O22" s="47">
        <f t="shared" si="1"/>
        <v>6.0067340067340069</v>
      </c>
      <c r="P22" s="9"/>
    </row>
    <row r="23" spans="1:16">
      <c r="A23" s="12"/>
      <c r="B23" s="25">
        <v>331.9</v>
      </c>
      <c r="C23" s="20" t="s">
        <v>57</v>
      </c>
      <c r="D23" s="46">
        <v>550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550</v>
      </c>
      <c r="O23" s="47">
        <f t="shared" si="1"/>
        <v>0.46296296296296297</v>
      </c>
      <c r="P23" s="9"/>
    </row>
    <row r="24" spans="1:16">
      <c r="A24" s="12"/>
      <c r="B24" s="25">
        <v>334.39</v>
      </c>
      <c r="C24" s="20" t="s">
        <v>24</v>
      </c>
      <c r="D24" s="46">
        <v>29593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10000</v>
      </c>
      <c r="N24" s="46">
        <f t="shared" ref="N24:N29" si="6">SUM(D24:M24)</f>
        <v>39593</v>
      </c>
      <c r="O24" s="47">
        <f t="shared" si="1"/>
        <v>33.32744107744108</v>
      </c>
      <c r="P24" s="9"/>
    </row>
    <row r="25" spans="1:16">
      <c r="A25" s="12"/>
      <c r="B25" s="25">
        <v>335.12</v>
      </c>
      <c r="C25" s="20" t="s">
        <v>70</v>
      </c>
      <c r="D25" s="46">
        <v>27929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27929</v>
      </c>
      <c r="O25" s="47">
        <f t="shared" si="1"/>
        <v>23.50925925925926</v>
      </c>
      <c r="P25" s="9"/>
    </row>
    <row r="26" spans="1:16">
      <c r="A26" s="12"/>
      <c r="B26" s="25">
        <v>335.14</v>
      </c>
      <c r="C26" s="20" t="s">
        <v>71</v>
      </c>
      <c r="D26" s="46">
        <v>1085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1085</v>
      </c>
      <c r="O26" s="47">
        <f t="shared" si="1"/>
        <v>0.91329966329966328</v>
      </c>
      <c r="P26" s="9"/>
    </row>
    <row r="27" spans="1:16">
      <c r="A27" s="12"/>
      <c r="B27" s="25">
        <v>335.15</v>
      </c>
      <c r="C27" s="20" t="s">
        <v>72</v>
      </c>
      <c r="D27" s="46">
        <v>8020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8020</v>
      </c>
      <c r="O27" s="47">
        <f t="shared" si="1"/>
        <v>6.7508417508417509</v>
      </c>
      <c r="P27" s="9"/>
    </row>
    <row r="28" spans="1:16">
      <c r="A28" s="12"/>
      <c r="B28" s="25">
        <v>335.18</v>
      </c>
      <c r="C28" s="20" t="s">
        <v>73</v>
      </c>
      <c r="D28" s="46">
        <v>91495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91495</v>
      </c>
      <c r="O28" s="47">
        <f t="shared" si="1"/>
        <v>77.015993265993259</v>
      </c>
      <c r="P28" s="9"/>
    </row>
    <row r="29" spans="1:16">
      <c r="A29" s="12"/>
      <c r="B29" s="25">
        <v>335.9</v>
      </c>
      <c r="C29" s="20" t="s">
        <v>85</v>
      </c>
      <c r="D29" s="46">
        <v>37079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37079</v>
      </c>
      <c r="O29" s="47">
        <f t="shared" si="1"/>
        <v>31.21127946127946</v>
      </c>
      <c r="P29" s="9"/>
    </row>
    <row r="30" spans="1:16">
      <c r="A30" s="12"/>
      <c r="B30" s="25">
        <v>337.7</v>
      </c>
      <c r="C30" s="20" t="s">
        <v>86</v>
      </c>
      <c r="D30" s="46">
        <v>135542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50000</v>
      </c>
      <c r="N30" s="46">
        <f t="shared" ref="N30:N44" si="7">SUM(D30:M30)</f>
        <v>185542</v>
      </c>
      <c r="O30" s="47">
        <f t="shared" si="1"/>
        <v>156.18013468013467</v>
      </c>
      <c r="P30" s="9"/>
    </row>
    <row r="31" spans="1:16" ht="15.75">
      <c r="A31" s="29" t="s">
        <v>33</v>
      </c>
      <c r="B31" s="30"/>
      <c r="C31" s="31"/>
      <c r="D31" s="32">
        <f t="shared" ref="D31:M31" si="8">SUM(D32:D32)</f>
        <v>94236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7"/>
        <v>94236</v>
      </c>
      <c r="O31" s="45">
        <f t="shared" si="1"/>
        <v>79.323232323232318</v>
      </c>
      <c r="P31" s="10"/>
    </row>
    <row r="32" spans="1:16">
      <c r="A32" s="12"/>
      <c r="B32" s="25">
        <v>342.9</v>
      </c>
      <c r="C32" s="20" t="s">
        <v>36</v>
      </c>
      <c r="D32" s="46">
        <v>94236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94236</v>
      </c>
      <c r="O32" s="47">
        <f t="shared" si="1"/>
        <v>79.323232323232318</v>
      </c>
      <c r="P32" s="9"/>
    </row>
    <row r="33" spans="1:119" ht="15.75">
      <c r="A33" s="29" t="s">
        <v>34</v>
      </c>
      <c r="B33" s="30"/>
      <c r="C33" s="31"/>
      <c r="D33" s="32">
        <f t="shared" ref="D33:M33" si="9">SUM(D34:D35)</f>
        <v>42890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7"/>
        <v>42890</v>
      </c>
      <c r="O33" s="45">
        <f t="shared" si="1"/>
        <v>36.102693602693606</v>
      </c>
      <c r="P33" s="10"/>
    </row>
    <row r="34" spans="1:119">
      <c r="A34" s="13"/>
      <c r="B34" s="39">
        <v>351.5</v>
      </c>
      <c r="C34" s="21" t="s">
        <v>40</v>
      </c>
      <c r="D34" s="46">
        <v>42740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42740</v>
      </c>
      <c r="O34" s="47">
        <f t="shared" si="1"/>
        <v>35.976430976430976</v>
      </c>
      <c r="P34" s="9"/>
    </row>
    <row r="35" spans="1:119">
      <c r="A35" s="13"/>
      <c r="B35" s="39">
        <v>351.9</v>
      </c>
      <c r="C35" s="21" t="s">
        <v>74</v>
      </c>
      <c r="D35" s="46">
        <v>150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150</v>
      </c>
      <c r="O35" s="47">
        <f t="shared" si="1"/>
        <v>0.12626262626262627</v>
      </c>
      <c r="P35" s="9"/>
    </row>
    <row r="36" spans="1:119" ht="15.75">
      <c r="A36" s="29" t="s">
        <v>3</v>
      </c>
      <c r="B36" s="30"/>
      <c r="C36" s="31"/>
      <c r="D36" s="32">
        <f t="shared" ref="D36:M36" si="10">SUM(D37:D40)</f>
        <v>468994</v>
      </c>
      <c r="E36" s="32">
        <f t="shared" si="10"/>
        <v>833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11807</v>
      </c>
      <c r="N36" s="32">
        <f t="shared" si="7"/>
        <v>481634</v>
      </c>
      <c r="O36" s="45">
        <f t="shared" si="1"/>
        <v>405.41582491582494</v>
      </c>
      <c r="P36" s="10"/>
    </row>
    <row r="37" spans="1:119">
      <c r="A37" s="12"/>
      <c r="B37" s="25">
        <v>361.1</v>
      </c>
      <c r="C37" s="20" t="s">
        <v>42</v>
      </c>
      <c r="D37" s="46">
        <v>6568</v>
      </c>
      <c r="E37" s="46">
        <v>833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11807</v>
      </c>
      <c r="N37" s="46">
        <f t="shared" si="7"/>
        <v>19208</v>
      </c>
      <c r="O37" s="47">
        <f t="shared" si="1"/>
        <v>16.16835016835017</v>
      </c>
      <c r="P37" s="9"/>
    </row>
    <row r="38" spans="1:119">
      <c r="A38" s="12"/>
      <c r="B38" s="25">
        <v>362</v>
      </c>
      <c r="C38" s="20" t="s">
        <v>43</v>
      </c>
      <c r="D38" s="46">
        <v>42000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42000</v>
      </c>
      <c r="O38" s="47">
        <f t="shared" si="1"/>
        <v>35.353535353535356</v>
      </c>
      <c r="P38" s="9"/>
    </row>
    <row r="39" spans="1:119">
      <c r="A39" s="12"/>
      <c r="B39" s="25">
        <v>369.3</v>
      </c>
      <c r="C39" s="20" t="s">
        <v>102</v>
      </c>
      <c r="D39" s="46">
        <v>350500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350500</v>
      </c>
      <c r="O39" s="47">
        <f t="shared" si="1"/>
        <v>295.03367003367003</v>
      </c>
      <c r="P39" s="9"/>
    </row>
    <row r="40" spans="1:119">
      <c r="A40" s="12"/>
      <c r="B40" s="25">
        <v>369.9</v>
      </c>
      <c r="C40" s="20" t="s">
        <v>44</v>
      </c>
      <c r="D40" s="46">
        <v>69926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69926</v>
      </c>
      <c r="O40" s="47">
        <f t="shared" si="1"/>
        <v>58.860269360269363</v>
      </c>
      <c r="P40" s="9"/>
    </row>
    <row r="41" spans="1:119" ht="15.75">
      <c r="A41" s="29" t="s">
        <v>35</v>
      </c>
      <c r="B41" s="30"/>
      <c r="C41" s="31"/>
      <c r="D41" s="32">
        <f t="shared" ref="D41:M41" si="11">SUM(D42:D43)</f>
        <v>86320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89218</v>
      </c>
      <c r="N41" s="32">
        <f t="shared" si="7"/>
        <v>175538</v>
      </c>
      <c r="O41" s="45">
        <f t="shared" si="1"/>
        <v>147.75925925925927</v>
      </c>
      <c r="P41" s="9"/>
    </row>
    <row r="42" spans="1:119">
      <c r="A42" s="12"/>
      <c r="B42" s="25">
        <v>381</v>
      </c>
      <c r="C42" s="20" t="s">
        <v>45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89218</v>
      </c>
      <c r="N42" s="46">
        <f t="shared" si="7"/>
        <v>89218</v>
      </c>
      <c r="O42" s="47">
        <f t="shared" si="1"/>
        <v>75.099326599326602</v>
      </c>
      <c r="P42" s="9"/>
    </row>
    <row r="43" spans="1:119" ht="15.75" thickBot="1">
      <c r="A43" s="12"/>
      <c r="B43" s="25">
        <v>383</v>
      </c>
      <c r="C43" s="20" t="s">
        <v>82</v>
      </c>
      <c r="D43" s="46">
        <v>86320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86320</v>
      </c>
      <c r="O43" s="47">
        <f t="shared" si="1"/>
        <v>72.659932659932664</v>
      </c>
      <c r="P43" s="9"/>
    </row>
    <row r="44" spans="1:119" ht="16.5" thickBot="1">
      <c r="A44" s="14" t="s">
        <v>38</v>
      </c>
      <c r="B44" s="23"/>
      <c r="C44" s="22"/>
      <c r="D44" s="15">
        <f t="shared" ref="D44:M44" si="12">SUM(D5,D16,D20,D31,D33,D36,D41)</f>
        <v>3877952</v>
      </c>
      <c r="E44" s="15">
        <f t="shared" si="12"/>
        <v>833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0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618402</v>
      </c>
      <c r="N44" s="15">
        <f t="shared" si="7"/>
        <v>4497187</v>
      </c>
      <c r="O44" s="38">
        <f t="shared" si="1"/>
        <v>3785.5109427609427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103</v>
      </c>
      <c r="M46" s="48"/>
      <c r="N46" s="48"/>
      <c r="O46" s="43">
        <v>1188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60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2419963</v>
      </c>
      <c r="E5" s="27">
        <f t="shared" si="0"/>
        <v>412809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2832772</v>
      </c>
      <c r="O5" s="33">
        <f t="shared" ref="O5:O40" si="1">(N5/O$42)</f>
        <v>2356.7154742096504</v>
      </c>
      <c r="P5" s="6"/>
    </row>
    <row r="6" spans="1:133">
      <c r="A6" s="12"/>
      <c r="B6" s="25">
        <v>311</v>
      </c>
      <c r="C6" s="20" t="s">
        <v>2</v>
      </c>
      <c r="D6" s="46">
        <v>1422497</v>
      </c>
      <c r="E6" s="46">
        <v>412809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1835306</v>
      </c>
      <c r="O6" s="47">
        <f t="shared" si="1"/>
        <v>1526.8768718801996</v>
      </c>
      <c r="P6" s="9"/>
    </row>
    <row r="7" spans="1:133">
      <c r="A7" s="12"/>
      <c r="B7" s="25">
        <v>312.10000000000002</v>
      </c>
      <c r="C7" s="20" t="s">
        <v>10</v>
      </c>
      <c r="D7" s="46">
        <v>53489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53489</v>
      </c>
      <c r="O7" s="47">
        <f t="shared" si="1"/>
        <v>44.5</v>
      </c>
      <c r="P7" s="9"/>
    </row>
    <row r="8" spans="1:133">
      <c r="A8" s="12"/>
      <c r="B8" s="25">
        <v>312.3</v>
      </c>
      <c r="C8" s="20" t="s">
        <v>11</v>
      </c>
      <c r="D8" s="46">
        <v>6366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6366</v>
      </c>
      <c r="O8" s="47">
        <f t="shared" si="1"/>
        <v>5.2961730449251245</v>
      </c>
      <c r="P8" s="9"/>
    </row>
    <row r="9" spans="1:133">
      <c r="A9" s="12"/>
      <c r="B9" s="25">
        <v>312.42</v>
      </c>
      <c r="C9" s="20" t="s">
        <v>12</v>
      </c>
      <c r="D9" s="46">
        <v>12839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12839</v>
      </c>
      <c r="O9" s="47">
        <f t="shared" si="1"/>
        <v>10.681364392678869</v>
      </c>
      <c r="P9" s="9"/>
    </row>
    <row r="10" spans="1:133">
      <c r="A10" s="12"/>
      <c r="B10" s="25">
        <v>312.60000000000002</v>
      </c>
      <c r="C10" s="20" t="s">
        <v>94</v>
      </c>
      <c r="D10" s="46">
        <v>88532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88532</v>
      </c>
      <c r="O10" s="47">
        <f t="shared" si="1"/>
        <v>73.653910149750416</v>
      </c>
      <c r="P10" s="9"/>
    </row>
    <row r="11" spans="1:133">
      <c r="A11" s="12"/>
      <c r="B11" s="25">
        <v>314.10000000000002</v>
      </c>
      <c r="C11" s="20" t="s">
        <v>14</v>
      </c>
      <c r="D11" s="46">
        <v>233677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233677</v>
      </c>
      <c r="O11" s="47">
        <f t="shared" si="1"/>
        <v>194.40682196339435</v>
      </c>
      <c r="P11" s="9"/>
    </row>
    <row r="12" spans="1:133">
      <c r="A12" s="12"/>
      <c r="B12" s="25">
        <v>314.3</v>
      </c>
      <c r="C12" s="20" t="s">
        <v>15</v>
      </c>
      <c r="D12" s="46">
        <v>54170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54170</v>
      </c>
      <c r="O12" s="47">
        <f t="shared" si="1"/>
        <v>45.066555740432612</v>
      </c>
      <c r="P12" s="9"/>
    </row>
    <row r="13" spans="1:133">
      <c r="A13" s="12"/>
      <c r="B13" s="25">
        <v>314.39999999999998</v>
      </c>
      <c r="C13" s="20" t="s">
        <v>16</v>
      </c>
      <c r="D13" s="46">
        <v>1702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1702</v>
      </c>
      <c r="O13" s="47">
        <f t="shared" si="1"/>
        <v>1.415973377703827</v>
      </c>
      <c r="P13" s="9"/>
    </row>
    <row r="14" spans="1:133">
      <c r="A14" s="12"/>
      <c r="B14" s="25">
        <v>314.8</v>
      </c>
      <c r="C14" s="20" t="s">
        <v>55</v>
      </c>
      <c r="D14" s="46">
        <v>1464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1464</v>
      </c>
      <c r="O14" s="47">
        <f t="shared" si="1"/>
        <v>1.2179700499168054</v>
      </c>
      <c r="P14" s="9"/>
    </row>
    <row r="15" spans="1:133">
      <c r="A15" s="12"/>
      <c r="B15" s="25">
        <v>314.89999999999998</v>
      </c>
      <c r="C15" s="20" t="s">
        <v>17</v>
      </c>
      <c r="D15" s="46">
        <v>277379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277379</v>
      </c>
      <c r="O15" s="47">
        <f t="shared" si="1"/>
        <v>230.76455906821963</v>
      </c>
      <c r="P15" s="9"/>
    </row>
    <row r="16" spans="1:133">
      <c r="A16" s="12"/>
      <c r="B16" s="25">
        <v>315</v>
      </c>
      <c r="C16" s="20" t="s">
        <v>68</v>
      </c>
      <c r="D16" s="46">
        <v>88306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88306</v>
      </c>
      <c r="O16" s="47">
        <f t="shared" si="1"/>
        <v>73.465890183028293</v>
      </c>
      <c r="P16" s="9"/>
    </row>
    <row r="17" spans="1:16">
      <c r="A17" s="12"/>
      <c r="B17" s="25">
        <v>316</v>
      </c>
      <c r="C17" s="20" t="s">
        <v>69</v>
      </c>
      <c r="D17" s="46">
        <v>179542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179542</v>
      </c>
      <c r="O17" s="47">
        <f t="shared" si="1"/>
        <v>149.36938435940101</v>
      </c>
      <c r="P17" s="9"/>
    </row>
    <row r="18" spans="1:16" ht="15.75">
      <c r="A18" s="29" t="s">
        <v>19</v>
      </c>
      <c r="B18" s="30"/>
      <c r="C18" s="31"/>
      <c r="D18" s="32">
        <f t="shared" ref="D18:M18" si="3">SUM(D19:D21)</f>
        <v>564015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t="shared" ref="N18:N40" si="4">SUM(D18:M18)</f>
        <v>564015</v>
      </c>
      <c r="O18" s="45">
        <f t="shared" si="1"/>
        <v>469.23044925124793</v>
      </c>
      <c r="P18" s="10"/>
    </row>
    <row r="19" spans="1:16">
      <c r="A19" s="12"/>
      <c r="B19" s="25">
        <v>322</v>
      </c>
      <c r="C19" s="20" t="s">
        <v>0</v>
      </c>
      <c r="D19" s="46">
        <v>329970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329970</v>
      </c>
      <c r="O19" s="47">
        <f t="shared" si="1"/>
        <v>274.51747088186357</v>
      </c>
      <c r="P19" s="9"/>
    </row>
    <row r="20" spans="1:16">
      <c r="A20" s="12"/>
      <c r="B20" s="25">
        <v>323.10000000000002</v>
      </c>
      <c r="C20" s="20" t="s">
        <v>20</v>
      </c>
      <c r="D20" s="46">
        <v>177664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177664</v>
      </c>
      <c r="O20" s="47">
        <f t="shared" si="1"/>
        <v>147.80698835274544</v>
      </c>
      <c r="P20" s="9"/>
    </row>
    <row r="21" spans="1:16">
      <c r="A21" s="12"/>
      <c r="B21" s="25">
        <v>323.7</v>
      </c>
      <c r="C21" s="20" t="s">
        <v>62</v>
      </c>
      <c r="D21" s="46">
        <v>56381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56381</v>
      </c>
      <c r="O21" s="47">
        <f t="shared" si="1"/>
        <v>46.905990016638938</v>
      </c>
      <c r="P21" s="9"/>
    </row>
    <row r="22" spans="1:16" ht="15.75">
      <c r="A22" s="29" t="s">
        <v>22</v>
      </c>
      <c r="B22" s="30"/>
      <c r="C22" s="31"/>
      <c r="D22" s="32">
        <f t="shared" ref="D22:M22" si="5">SUM(D23:D29)</f>
        <v>259839</v>
      </c>
      <c r="E22" s="32">
        <f t="shared" si="5"/>
        <v>68766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328605</v>
      </c>
      <c r="O22" s="45">
        <f t="shared" si="1"/>
        <v>273.38186356073209</v>
      </c>
      <c r="P22" s="10"/>
    </row>
    <row r="23" spans="1:16">
      <c r="A23" s="12"/>
      <c r="B23" s="25">
        <v>331.9</v>
      </c>
      <c r="C23" s="20" t="s">
        <v>57</v>
      </c>
      <c r="D23" s="46">
        <v>35113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35113</v>
      </c>
      <c r="O23" s="47">
        <f t="shared" si="1"/>
        <v>29.212146422628951</v>
      </c>
      <c r="P23" s="9"/>
    </row>
    <row r="24" spans="1:16">
      <c r="A24" s="12"/>
      <c r="B24" s="25">
        <v>335.12</v>
      </c>
      <c r="C24" s="20" t="s">
        <v>70</v>
      </c>
      <c r="D24" s="46">
        <v>29449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29449</v>
      </c>
      <c r="O24" s="47">
        <f t="shared" si="1"/>
        <v>24.5</v>
      </c>
      <c r="P24" s="9"/>
    </row>
    <row r="25" spans="1:16">
      <c r="A25" s="12"/>
      <c r="B25" s="25">
        <v>335.14</v>
      </c>
      <c r="C25" s="20" t="s">
        <v>71</v>
      </c>
      <c r="D25" s="46">
        <v>1423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1423</v>
      </c>
      <c r="O25" s="47">
        <f t="shared" si="1"/>
        <v>1.1838602329450916</v>
      </c>
      <c r="P25" s="9"/>
    </row>
    <row r="26" spans="1:16">
      <c r="A26" s="12"/>
      <c r="B26" s="25">
        <v>335.15</v>
      </c>
      <c r="C26" s="20" t="s">
        <v>72</v>
      </c>
      <c r="D26" s="46">
        <v>7653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7653</v>
      </c>
      <c r="O26" s="47">
        <f t="shared" si="1"/>
        <v>6.3668885191347755</v>
      </c>
      <c r="P26" s="9"/>
    </row>
    <row r="27" spans="1:16">
      <c r="A27" s="12"/>
      <c r="B27" s="25">
        <v>335.18</v>
      </c>
      <c r="C27" s="20" t="s">
        <v>73</v>
      </c>
      <c r="D27" s="46">
        <v>92246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92246</v>
      </c>
      <c r="O27" s="47">
        <f t="shared" si="1"/>
        <v>76.743760399334448</v>
      </c>
      <c r="P27" s="9"/>
    </row>
    <row r="28" spans="1:16">
      <c r="A28" s="12"/>
      <c r="B28" s="25">
        <v>335.9</v>
      </c>
      <c r="C28" s="20" t="s">
        <v>85</v>
      </c>
      <c r="D28" s="46">
        <v>15990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15990</v>
      </c>
      <c r="O28" s="47">
        <f t="shared" si="1"/>
        <v>13.302828618968386</v>
      </c>
      <c r="P28" s="9"/>
    </row>
    <row r="29" spans="1:16">
      <c r="A29" s="12"/>
      <c r="B29" s="25">
        <v>337.7</v>
      </c>
      <c r="C29" s="20" t="s">
        <v>86</v>
      </c>
      <c r="D29" s="46">
        <v>77965</v>
      </c>
      <c r="E29" s="46">
        <v>68766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146731</v>
      </c>
      <c r="O29" s="47">
        <f t="shared" si="1"/>
        <v>122.07237936772047</v>
      </c>
      <c r="P29" s="9"/>
    </row>
    <row r="30" spans="1:16" ht="15.75">
      <c r="A30" s="29" t="s">
        <v>33</v>
      </c>
      <c r="B30" s="30"/>
      <c r="C30" s="31"/>
      <c r="D30" s="32">
        <f t="shared" ref="D30:M30" si="6">SUM(D31:D31)</f>
        <v>94236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94236</v>
      </c>
      <c r="O30" s="45">
        <f t="shared" si="1"/>
        <v>78.399334442595674</v>
      </c>
      <c r="P30" s="10"/>
    </row>
    <row r="31" spans="1:16">
      <c r="A31" s="12"/>
      <c r="B31" s="25">
        <v>342.9</v>
      </c>
      <c r="C31" s="20" t="s">
        <v>36</v>
      </c>
      <c r="D31" s="46">
        <v>94236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94236</v>
      </c>
      <c r="O31" s="47">
        <f t="shared" si="1"/>
        <v>78.399334442595674</v>
      </c>
      <c r="P31" s="9"/>
    </row>
    <row r="32" spans="1:16" ht="15.75">
      <c r="A32" s="29" t="s">
        <v>34</v>
      </c>
      <c r="B32" s="30"/>
      <c r="C32" s="31"/>
      <c r="D32" s="32">
        <f t="shared" ref="D32:M32" si="7">SUM(D33:D33)</f>
        <v>34056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34056</v>
      </c>
      <c r="O32" s="45">
        <f t="shared" si="1"/>
        <v>28.332778702163061</v>
      </c>
      <c r="P32" s="10"/>
    </row>
    <row r="33" spans="1:119">
      <c r="A33" s="13"/>
      <c r="B33" s="39">
        <v>351.5</v>
      </c>
      <c r="C33" s="21" t="s">
        <v>40</v>
      </c>
      <c r="D33" s="46">
        <v>34056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34056</v>
      </c>
      <c r="O33" s="47">
        <f t="shared" si="1"/>
        <v>28.332778702163061</v>
      </c>
      <c r="P33" s="9"/>
    </row>
    <row r="34" spans="1:119" ht="15.75">
      <c r="A34" s="29" t="s">
        <v>3</v>
      </c>
      <c r="B34" s="30"/>
      <c r="C34" s="31"/>
      <c r="D34" s="32">
        <f t="shared" ref="D34:M34" si="8">SUM(D35:D37)</f>
        <v>126685</v>
      </c>
      <c r="E34" s="32">
        <f t="shared" si="8"/>
        <v>30291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156976</v>
      </c>
      <c r="O34" s="45">
        <f t="shared" si="1"/>
        <v>130.59567387687187</v>
      </c>
      <c r="P34" s="10"/>
    </row>
    <row r="35" spans="1:119">
      <c r="A35" s="12"/>
      <c r="B35" s="25">
        <v>361.1</v>
      </c>
      <c r="C35" s="20" t="s">
        <v>42</v>
      </c>
      <c r="D35" s="46">
        <v>15321</v>
      </c>
      <c r="E35" s="46">
        <v>25140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40461</v>
      </c>
      <c r="O35" s="47">
        <f t="shared" si="1"/>
        <v>33.661397670549086</v>
      </c>
      <c r="P35" s="9"/>
    </row>
    <row r="36" spans="1:119">
      <c r="A36" s="12"/>
      <c r="B36" s="25">
        <v>362</v>
      </c>
      <c r="C36" s="20" t="s">
        <v>43</v>
      </c>
      <c r="D36" s="46">
        <v>42000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42000</v>
      </c>
      <c r="O36" s="47">
        <f t="shared" si="1"/>
        <v>34.941763727121462</v>
      </c>
      <c r="P36" s="9"/>
    </row>
    <row r="37" spans="1:119">
      <c r="A37" s="12"/>
      <c r="B37" s="25">
        <v>369.9</v>
      </c>
      <c r="C37" s="20" t="s">
        <v>44</v>
      </c>
      <c r="D37" s="46">
        <v>69364</v>
      </c>
      <c r="E37" s="46">
        <v>5151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74515</v>
      </c>
      <c r="O37" s="47">
        <f t="shared" si="1"/>
        <v>61.992512479201331</v>
      </c>
      <c r="P37" s="9"/>
    </row>
    <row r="38" spans="1:119" ht="15.75">
      <c r="A38" s="29" t="s">
        <v>35</v>
      </c>
      <c r="B38" s="30"/>
      <c r="C38" s="31"/>
      <c r="D38" s="32">
        <f t="shared" ref="D38:M38" si="9">SUM(D39:D39)</f>
        <v>0</v>
      </c>
      <c r="E38" s="32">
        <f t="shared" si="9"/>
        <v>101596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101596</v>
      </c>
      <c r="O38" s="45">
        <f t="shared" si="1"/>
        <v>84.522462562396001</v>
      </c>
      <c r="P38" s="9"/>
    </row>
    <row r="39" spans="1:119" ht="15.75" thickBot="1">
      <c r="A39" s="12"/>
      <c r="B39" s="25">
        <v>381</v>
      </c>
      <c r="C39" s="20" t="s">
        <v>45</v>
      </c>
      <c r="D39" s="46">
        <v>0</v>
      </c>
      <c r="E39" s="46">
        <v>101596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101596</v>
      </c>
      <c r="O39" s="47">
        <f t="shared" si="1"/>
        <v>84.522462562396001</v>
      </c>
      <c r="P39" s="9"/>
    </row>
    <row r="40" spans="1:119" ht="16.5" thickBot="1">
      <c r="A40" s="14" t="s">
        <v>38</v>
      </c>
      <c r="B40" s="23"/>
      <c r="C40" s="22"/>
      <c r="D40" s="15">
        <f t="shared" ref="D40:M40" si="10">SUM(D5,D18,D22,D30,D32,D34,D38)</f>
        <v>3498794</v>
      </c>
      <c r="E40" s="15">
        <f t="shared" si="10"/>
        <v>613462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15">
        <f t="shared" si="10"/>
        <v>0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4112256</v>
      </c>
      <c r="O40" s="38">
        <f t="shared" si="1"/>
        <v>3421.1780366056573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100</v>
      </c>
      <c r="M42" s="48"/>
      <c r="N42" s="48"/>
      <c r="O42" s="43">
        <v>1202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2220926</v>
      </c>
      <c r="E5" s="27">
        <f t="shared" si="0"/>
        <v>372202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2593128</v>
      </c>
      <c r="O5" s="33">
        <f t="shared" ref="O5:O42" si="1">(N5/O$44)</f>
        <v>2171.7989949748744</v>
      </c>
      <c r="P5" s="6"/>
    </row>
    <row r="6" spans="1:133">
      <c r="A6" s="12"/>
      <c r="B6" s="25">
        <v>311</v>
      </c>
      <c r="C6" s="20" t="s">
        <v>2</v>
      </c>
      <c r="D6" s="46">
        <v>1281973</v>
      </c>
      <c r="E6" s="46">
        <v>372202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1654175</v>
      </c>
      <c r="O6" s="47">
        <f t="shared" si="1"/>
        <v>1385.4061976549415</v>
      </c>
      <c r="P6" s="9"/>
    </row>
    <row r="7" spans="1:133">
      <c r="A7" s="12"/>
      <c r="B7" s="25">
        <v>312.10000000000002</v>
      </c>
      <c r="C7" s="20" t="s">
        <v>10</v>
      </c>
      <c r="D7" s="46">
        <v>53029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53029</v>
      </c>
      <c r="O7" s="47">
        <f t="shared" si="1"/>
        <v>44.412897822445558</v>
      </c>
      <c r="P7" s="9"/>
    </row>
    <row r="8" spans="1:133">
      <c r="A8" s="12"/>
      <c r="B8" s="25">
        <v>312.3</v>
      </c>
      <c r="C8" s="20" t="s">
        <v>11</v>
      </c>
      <c r="D8" s="46">
        <v>6479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6479</v>
      </c>
      <c r="O8" s="47">
        <f t="shared" si="1"/>
        <v>5.4262981574539362</v>
      </c>
      <c r="P8" s="9"/>
    </row>
    <row r="9" spans="1:133">
      <c r="A9" s="12"/>
      <c r="B9" s="25">
        <v>312.42</v>
      </c>
      <c r="C9" s="20" t="s">
        <v>12</v>
      </c>
      <c r="D9" s="46">
        <v>12714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12714</v>
      </c>
      <c r="O9" s="47">
        <f t="shared" si="1"/>
        <v>10.64824120603015</v>
      </c>
      <c r="P9" s="9"/>
    </row>
    <row r="10" spans="1:133">
      <c r="A10" s="12"/>
      <c r="B10" s="25">
        <v>312.60000000000002</v>
      </c>
      <c r="C10" s="20" t="s">
        <v>94</v>
      </c>
      <c r="D10" s="46">
        <v>89972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89972</v>
      </c>
      <c r="O10" s="47">
        <f t="shared" si="1"/>
        <v>75.353433835845891</v>
      </c>
      <c r="P10" s="9"/>
    </row>
    <row r="11" spans="1:133">
      <c r="A11" s="12"/>
      <c r="B11" s="25">
        <v>314.10000000000002</v>
      </c>
      <c r="C11" s="20" t="s">
        <v>14</v>
      </c>
      <c r="D11" s="46">
        <v>232912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232912</v>
      </c>
      <c r="O11" s="47">
        <f t="shared" si="1"/>
        <v>195.06867671691793</v>
      </c>
      <c r="P11" s="9"/>
    </row>
    <row r="12" spans="1:133">
      <c r="A12" s="12"/>
      <c r="B12" s="25">
        <v>314.3</v>
      </c>
      <c r="C12" s="20" t="s">
        <v>15</v>
      </c>
      <c r="D12" s="46">
        <v>57062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57062</v>
      </c>
      <c r="O12" s="47">
        <f t="shared" si="1"/>
        <v>47.790619765494135</v>
      </c>
      <c r="P12" s="9"/>
    </row>
    <row r="13" spans="1:133">
      <c r="A13" s="12"/>
      <c r="B13" s="25">
        <v>314.39999999999998</v>
      </c>
      <c r="C13" s="20" t="s">
        <v>16</v>
      </c>
      <c r="D13" s="46">
        <v>1551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1551</v>
      </c>
      <c r="O13" s="47">
        <f t="shared" si="1"/>
        <v>1.2989949748743719</v>
      </c>
      <c r="P13" s="9"/>
    </row>
    <row r="14" spans="1:133">
      <c r="A14" s="12"/>
      <c r="B14" s="25">
        <v>314.8</v>
      </c>
      <c r="C14" s="20" t="s">
        <v>55</v>
      </c>
      <c r="D14" s="46">
        <v>2257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2257</v>
      </c>
      <c r="O14" s="47">
        <f t="shared" si="1"/>
        <v>1.8902847571189281</v>
      </c>
      <c r="P14" s="9"/>
    </row>
    <row r="15" spans="1:133">
      <c r="A15" s="12"/>
      <c r="B15" s="25">
        <v>314.89999999999998</v>
      </c>
      <c r="C15" s="20" t="s">
        <v>17</v>
      </c>
      <c r="D15" s="46">
        <v>204232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204232</v>
      </c>
      <c r="O15" s="47">
        <f t="shared" si="1"/>
        <v>171.04857621440536</v>
      </c>
      <c r="P15" s="9"/>
    </row>
    <row r="16" spans="1:133">
      <c r="A16" s="12"/>
      <c r="B16" s="25">
        <v>315</v>
      </c>
      <c r="C16" s="20" t="s">
        <v>68</v>
      </c>
      <c r="D16" s="46">
        <v>93542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93542</v>
      </c>
      <c r="O16" s="47">
        <f t="shared" si="1"/>
        <v>78.343383584589617</v>
      </c>
      <c r="P16" s="9"/>
    </row>
    <row r="17" spans="1:16">
      <c r="A17" s="12"/>
      <c r="B17" s="25">
        <v>316</v>
      </c>
      <c r="C17" s="20" t="s">
        <v>69</v>
      </c>
      <c r="D17" s="46">
        <v>185203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185203</v>
      </c>
      <c r="O17" s="47">
        <f t="shared" si="1"/>
        <v>155.11139028475711</v>
      </c>
      <c r="P17" s="9"/>
    </row>
    <row r="18" spans="1:16" ht="15.75">
      <c r="A18" s="29" t="s">
        <v>19</v>
      </c>
      <c r="B18" s="30"/>
      <c r="C18" s="31"/>
      <c r="D18" s="32">
        <f t="shared" ref="D18:M18" si="3">SUM(D19:D21)</f>
        <v>461992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t="shared" ref="N18:N42" si="4">SUM(D18:M18)</f>
        <v>461992</v>
      </c>
      <c r="O18" s="45">
        <f t="shared" si="1"/>
        <v>386.92797319932998</v>
      </c>
      <c r="P18" s="10"/>
    </row>
    <row r="19" spans="1:16">
      <c r="A19" s="12"/>
      <c r="B19" s="25">
        <v>322</v>
      </c>
      <c r="C19" s="20" t="s">
        <v>0</v>
      </c>
      <c r="D19" s="46">
        <v>246592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246592</v>
      </c>
      <c r="O19" s="47">
        <f t="shared" si="1"/>
        <v>206.52596314907873</v>
      </c>
      <c r="P19" s="9"/>
    </row>
    <row r="20" spans="1:16">
      <c r="A20" s="12"/>
      <c r="B20" s="25">
        <v>323.10000000000002</v>
      </c>
      <c r="C20" s="20" t="s">
        <v>20</v>
      </c>
      <c r="D20" s="46">
        <v>161883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161883</v>
      </c>
      <c r="O20" s="47">
        <f t="shared" si="1"/>
        <v>135.58040201005025</v>
      </c>
      <c r="P20" s="9"/>
    </row>
    <row r="21" spans="1:16">
      <c r="A21" s="12"/>
      <c r="B21" s="25">
        <v>323.7</v>
      </c>
      <c r="C21" s="20" t="s">
        <v>62</v>
      </c>
      <c r="D21" s="46">
        <v>53517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53517</v>
      </c>
      <c r="O21" s="47">
        <f t="shared" si="1"/>
        <v>44.821608040201006</v>
      </c>
      <c r="P21" s="9"/>
    </row>
    <row r="22" spans="1:16" ht="15.75">
      <c r="A22" s="29" t="s">
        <v>22</v>
      </c>
      <c r="B22" s="30"/>
      <c r="C22" s="31"/>
      <c r="D22" s="32">
        <f t="shared" ref="D22:M22" si="5">SUM(D23:D29)</f>
        <v>282018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282018</v>
      </c>
      <c r="O22" s="45">
        <f t="shared" si="1"/>
        <v>236.19597989949747</v>
      </c>
      <c r="P22" s="10"/>
    </row>
    <row r="23" spans="1:16">
      <c r="A23" s="12"/>
      <c r="B23" s="25">
        <v>331.9</v>
      </c>
      <c r="C23" s="20" t="s">
        <v>57</v>
      </c>
      <c r="D23" s="46">
        <v>4793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4793</v>
      </c>
      <c r="O23" s="47">
        <f t="shared" si="1"/>
        <v>4.0142378559463987</v>
      </c>
      <c r="P23" s="9"/>
    </row>
    <row r="24" spans="1:16">
      <c r="A24" s="12"/>
      <c r="B24" s="25">
        <v>335.12</v>
      </c>
      <c r="C24" s="20" t="s">
        <v>70</v>
      </c>
      <c r="D24" s="46">
        <v>29298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29298</v>
      </c>
      <c r="O24" s="47">
        <f t="shared" si="1"/>
        <v>24.537688442211056</v>
      </c>
      <c r="P24" s="9"/>
    </row>
    <row r="25" spans="1:16">
      <c r="A25" s="12"/>
      <c r="B25" s="25">
        <v>335.14</v>
      </c>
      <c r="C25" s="20" t="s">
        <v>71</v>
      </c>
      <c r="D25" s="46">
        <v>1316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1316</v>
      </c>
      <c r="O25" s="47">
        <f t="shared" si="1"/>
        <v>1.102177554438861</v>
      </c>
      <c r="P25" s="9"/>
    </row>
    <row r="26" spans="1:16">
      <c r="A26" s="12"/>
      <c r="B26" s="25">
        <v>335.15</v>
      </c>
      <c r="C26" s="20" t="s">
        <v>72</v>
      </c>
      <c r="D26" s="46">
        <v>11511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11511</v>
      </c>
      <c r="O26" s="47">
        <f t="shared" si="1"/>
        <v>9.640703517587939</v>
      </c>
      <c r="P26" s="9"/>
    </row>
    <row r="27" spans="1:16">
      <c r="A27" s="12"/>
      <c r="B27" s="25">
        <v>335.18</v>
      </c>
      <c r="C27" s="20" t="s">
        <v>73</v>
      </c>
      <c r="D27" s="46">
        <v>94516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94516</v>
      </c>
      <c r="O27" s="47">
        <f t="shared" si="1"/>
        <v>79.159128978224459</v>
      </c>
      <c r="P27" s="9"/>
    </row>
    <row r="28" spans="1:16">
      <c r="A28" s="12"/>
      <c r="B28" s="25">
        <v>335.9</v>
      </c>
      <c r="C28" s="20" t="s">
        <v>85</v>
      </c>
      <c r="D28" s="46">
        <v>15908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15908</v>
      </c>
      <c r="O28" s="47">
        <f t="shared" si="1"/>
        <v>13.323283082077053</v>
      </c>
      <c r="P28" s="9"/>
    </row>
    <row r="29" spans="1:16">
      <c r="A29" s="12"/>
      <c r="B29" s="25">
        <v>337.7</v>
      </c>
      <c r="C29" s="20" t="s">
        <v>86</v>
      </c>
      <c r="D29" s="46">
        <v>124676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124676</v>
      </c>
      <c r="O29" s="47">
        <f t="shared" si="1"/>
        <v>104.41876046901173</v>
      </c>
      <c r="P29" s="9"/>
    </row>
    <row r="30" spans="1:16" ht="15.75">
      <c r="A30" s="29" t="s">
        <v>33</v>
      </c>
      <c r="B30" s="30"/>
      <c r="C30" s="31"/>
      <c r="D30" s="32">
        <f t="shared" ref="D30:M30" si="6">SUM(D31:D31)</f>
        <v>94236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94236</v>
      </c>
      <c r="O30" s="45">
        <f t="shared" si="1"/>
        <v>78.924623115577887</v>
      </c>
      <c r="P30" s="10"/>
    </row>
    <row r="31" spans="1:16">
      <c r="A31" s="12"/>
      <c r="B31" s="25">
        <v>342.9</v>
      </c>
      <c r="C31" s="20" t="s">
        <v>36</v>
      </c>
      <c r="D31" s="46">
        <v>94236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94236</v>
      </c>
      <c r="O31" s="47">
        <f t="shared" si="1"/>
        <v>78.924623115577887</v>
      </c>
      <c r="P31" s="9"/>
    </row>
    <row r="32" spans="1:16" ht="15.75">
      <c r="A32" s="29" t="s">
        <v>34</v>
      </c>
      <c r="B32" s="30"/>
      <c r="C32" s="31"/>
      <c r="D32" s="32">
        <f t="shared" ref="D32:M32" si="7">SUM(D33:D34)</f>
        <v>32559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32559</v>
      </c>
      <c r="O32" s="45">
        <f t="shared" si="1"/>
        <v>27.268844221105528</v>
      </c>
      <c r="P32" s="10"/>
    </row>
    <row r="33" spans="1:119">
      <c r="A33" s="13"/>
      <c r="B33" s="39">
        <v>351.5</v>
      </c>
      <c r="C33" s="21" t="s">
        <v>40</v>
      </c>
      <c r="D33" s="46">
        <v>29859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29859</v>
      </c>
      <c r="O33" s="47">
        <f t="shared" si="1"/>
        <v>25.007537688442213</v>
      </c>
      <c r="P33" s="9"/>
    </row>
    <row r="34" spans="1:119">
      <c r="A34" s="13"/>
      <c r="B34" s="39">
        <v>351.9</v>
      </c>
      <c r="C34" s="21" t="s">
        <v>74</v>
      </c>
      <c r="D34" s="46">
        <v>2700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2700</v>
      </c>
      <c r="O34" s="47">
        <f t="shared" si="1"/>
        <v>2.2613065326633164</v>
      </c>
      <c r="P34" s="9"/>
    </row>
    <row r="35" spans="1:119" ht="15.75">
      <c r="A35" s="29" t="s">
        <v>3</v>
      </c>
      <c r="B35" s="30"/>
      <c r="C35" s="31"/>
      <c r="D35" s="32">
        <f t="shared" ref="D35:M35" si="8">SUM(D36:D38)</f>
        <v>119847</v>
      </c>
      <c r="E35" s="32">
        <f t="shared" si="8"/>
        <v>27047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4"/>
        <v>146894</v>
      </c>
      <c r="O35" s="45">
        <f t="shared" si="1"/>
        <v>123.02680067001675</v>
      </c>
      <c r="P35" s="10"/>
    </row>
    <row r="36" spans="1:119">
      <c r="A36" s="12"/>
      <c r="B36" s="25">
        <v>361.1</v>
      </c>
      <c r="C36" s="20" t="s">
        <v>42</v>
      </c>
      <c r="D36" s="46">
        <v>11618</v>
      </c>
      <c r="E36" s="46">
        <v>18855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30473</v>
      </c>
      <c r="O36" s="47">
        <f t="shared" si="1"/>
        <v>25.521775544388611</v>
      </c>
      <c r="P36" s="9"/>
    </row>
    <row r="37" spans="1:119">
      <c r="A37" s="12"/>
      <c r="B37" s="25">
        <v>362</v>
      </c>
      <c r="C37" s="20" t="s">
        <v>43</v>
      </c>
      <c r="D37" s="46">
        <v>42000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42000</v>
      </c>
      <c r="O37" s="47">
        <f t="shared" si="1"/>
        <v>35.175879396984925</v>
      </c>
      <c r="P37" s="9"/>
    </row>
    <row r="38" spans="1:119">
      <c r="A38" s="12"/>
      <c r="B38" s="25">
        <v>369.9</v>
      </c>
      <c r="C38" s="20" t="s">
        <v>44</v>
      </c>
      <c r="D38" s="46">
        <v>66229</v>
      </c>
      <c r="E38" s="46">
        <v>8192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74421</v>
      </c>
      <c r="O38" s="47">
        <f t="shared" si="1"/>
        <v>62.329145728643219</v>
      </c>
      <c r="P38" s="9"/>
    </row>
    <row r="39" spans="1:119" ht="15.75">
      <c r="A39" s="29" t="s">
        <v>35</v>
      </c>
      <c r="B39" s="30"/>
      <c r="C39" s="31"/>
      <c r="D39" s="32">
        <f t="shared" ref="D39:M39" si="9">SUM(D40:D41)</f>
        <v>105276</v>
      </c>
      <c r="E39" s="32">
        <f t="shared" si="9"/>
        <v>96534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201810</v>
      </c>
      <c r="O39" s="45">
        <f t="shared" si="1"/>
        <v>169.02010050251258</v>
      </c>
      <c r="P39" s="9"/>
    </row>
    <row r="40" spans="1:119">
      <c r="A40" s="12"/>
      <c r="B40" s="25">
        <v>381</v>
      </c>
      <c r="C40" s="20" t="s">
        <v>45</v>
      </c>
      <c r="D40" s="46">
        <v>0</v>
      </c>
      <c r="E40" s="46">
        <v>96534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96534</v>
      </c>
      <c r="O40" s="47">
        <f t="shared" si="1"/>
        <v>80.849246231155774</v>
      </c>
      <c r="P40" s="9"/>
    </row>
    <row r="41" spans="1:119" ht="15.75" thickBot="1">
      <c r="A41" s="12"/>
      <c r="B41" s="25">
        <v>384</v>
      </c>
      <c r="C41" s="20" t="s">
        <v>97</v>
      </c>
      <c r="D41" s="46">
        <v>105276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105276</v>
      </c>
      <c r="O41" s="47">
        <f t="shared" si="1"/>
        <v>88.170854271356788</v>
      </c>
      <c r="P41" s="9"/>
    </row>
    <row r="42" spans="1:119" ht="16.5" thickBot="1">
      <c r="A42" s="14" t="s">
        <v>38</v>
      </c>
      <c r="B42" s="23"/>
      <c r="C42" s="22"/>
      <c r="D42" s="15">
        <f t="shared" ref="D42:M42" si="10">SUM(D5,D18,D22,D30,D32,D35,D39)</f>
        <v>3316854</v>
      </c>
      <c r="E42" s="15">
        <f t="shared" si="10"/>
        <v>495783</v>
      </c>
      <c r="F42" s="15">
        <f t="shared" si="10"/>
        <v>0</v>
      </c>
      <c r="G42" s="15">
        <f t="shared" si="10"/>
        <v>0</v>
      </c>
      <c r="H42" s="15">
        <f t="shared" si="10"/>
        <v>0</v>
      </c>
      <c r="I42" s="15">
        <f t="shared" si="10"/>
        <v>0</v>
      </c>
      <c r="J42" s="15">
        <f t="shared" si="10"/>
        <v>0</v>
      </c>
      <c r="K42" s="15">
        <f t="shared" si="10"/>
        <v>0</v>
      </c>
      <c r="L42" s="15">
        <f t="shared" si="10"/>
        <v>0</v>
      </c>
      <c r="M42" s="15">
        <f t="shared" si="10"/>
        <v>0</v>
      </c>
      <c r="N42" s="15">
        <f t="shared" si="4"/>
        <v>3812637</v>
      </c>
      <c r="O42" s="38">
        <f t="shared" si="1"/>
        <v>3193.1633165829144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98</v>
      </c>
      <c r="M44" s="48"/>
      <c r="N44" s="48"/>
      <c r="O44" s="43">
        <v>1194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1830753</v>
      </c>
      <c r="E5" s="27">
        <f t="shared" si="0"/>
        <v>322590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2153343</v>
      </c>
      <c r="O5" s="33">
        <f t="shared" ref="O5:O43" si="1">(N5/O$45)</f>
        <v>1818.7018581081081</v>
      </c>
      <c r="P5" s="6"/>
    </row>
    <row r="6" spans="1:133">
      <c r="A6" s="12"/>
      <c r="B6" s="25">
        <v>311</v>
      </c>
      <c r="C6" s="20" t="s">
        <v>2</v>
      </c>
      <c r="D6" s="46">
        <v>1155108</v>
      </c>
      <c r="E6" s="46">
        <v>322590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1477698</v>
      </c>
      <c r="O6" s="47">
        <f t="shared" si="1"/>
        <v>1248.0557432432433</v>
      </c>
      <c r="P6" s="9"/>
    </row>
    <row r="7" spans="1:133">
      <c r="A7" s="12"/>
      <c r="B7" s="25">
        <v>312.10000000000002</v>
      </c>
      <c r="C7" s="20" t="s">
        <v>10</v>
      </c>
      <c r="D7" s="46">
        <v>55063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55063</v>
      </c>
      <c r="O7" s="47">
        <f t="shared" si="1"/>
        <v>46.505912162162161</v>
      </c>
      <c r="P7" s="9"/>
    </row>
    <row r="8" spans="1:133">
      <c r="A8" s="12"/>
      <c r="B8" s="25">
        <v>312.3</v>
      </c>
      <c r="C8" s="20" t="s">
        <v>11</v>
      </c>
      <c r="D8" s="46">
        <v>6466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6466</v>
      </c>
      <c r="O8" s="47">
        <f t="shared" si="1"/>
        <v>5.4611486486486482</v>
      </c>
      <c r="P8" s="9"/>
    </row>
    <row r="9" spans="1:133">
      <c r="A9" s="12"/>
      <c r="B9" s="25">
        <v>312.42</v>
      </c>
      <c r="C9" s="20" t="s">
        <v>12</v>
      </c>
      <c r="D9" s="46">
        <v>12661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12661</v>
      </c>
      <c r="O9" s="47">
        <f t="shared" si="1"/>
        <v>10.693412162162161</v>
      </c>
      <c r="P9" s="9"/>
    </row>
    <row r="10" spans="1:133">
      <c r="A10" s="12"/>
      <c r="B10" s="25">
        <v>312.60000000000002</v>
      </c>
      <c r="C10" s="20" t="s">
        <v>94</v>
      </c>
      <c r="D10" s="46">
        <v>54760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54760</v>
      </c>
      <c r="O10" s="47">
        <f t="shared" si="1"/>
        <v>46.25</v>
      </c>
      <c r="P10" s="9"/>
    </row>
    <row r="11" spans="1:133">
      <c r="A11" s="12"/>
      <c r="B11" s="25">
        <v>314.10000000000002</v>
      </c>
      <c r="C11" s="20" t="s">
        <v>14</v>
      </c>
      <c r="D11" s="46">
        <v>219380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219380</v>
      </c>
      <c r="O11" s="47">
        <f t="shared" si="1"/>
        <v>185.28716216216216</v>
      </c>
      <c r="P11" s="9"/>
    </row>
    <row r="12" spans="1:133">
      <c r="A12" s="12"/>
      <c r="B12" s="25">
        <v>314.3</v>
      </c>
      <c r="C12" s="20" t="s">
        <v>15</v>
      </c>
      <c r="D12" s="46">
        <v>54476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54476</v>
      </c>
      <c r="O12" s="47">
        <f t="shared" si="1"/>
        <v>46.010135135135137</v>
      </c>
      <c r="P12" s="9"/>
    </row>
    <row r="13" spans="1:133">
      <c r="A13" s="12"/>
      <c r="B13" s="25">
        <v>314.39999999999998</v>
      </c>
      <c r="C13" s="20" t="s">
        <v>16</v>
      </c>
      <c r="D13" s="46">
        <v>1599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1599</v>
      </c>
      <c r="O13" s="47">
        <f t="shared" si="1"/>
        <v>1.3505067567567568</v>
      </c>
      <c r="P13" s="9"/>
    </row>
    <row r="14" spans="1:133">
      <c r="A14" s="12"/>
      <c r="B14" s="25">
        <v>314.8</v>
      </c>
      <c r="C14" s="20" t="s">
        <v>55</v>
      </c>
      <c r="D14" s="46">
        <v>1133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1133</v>
      </c>
      <c r="O14" s="47">
        <f t="shared" si="1"/>
        <v>0.95692567567567566</v>
      </c>
      <c r="P14" s="9"/>
    </row>
    <row r="15" spans="1:133">
      <c r="A15" s="12"/>
      <c r="B15" s="25">
        <v>314.89999999999998</v>
      </c>
      <c r="C15" s="20" t="s">
        <v>17</v>
      </c>
      <c r="D15" s="46">
        <v>113908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113908</v>
      </c>
      <c r="O15" s="47">
        <f t="shared" si="1"/>
        <v>96.206081081081081</v>
      </c>
      <c r="P15" s="9"/>
    </row>
    <row r="16" spans="1:133">
      <c r="A16" s="12"/>
      <c r="B16" s="25">
        <v>315</v>
      </c>
      <c r="C16" s="20" t="s">
        <v>68</v>
      </c>
      <c r="D16" s="46">
        <v>92092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92092</v>
      </c>
      <c r="O16" s="47">
        <f t="shared" si="1"/>
        <v>77.780405405405403</v>
      </c>
      <c r="P16" s="9"/>
    </row>
    <row r="17" spans="1:16">
      <c r="A17" s="12"/>
      <c r="B17" s="25">
        <v>316</v>
      </c>
      <c r="C17" s="20" t="s">
        <v>69</v>
      </c>
      <c r="D17" s="46">
        <v>64107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64107</v>
      </c>
      <c r="O17" s="47">
        <f t="shared" si="1"/>
        <v>54.144425675675677</v>
      </c>
      <c r="P17" s="9"/>
    </row>
    <row r="18" spans="1:16" ht="15.75">
      <c r="A18" s="29" t="s">
        <v>19</v>
      </c>
      <c r="B18" s="30"/>
      <c r="C18" s="31"/>
      <c r="D18" s="32">
        <f t="shared" ref="D18:M18" si="3">SUM(D19:D21)</f>
        <v>480905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t="shared" ref="N18:N24" si="4">SUM(D18:M18)</f>
        <v>480905</v>
      </c>
      <c r="O18" s="45">
        <f t="shared" si="1"/>
        <v>406.16976351351349</v>
      </c>
      <c r="P18" s="10"/>
    </row>
    <row r="19" spans="1:16">
      <c r="A19" s="12"/>
      <c r="B19" s="25">
        <v>322</v>
      </c>
      <c r="C19" s="20" t="s">
        <v>0</v>
      </c>
      <c r="D19" s="46">
        <v>273567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273567</v>
      </c>
      <c r="O19" s="47">
        <f t="shared" si="1"/>
        <v>231.05320945945945</v>
      </c>
      <c r="P19" s="9"/>
    </row>
    <row r="20" spans="1:16">
      <c r="A20" s="12"/>
      <c r="B20" s="25">
        <v>323.10000000000002</v>
      </c>
      <c r="C20" s="20" t="s">
        <v>20</v>
      </c>
      <c r="D20" s="46">
        <v>154824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154824</v>
      </c>
      <c r="O20" s="47">
        <f t="shared" si="1"/>
        <v>130.76351351351352</v>
      </c>
      <c r="P20" s="9"/>
    </row>
    <row r="21" spans="1:16">
      <c r="A21" s="12"/>
      <c r="B21" s="25">
        <v>323.7</v>
      </c>
      <c r="C21" s="20" t="s">
        <v>62</v>
      </c>
      <c r="D21" s="46">
        <v>52514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52514</v>
      </c>
      <c r="O21" s="47">
        <f t="shared" si="1"/>
        <v>44.35304054054054</v>
      </c>
      <c r="P21" s="9"/>
    </row>
    <row r="22" spans="1:16" ht="15.75">
      <c r="A22" s="29" t="s">
        <v>22</v>
      </c>
      <c r="B22" s="30"/>
      <c r="C22" s="31"/>
      <c r="D22" s="32">
        <f t="shared" ref="D22:M22" si="5">SUM(D23:D31)</f>
        <v>200420</v>
      </c>
      <c r="E22" s="32">
        <f t="shared" si="5"/>
        <v>26995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227415</v>
      </c>
      <c r="O22" s="45">
        <f t="shared" si="1"/>
        <v>192.07347972972974</v>
      </c>
      <c r="P22" s="10"/>
    </row>
    <row r="23" spans="1:16">
      <c r="A23" s="12"/>
      <c r="B23" s="25">
        <v>331.2</v>
      </c>
      <c r="C23" s="20" t="s">
        <v>89</v>
      </c>
      <c r="D23" s="46">
        <v>880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880</v>
      </c>
      <c r="O23" s="47">
        <f t="shared" si="1"/>
        <v>0.7432432432432432</v>
      </c>
      <c r="P23" s="9"/>
    </row>
    <row r="24" spans="1:16">
      <c r="A24" s="12"/>
      <c r="B24" s="25">
        <v>331.9</v>
      </c>
      <c r="C24" s="20" t="s">
        <v>57</v>
      </c>
      <c r="D24" s="46">
        <v>6544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6544</v>
      </c>
      <c r="O24" s="47">
        <f t="shared" si="1"/>
        <v>5.5270270270270272</v>
      </c>
      <c r="P24" s="9"/>
    </row>
    <row r="25" spans="1:16">
      <c r="A25" s="12"/>
      <c r="B25" s="25">
        <v>334.39</v>
      </c>
      <c r="C25" s="20" t="s">
        <v>24</v>
      </c>
      <c r="D25" s="46">
        <v>1872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1872</v>
      </c>
      <c r="O25" s="47">
        <f t="shared" si="1"/>
        <v>1.5810810810810811</v>
      </c>
      <c r="P25" s="9"/>
    </row>
    <row r="26" spans="1:16">
      <c r="A26" s="12"/>
      <c r="B26" s="25">
        <v>335.12</v>
      </c>
      <c r="C26" s="20" t="s">
        <v>70</v>
      </c>
      <c r="D26" s="46">
        <v>29097</v>
      </c>
      <c r="E26" s="46">
        <v>26995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56092</v>
      </c>
      <c r="O26" s="47">
        <f t="shared" si="1"/>
        <v>47.375</v>
      </c>
      <c r="P26" s="9"/>
    </row>
    <row r="27" spans="1:16">
      <c r="A27" s="12"/>
      <c r="B27" s="25">
        <v>335.14</v>
      </c>
      <c r="C27" s="20" t="s">
        <v>71</v>
      </c>
      <c r="D27" s="46">
        <v>1336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1336</v>
      </c>
      <c r="O27" s="47">
        <f t="shared" si="1"/>
        <v>1.1283783783783783</v>
      </c>
      <c r="P27" s="9"/>
    </row>
    <row r="28" spans="1:16">
      <c r="A28" s="12"/>
      <c r="B28" s="25">
        <v>335.15</v>
      </c>
      <c r="C28" s="20" t="s">
        <v>72</v>
      </c>
      <c r="D28" s="46">
        <v>8554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8554</v>
      </c>
      <c r="O28" s="47">
        <f t="shared" si="1"/>
        <v>7.2246621621621623</v>
      </c>
      <c r="P28" s="9"/>
    </row>
    <row r="29" spans="1:16">
      <c r="A29" s="12"/>
      <c r="B29" s="25">
        <v>335.18</v>
      </c>
      <c r="C29" s="20" t="s">
        <v>73</v>
      </c>
      <c r="D29" s="46">
        <v>91844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91844</v>
      </c>
      <c r="O29" s="47">
        <f t="shared" si="1"/>
        <v>77.570945945945951</v>
      </c>
      <c r="P29" s="9"/>
    </row>
    <row r="30" spans="1:16">
      <c r="A30" s="12"/>
      <c r="B30" s="25">
        <v>335.9</v>
      </c>
      <c r="C30" s="20" t="s">
        <v>85</v>
      </c>
      <c r="D30" s="46">
        <v>15799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15799</v>
      </c>
      <c r="O30" s="47">
        <f t="shared" si="1"/>
        <v>13.34375</v>
      </c>
      <c r="P30" s="9"/>
    </row>
    <row r="31" spans="1:16">
      <c r="A31" s="12"/>
      <c r="B31" s="25">
        <v>337.7</v>
      </c>
      <c r="C31" s="20" t="s">
        <v>86</v>
      </c>
      <c r="D31" s="46">
        <v>44494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3" si="7">SUM(D31:M31)</f>
        <v>44494</v>
      </c>
      <c r="O31" s="47">
        <f t="shared" si="1"/>
        <v>37.579391891891895</v>
      </c>
      <c r="P31" s="9"/>
    </row>
    <row r="32" spans="1:16" ht="15.75">
      <c r="A32" s="29" t="s">
        <v>33</v>
      </c>
      <c r="B32" s="30"/>
      <c r="C32" s="31"/>
      <c r="D32" s="32">
        <f t="shared" ref="D32:M32" si="8">SUM(D33:D33)</f>
        <v>94236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94236</v>
      </c>
      <c r="O32" s="45">
        <f t="shared" si="1"/>
        <v>79.59121621621621</v>
      </c>
      <c r="P32" s="10"/>
    </row>
    <row r="33" spans="1:119">
      <c r="A33" s="12"/>
      <c r="B33" s="25">
        <v>342.9</v>
      </c>
      <c r="C33" s="20" t="s">
        <v>36</v>
      </c>
      <c r="D33" s="46">
        <v>94236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94236</v>
      </c>
      <c r="O33" s="47">
        <f t="shared" si="1"/>
        <v>79.59121621621621</v>
      </c>
      <c r="P33" s="9"/>
    </row>
    <row r="34" spans="1:119" ht="15.75">
      <c r="A34" s="29" t="s">
        <v>34</v>
      </c>
      <c r="B34" s="30"/>
      <c r="C34" s="31"/>
      <c r="D34" s="32">
        <f t="shared" ref="D34:M34" si="9">SUM(D35:D36)</f>
        <v>48294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7"/>
        <v>48294</v>
      </c>
      <c r="O34" s="45">
        <f t="shared" si="1"/>
        <v>40.788851351351354</v>
      </c>
      <c r="P34" s="10"/>
    </row>
    <row r="35" spans="1:119">
      <c r="A35" s="13"/>
      <c r="B35" s="39">
        <v>351.5</v>
      </c>
      <c r="C35" s="21" t="s">
        <v>40</v>
      </c>
      <c r="D35" s="46">
        <v>47928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47928</v>
      </c>
      <c r="O35" s="47">
        <f t="shared" si="1"/>
        <v>40.479729729729726</v>
      </c>
      <c r="P35" s="9"/>
    </row>
    <row r="36" spans="1:119">
      <c r="A36" s="13"/>
      <c r="B36" s="39">
        <v>351.9</v>
      </c>
      <c r="C36" s="21" t="s">
        <v>74</v>
      </c>
      <c r="D36" s="46">
        <v>366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366</v>
      </c>
      <c r="O36" s="47">
        <f t="shared" si="1"/>
        <v>0.3091216216216216</v>
      </c>
      <c r="P36" s="9"/>
    </row>
    <row r="37" spans="1:119" ht="15.75">
      <c r="A37" s="29" t="s">
        <v>3</v>
      </c>
      <c r="B37" s="30"/>
      <c r="C37" s="31"/>
      <c r="D37" s="32">
        <f t="shared" ref="D37:M37" si="10">SUM(D38:D40)</f>
        <v>94424</v>
      </c>
      <c r="E37" s="32">
        <f t="shared" si="10"/>
        <v>12092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0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7"/>
        <v>106516</v>
      </c>
      <c r="O37" s="45">
        <f t="shared" si="1"/>
        <v>89.962837837837839</v>
      </c>
      <c r="P37" s="10"/>
    </row>
    <row r="38" spans="1:119">
      <c r="A38" s="12"/>
      <c r="B38" s="25">
        <v>361.1</v>
      </c>
      <c r="C38" s="20" t="s">
        <v>42</v>
      </c>
      <c r="D38" s="46">
        <v>6707</v>
      </c>
      <c r="E38" s="46">
        <v>11251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17958</v>
      </c>
      <c r="O38" s="47">
        <f t="shared" si="1"/>
        <v>15.16722972972973</v>
      </c>
      <c r="P38" s="9"/>
    </row>
    <row r="39" spans="1:119">
      <c r="A39" s="12"/>
      <c r="B39" s="25">
        <v>362</v>
      </c>
      <c r="C39" s="20" t="s">
        <v>43</v>
      </c>
      <c r="D39" s="46">
        <v>38583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38583</v>
      </c>
      <c r="O39" s="47">
        <f t="shared" si="1"/>
        <v>32.586993243243242</v>
      </c>
      <c r="P39" s="9"/>
    </row>
    <row r="40" spans="1:119">
      <c r="A40" s="12"/>
      <c r="B40" s="25">
        <v>369.9</v>
      </c>
      <c r="C40" s="20" t="s">
        <v>44</v>
      </c>
      <c r="D40" s="46">
        <v>49134</v>
      </c>
      <c r="E40" s="46">
        <v>841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49975</v>
      </c>
      <c r="O40" s="47">
        <f t="shared" si="1"/>
        <v>42.208614864864863</v>
      </c>
      <c r="P40" s="9"/>
    </row>
    <row r="41" spans="1:119" ht="15.75">
      <c r="A41" s="29" t="s">
        <v>35</v>
      </c>
      <c r="B41" s="30"/>
      <c r="C41" s="31"/>
      <c r="D41" s="32">
        <f t="shared" ref="D41:M41" si="11">SUM(D42:D42)</f>
        <v>0</v>
      </c>
      <c r="E41" s="32">
        <f t="shared" si="11"/>
        <v>88138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7"/>
        <v>88138</v>
      </c>
      <c r="O41" s="45">
        <f t="shared" si="1"/>
        <v>74.440878378378372</v>
      </c>
      <c r="P41" s="9"/>
    </row>
    <row r="42" spans="1:119" ht="15.75" thickBot="1">
      <c r="A42" s="12"/>
      <c r="B42" s="25">
        <v>381</v>
      </c>
      <c r="C42" s="20" t="s">
        <v>45</v>
      </c>
      <c r="D42" s="46">
        <v>0</v>
      </c>
      <c r="E42" s="46">
        <v>88138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88138</v>
      </c>
      <c r="O42" s="47">
        <f t="shared" si="1"/>
        <v>74.440878378378372</v>
      </c>
      <c r="P42" s="9"/>
    </row>
    <row r="43" spans="1:119" ht="16.5" thickBot="1">
      <c r="A43" s="14" t="s">
        <v>38</v>
      </c>
      <c r="B43" s="23"/>
      <c r="C43" s="22"/>
      <c r="D43" s="15">
        <f t="shared" ref="D43:M43" si="12">SUM(D5,D18,D22,D32,D34,D37,D41)</f>
        <v>2749032</v>
      </c>
      <c r="E43" s="15">
        <f t="shared" si="12"/>
        <v>449815</v>
      </c>
      <c r="F43" s="15">
        <f t="shared" si="12"/>
        <v>0</v>
      </c>
      <c r="G43" s="15">
        <f t="shared" si="12"/>
        <v>0</v>
      </c>
      <c r="H43" s="15">
        <f t="shared" si="12"/>
        <v>0</v>
      </c>
      <c r="I43" s="15">
        <f t="shared" si="12"/>
        <v>0</v>
      </c>
      <c r="J43" s="15">
        <f t="shared" si="12"/>
        <v>0</v>
      </c>
      <c r="K43" s="15">
        <f t="shared" si="12"/>
        <v>0</v>
      </c>
      <c r="L43" s="15">
        <f t="shared" si="12"/>
        <v>0</v>
      </c>
      <c r="M43" s="15">
        <f t="shared" si="12"/>
        <v>0</v>
      </c>
      <c r="N43" s="15">
        <f t="shared" si="7"/>
        <v>3198847</v>
      </c>
      <c r="O43" s="38">
        <f t="shared" si="1"/>
        <v>2701.728885135135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95</v>
      </c>
      <c r="M45" s="48"/>
      <c r="N45" s="48"/>
      <c r="O45" s="43">
        <v>1184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60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1882472</v>
      </c>
      <c r="E5" s="27">
        <f t="shared" si="0"/>
        <v>291565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2174037</v>
      </c>
      <c r="O5" s="33">
        <f t="shared" ref="O5:O41" si="1">(N5/O$43)</f>
        <v>1837.7320371935757</v>
      </c>
      <c r="P5" s="6"/>
    </row>
    <row r="6" spans="1:133">
      <c r="A6" s="12"/>
      <c r="B6" s="25">
        <v>311</v>
      </c>
      <c r="C6" s="20" t="s">
        <v>2</v>
      </c>
      <c r="D6" s="46">
        <v>1056762</v>
      </c>
      <c r="E6" s="46">
        <v>291565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1348327</v>
      </c>
      <c r="O6" s="47">
        <f t="shared" si="1"/>
        <v>1139.7523245984785</v>
      </c>
      <c r="P6" s="9"/>
    </row>
    <row r="7" spans="1:133">
      <c r="A7" s="12"/>
      <c r="B7" s="25">
        <v>312.10000000000002</v>
      </c>
      <c r="C7" s="20" t="s">
        <v>10</v>
      </c>
      <c r="D7" s="46">
        <v>73102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73102</v>
      </c>
      <c r="O7" s="47">
        <f t="shared" si="1"/>
        <v>61.793744716821642</v>
      </c>
      <c r="P7" s="9"/>
    </row>
    <row r="8" spans="1:133">
      <c r="A8" s="12"/>
      <c r="B8" s="25">
        <v>312.3</v>
      </c>
      <c r="C8" s="20" t="s">
        <v>11</v>
      </c>
      <c r="D8" s="46">
        <v>6489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6489</v>
      </c>
      <c r="O8" s="47">
        <f t="shared" si="1"/>
        <v>5.4852071005917162</v>
      </c>
      <c r="P8" s="9"/>
    </row>
    <row r="9" spans="1:133">
      <c r="A9" s="12"/>
      <c r="B9" s="25">
        <v>312.42</v>
      </c>
      <c r="C9" s="20" t="s">
        <v>12</v>
      </c>
      <c r="D9" s="46">
        <v>12340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12340</v>
      </c>
      <c r="O9" s="47">
        <f t="shared" si="1"/>
        <v>10.431107354184277</v>
      </c>
      <c r="P9" s="9"/>
    </row>
    <row r="10" spans="1:133">
      <c r="A10" s="12"/>
      <c r="B10" s="25">
        <v>314.10000000000002</v>
      </c>
      <c r="C10" s="20" t="s">
        <v>14</v>
      </c>
      <c r="D10" s="46">
        <v>214001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214001</v>
      </c>
      <c r="O10" s="47">
        <f t="shared" si="1"/>
        <v>180.89687235841083</v>
      </c>
      <c r="P10" s="9"/>
    </row>
    <row r="11" spans="1:133">
      <c r="A11" s="12"/>
      <c r="B11" s="25">
        <v>314.3</v>
      </c>
      <c r="C11" s="20" t="s">
        <v>15</v>
      </c>
      <c r="D11" s="46">
        <v>51515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51515</v>
      </c>
      <c r="O11" s="47">
        <f t="shared" si="1"/>
        <v>43.546069315300088</v>
      </c>
      <c r="P11" s="9"/>
    </row>
    <row r="12" spans="1:133">
      <c r="A12" s="12"/>
      <c r="B12" s="25">
        <v>314.39999999999998</v>
      </c>
      <c r="C12" s="20" t="s">
        <v>16</v>
      </c>
      <c r="D12" s="46">
        <v>1581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1581</v>
      </c>
      <c r="O12" s="47">
        <f t="shared" si="1"/>
        <v>1.3364327979712596</v>
      </c>
      <c r="P12" s="9"/>
    </row>
    <row r="13" spans="1:133">
      <c r="A13" s="12"/>
      <c r="B13" s="25">
        <v>314.8</v>
      </c>
      <c r="C13" s="20" t="s">
        <v>55</v>
      </c>
      <c r="D13" s="46">
        <v>1316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1316</v>
      </c>
      <c r="O13" s="47">
        <f t="shared" si="1"/>
        <v>1.1124260355029585</v>
      </c>
      <c r="P13" s="9"/>
    </row>
    <row r="14" spans="1:133">
      <c r="A14" s="12"/>
      <c r="B14" s="25">
        <v>314.89999999999998</v>
      </c>
      <c r="C14" s="20" t="s">
        <v>17</v>
      </c>
      <c r="D14" s="46">
        <v>295808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295808</v>
      </c>
      <c r="O14" s="47">
        <f t="shared" si="1"/>
        <v>250.04902789518175</v>
      </c>
      <c r="P14" s="9"/>
    </row>
    <row r="15" spans="1:133">
      <c r="A15" s="12"/>
      <c r="B15" s="25">
        <v>315</v>
      </c>
      <c r="C15" s="20" t="s">
        <v>68</v>
      </c>
      <c r="D15" s="46">
        <v>98917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98917</v>
      </c>
      <c r="O15" s="47">
        <f t="shared" si="1"/>
        <v>83.615384615384613</v>
      </c>
      <c r="P15" s="9"/>
    </row>
    <row r="16" spans="1:133">
      <c r="A16" s="12"/>
      <c r="B16" s="25">
        <v>316</v>
      </c>
      <c r="C16" s="20" t="s">
        <v>69</v>
      </c>
      <c r="D16" s="46">
        <v>70641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70641</v>
      </c>
      <c r="O16" s="47">
        <f t="shared" si="1"/>
        <v>59.713440405748095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SUM(D18:D20)</f>
        <v>440663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41" si="4">SUM(D17:M17)</f>
        <v>440663</v>
      </c>
      <c r="O17" s="45">
        <f t="shared" si="1"/>
        <v>372.49619611158073</v>
      </c>
      <c r="P17" s="10"/>
    </row>
    <row r="18" spans="1:16">
      <c r="A18" s="12"/>
      <c r="B18" s="25">
        <v>322</v>
      </c>
      <c r="C18" s="20" t="s">
        <v>0</v>
      </c>
      <c r="D18" s="46">
        <v>242658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242658</v>
      </c>
      <c r="O18" s="47">
        <f t="shared" si="1"/>
        <v>205.12087912087912</v>
      </c>
      <c r="P18" s="9"/>
    </row>
    <row r="19" spans="1:16">
      <c r="A19" s="12"/>
      <c r="B19" s="25">
        <v>323.10000000000002</v>
      </c>
      <c r="C19" s="20" t="s">
        <v>20</v>
      </c>
      <c r="D19" s="46">
        <v>151421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151421</v>
      </c>
      <c r="O19" s="47">
        <f t="shared" si="1"/>
        <v>127.99746407438715</v>
      </c>
      <c r="P19" s="9"/>
    </row>
    <row r="20" spans="1:16">
      <c r="A20" s="12"/>
      <c r="B20" s="25">
        <v>323.7</v>
      </c>
      <c r="C20" s="20" t="s">
        <v>62</v>
      </c>
      <c r="D20" s="46">
        <v>46584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46584</v>
      </c>
      <c r="O20" s="47">
        <f t="shared" si="1"/>
        <v>39.377852916314453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SUM(D22:D29)</f>
        <v>659220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659220</v>
      </c>
      <c r="O21" s="45">
        <f t="shared" si="1"/>
        <v>557.24429416737109</v>
      </c>
      <c r="P21" s="10"/>
    </row>
    <row r="22" spans="1:16">
      <c r="A22" s="12"/>
      <c r="B22" s="25">
        <v>331.2</v>
      </c>
      <c r="C22" s="20" t="s">
        <v>89</v>
      </c>
      <c r="D22" s="46">
        <v>1000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1000</v>
      </c>
      <c r="O22" s="47">
        <f t="shared" si="1"/>
        <v>0.84530853761622993</v>
      </c>
      <c r="P22" s="9"/>
    </row>
    <row r="23" spans="1:16">
      <c r="A23" s="12"/>
      <c r="B23" s="25">
        <v>331.9</v>
      </c>
      <c r="C23" s="20" t="s">
        <v>57</v>
      </c>
      <c r="D23" s="46">
        <v>2473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2473</v>
      </c>
      <c r="O23" s="47">
        <f t="shared" si="1"/>
        <v>2.0904480135249366</v>
      </c>
      <c r="P23" s="9"/>
    </row>
    <row r="24" spans="1:16">
      <c r="A24" s="12"/>
      <c r="B24" s="25">
        <v>335.12</v>
      </c>
      <c r="C24" s="20" t="s">
        <v>70</v>
      </c>
      <c r="D24" s="46">
        <v>30029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30029</v>
      </c>
      <c r="O24" s="47">
        <f t="shared" si="1"/>
        <v>25.38377007607777</v>
      </c>
      <c r="P24" s="9"/>
    </row>
    <row r="25" spans="1:16">
      <c r="A25" s="12"/>
      <c r="B25" s="25">
        <v>335.14</v>
      </c>
      <c r="C25" s="20" t="s">
        <v>71</v>
      </c>
      <c r="D25" s="46">
        <v>1101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1101</v>
      </c>
      <c r="O25" s="47">
        <f t="shared" si="1"/>
        <v>0.93068469991546909</v>
      </c>
      <c r="P25" s="9"/>
    </row>
    <row r="26" spans="1:16">
      <c r="A26" s="12"/>
      <c r="B26" s="25">
        <v>335.15</v>
      </c>
      <c r="C26" s="20" t="s">
        <v>72</v>
      </c>
      <c r="D26" s="46">
        <v>7995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7995</v>
      </c>
      <c r="O26" s="47">
        <f t="shared" si="1"/>
        <v>6.7582417582417582</v>
      </c>
      <c r="P26" s="9"/>
    </row>
    <row r="27" spans="1:16">
      <c r="A27" s="12"/>
      <c r="B27" s="25">
        <v>335.18</v>
      </c>
      <c r="C27" s="20" t="s">
        <v>73</v>
      </c>
      <c r="D27" s="46">
        <v>89953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89953</v>
      </c>
      <c r="O27" s="47">
        <f t="shared" si="1"/>
        <v>76.03803888419273</v>
      </c>
      <c r="P27" s="9"/>
    </row>
    <row r="28" spans="1:16">
      <c r="A28" s="12"/>
      <c r="B28" s="25">
        <v>335.9</v>
      </c>
      <c r="C28" s="20" t="s">
        <v>85</v>
      </c>
      <c r="D28" s="46">
        <v>14601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14601</v>
      </c>
      <c r="O28" s="47">
        <f t="shared" si="1"/>
        <v>12.342349957734573</v>
      </c>
      <c r="P28" s="9"/>
    </row>
    <row r="29" spans="1:16">
      <c r="A29" s="12"/>
      <c r="B29" s="25">
        <v>337.7</v>
      </c>
      <c r="C29" s="20" t="s">
        <v>86</v>
      </c>
      <c r="D29" s="46">
        <v>512068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512068</v>
      </c>
      <c r="O29" s="47">
        <f t="shared" si="1"/>
        <v>432.85545224006762</v>
      </c>
      <c r="P29" s="9"/>
    </row>
    <row r="30" spans="1:16" ht="15.75">
      <c r="A30" s="29" t="s">
        <v>33</v>
      </c>
      <c r="B30" s="30"/>
      <c r="C30" s="31"/>
      <c r="D30" s="32">
        <f t="shared" ref="D30:M30" si="6">SUM(D31:D31)</f>
        <v>94236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94236</v>
      </c>
      <c r="O30" s="45">
        <f t="shared" si="1"/>
        <v>79.658495350803037</v>
      </c>
      <c r="P30" s="10"/>
    </row>
    <row r="31" spans="1:16">
      <c r="A31" s="12"/>
      <c r="B31" s="25">
        <v>342.9</v>
      </c>
      <c r="C31" s="20" t="s">
        <v>36</v>
      </c>
      <c r="D31" s="46">
        <v>94236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94236</v>
      </c>
      <c r="O31" s="47">
        <f t="shared" si="1"/>
        <v>79.658495350803037</v>
      </c>
      <c r="P31" s="9"/>
    </row>
    <row r="32" spans="1:16" ht="15.75">
      <c r="A32" s="29" t="s">
        <v>34</v>
      </c>
      <c r="B32" s="30"/>
      <c r="C32" s="31"/>
      <c r="D32" s="32">
        <f t="shared" ref="D32:M32" si="7">SUM(D33:D34)</f>
        <v>43965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43965</v>
      </c>
      <c r="O32" s="45">
        <f t="shared" si="1"/>
        <v>37.163989856297547</v>
      </c>
      <c r="P32" s="10"/>
    </row>
    <row r="33" spans="1:119">
      <c r="A33" s="13"/>
      <c r="B33" s="39">
        <v>351.5</v>
      </c>
      <c r="C33" s="21" t="s">
        <v>40</v>
      </c>
      <c r="D33" s="46">
        <v>43549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43549</v>
      </c>
      <c r="O33" s="47">
        <f t="shared" si="1"/>
        <v>36.812341504649197</v>
      </c>
      <c r="P33" s="9"/>
    </row>
    <row r="34" spans="1:119">
      <c r="A34" s="13"/>
      <c r="B34" s="39">
        <v>351.9</v>
      </c>
      <c r="C34" s="21" t="s">
        <v>74</v>
      </c>
      <c r="D34" s="46">
        <v>416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416</v>
      </c>
      <c r="O34" s="47">
        <f t="shared" si="1"/>
        <v>0.35164835164835168</v>
      </c>
      <c r="P34" s="9"/>
    </row>
    <row r="35" spans="1:119" ht="15.75">
      <c r="A35" s="29" t="s">
        <v>3</v>
      </c>
      <c r="B35" s="30"/>
      <c r="C35" s="31"/>
      <c r="D35" s="32">
        <f t="shared" ref="D35:M35" si="8">SUM(D36:D38)</f>
        <v>79134</v>
      </c>
      <c r="E35" s="32">
        <f t="shared" si="8"/>
        <v>9109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4"/>
        <v>88243</v>
      </c>
      <c r="O35" s="45">
        <f t="shared" si="1"/>
        <v>74.592561284868978</v>
      </c>
      <c r="P35" s="10"/>
    </row>
    <row r="36" spans="1:119">
      <c r="A36" s="12"/>
      <c r="B36" s="25">
        <v>361.1</v>
      </c>
      <c r="C36" s="20" t="s">
        <v>42</v>
      </c>
      <c r="D36" s="46">
        <v>5293</v>
      </c>
      <c r="E36" s="46">
        <v>9109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14402</v>
      </c>
      <c r="O36" s="47">
        <f t="shared" si="1"/>
        <v>12.174133558748943</v>
      </c>
      <c r="P36" s="9"/>
    </row>
    <row r="37" spans="1:119">
      <c r="A37" s="12"/>
      <c r="B37" s="25">
        <v>362</v>
      </c>
      <c r="C37" s="20" t="s">
        <v>43</v>
      </c>
      <c r="D37" s="46">
        <v>27272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27272</v>
      </c>
      <c r="O37" s="47">
        <f t="shared" si="1"/>
        <v>23.053254437869821</v>
      </c>
      <c r="P37" s="9"/>
    </row>
    <row r="38" spans="1:119">
      <c r="A38" s="12"/>
      <c r="B38" s="25">
        <v>369.9</v>
      </c>
      <c r="C38" s="20" t="s">
        <v>44</v>
      </c>
      <c r="D38" s="46">
        <v>46569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46569</v>
      </c>
      <c r="O38" s="47">
        <f t="shared" si="1"/>
        <v>39.365173288250212</v>
      </c>
      <c r="P38" s="9"/>
    </row>
    <row r="39" spans="1:119" ht="15.75">
      <c r="A39" s="29" t="s">
        <v>35</v>
      </c>
      <c r="B39" s="30"/>
      <c r="C39" s="31"/>
      <c r="D39" s="32">
        <f t="shared" ref="D39:M39" si="9">SUM(D40:D40)</f>
        <v>0</v>
      </c>
      <c r="E39" s="32">
        <f t="shared" si="9"/>
        <v>80832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80832</v>
      </c>
      <c r="O39" s="45">
        <f t="shared" si="1"/>
        <v>68.327979712595095</v>
      </c>
      <c r="P39" s="9"/>
    </row>
    <row r="40" spans="1:119" ht="15.75" thickBot="1">
      <c r="A40" s="12"/>
      <c r="B40" s="25">
        <v>381</v>
      </c>
      <c r="C40" s="20" t="s">
        <v>45</v>
      </c>
      <c r="D40" s="46">
        <v>0</v>
      </c>
      <c r="E40" s="46">
        <v>80832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80832</v>
      </c>
      <c r="O40" s="47">
        <f t="shared" si="1"/>
        <v>68.327979712595095</v>
      </c>
      <c r="P40" s="9"/>
    </row>
    <row r="41" spans="1:119" ht="16.5" thickBot="1">
      <c r="A41" s="14" t="s">
        <v>38</v>
      </c>
      <c r="B41" s="23"/>
      <c r="C41" s="22"/>
      <c r="D41" s="15">
        <f t="shared" ref="D41:M41" si="10">SUM(D5,D17,D21,D30,D32,D35,D39)</f>
        <v>3199690</v>
      </c>
      <c r="E41" s="15">
        <f t="shared" si="10"/>
        <v>381506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0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4"/>
        <v>3581196</v>
      </c>
      <c r="O41" s="38">
        <f t="shared" si="1"/>
        <v>3027.215553677092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92</v>
      </c>
      <c r="M43" s="48"/>
      <c r="N43" s="48"/>
      <c r="O43" s="43">
        <v>1183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1697504</v>
      </c>
      <c r="E5" s="27">
        <f t="shared" si="0"/>
        <v>246540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1944044</v>
      </c>
      <c r="O5" s="33">
        <f t="shared" ref="O5:O40" si="1">(N5/O$42)</f>
        <v>1650.2920203735143</v>
      </c>
      <c r="P5" s="6"/>
    </row>
    <row r="6" spans="1:133">
      <c r="A6" s="12"/>
      <c r="B6" s="25">
        <v>311</v>
      </c>
      <c r="C6" s="20" t="s">
        <v>2</v>
      </c>
      <c r="D6" s="46">
        <v>963910</v>
      </c>
      <c r="E6" s="46">
        <v>246540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1210450</v>
      </c>
      <c r="O6" s="47">
        <f t="shared" si="1"/>
        <v>1027.5466893039049</v>
      </c>
      <c r="P6" s="9"/>
    </row>
    <row r="7" spans="1:133">
      <c r="A7" s="12"/>
      <c r="B7" s="25">
        <v>312.10000000000002</v>
      </c>
      <c r="C7" s="20" t="s">
        <v>10</v>
      </c>
      <c r="D7" s="46">
        <v>69538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69538</v>
      </c>
      <c r="O7" s="47">
        <f t="shared" si="1"/>
        <v>59.030560271646856</v>
      </c>
      <c r="P7" s="9"/>
    </row>
    <row r="8" spans="1:133">
      <c r="A8" s="12"/>
      <c r="B8" s="25">
        <v>312.3</v>
      </c>
      <c r="C8" s="20" t="s">
        <v>11</v>
      </c>
      <c r="D8" s="46">
        <v>6337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6337</v>
      </c>
      <c r="O8" s="47">
        <f t="shared" si="1"/>
        <v>5.3794567062818333</v>
      </c>
      <c r="P8" s="9"/>
    </row>
    <row r="9" spans="1:133">
      <c r="A9" s="12"/>
      <c r="B9" s="25">
        <v>312.42</v>
      </c>
      <c r="C9" s="20" t="s">
        <v>12</v>
      </c>
      <c r="D9" s="46">
        <v>20839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20839</v>
      </c>
      <c r="O9" s="47">
        <f t="shared" si="1"/>
        <v>17.690152801358234</v>
      </c>
      <c r="P9" s="9"/>
    </row>
    <row r="10" spans="1:133">
      <c r="A10" s="12"/>
      <c r="B10" s="25">
        <v>314.10000000000002</v>
      </c>
      <c r="C10" s="20" t="s">
        <v>14</v>
      </c>
      <c r="D10" s="46">
        <v>209375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209375</v>
      </c>
      <c r="O10" s="47">
        <f t="shared" si="1"/>
        <v>177.73769100169778</v>
      </c>
      <c r="P10" s="9"/>
    </row>
    <row r="11" spans="1:133">
      <c r="A11" s="12"/>
      <c r="B11" s="25">
        <v>314.3</v>
      </c>
      <c r="C11" s="20" t="s">
        <v>15</v>
      </c>
      <c r="D11" s="46">
        <v>42441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42441</v>
      </c>
      <c r="O11" s="47">
        <f t="shared" si="1"/>
        <v>36.028013582342957</v>
      </c>
      <c r="P11" s="9"/>
    </row>
    <row r="12" spans="1:133">
      <c r="A12" s="12"/>
      <c r="B12" s="25">
        <v>314.39999999999998</v>
      </c>
      <c r="C12" s="20" t="s">
        <v>16</v>
      </c>
      <c r="D12" s="46">
        <v>1775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1775</v>
      </c>
      <c r="O12" s="47">
        <f t="shared" si="1"/>
        <v>1.5067911714770799</v>
      </c>
      <c r="P12" s="9"/>
    </row>
    <row r="13" spans="1:133">
      <c r="A13" s="12"/>
      <c r="B13" s="25">
        <v>314.8</v>
      </c>
      <c r="C13" s="20" t="s">
        <v>55</v>
      </c>
      <c r="D13" s="46">
        <v>1579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1579</v>
      </c>
      <c r="O13" s="47">
        <f t="shared" si="1"/>
        <v>1.3404074702886248</v>
      </c>
      <c r="P13" s="9"/>
    </row>
    <row r="14" spans="1:133">
      <c r="A14" s="12"/>
      <c r="B14" s="25">
        <v>314.89999999999998</v>
      </c>
      <c r="C14" s="20" t="s">
        <v>17</v>
      </c>
      <c r="D14" s="46">
        <v>232144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232144</v>
      </c>
      <c r="O14" s="47">
        <f t="shared" si="1"/>
        <v>197.06621392190152</v>
      </c>
      <c r="P14" s="9"/>
    </row>
    <row r="15" spans="1:133">
      <c r="A15" s="12"/>
      <c r="B15" s="25">
        <v>315</v>
      </c>
      <c r="C15" s="20" t="s">
        <v>68</v>
      </c>
      <c r="D15" s="46">
        <v>98727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98727</v>
      </c>
      <c r="O15" s="47">
        <f t="shared" si="1"/>
        <v>83.808998302207129</v>
      </c>
      <c r="P15" s="9"/>
    </row>
    <row r="16" spans="1:133">
      <c r="A16" s="12"/>
      <c r="B16" s="25">
        <v>316</v>
      </c>
      <c r="C16" s="20" t="s">
        <v>69</v>
      </c>
      <c r="D16" s="46">
        <v>50839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50839</v>
      </c>
      <c r="O16" s="47">
        <f t="shared" si="1"/>
        <v>43.15704584040747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SUM(D18:D20)</f>
        <v>447873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40" si="4">SUM(D17:M17)</f>
        <v>447873</v>
      </c>
      <c r="O17" s="45">
        <f t="shared" si="1"/>
        <v>380.19779286926996</v>
      </c>
      <c r="P17" s="10"/>
    </row>
    <row r="18" spans="1:16">
      <c r="A18" s="12"/>
      <c r="B18" s="25">
        <v>322</v>
      </c>
      <c r="C18" s="20" t="s">
        <v>0</v>
      </c>
      <c r="D18" s="46">
        <v>238277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238277</v>
      </c>
      <c r="O18" s="47">
        <f t="shared" si="1"/>
        <v>202.27249575551784</v>
      </c>
      <c r="P18" s="9"/>
    </row>
    <row r="19" spans="1:16">
      <c r="A19" s="12"/>
      <c r="B19" s="25">
        <v>323.10000000000002</v>
      </c>
      <c r="C19" s="20" t="s">
        <v>20</v>
      </c>
      <c r="D19" s="46">
        <v>155871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155871</v>
      </c>
      <c r="O19" s="47">
        <f t="shared" si="1"/>
        <v>132.31833616298812</v>
      </c>
      <c r="P19" s="9"/>
    </row>
    <row r="20" spans="1:16">
      <c r="A20" s="12"/>
      <c r="B20" s="25">
        <v>323.7</v>
      </c>
      <c r="C20" s="20" t="s">
        <v>62</v>
      </c>
      <c r="D20" s="46">
        <v>53725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53725</v>
      </c>
      <c r="O20" s="47">
        <f t="shared" si="1"/>
        <v>45.606960950764005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SUM(D22:D28)</f>
        <v>160339</v>
      </c>
      <c r="E21" s="32">
        <f t="shared" si="5"/>
        <v>666773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827112</v>
      </c>
      <c r="O21" s="45">
        <f t="shared" si="1"/>
        <v>702.13242784380304</v>
      </c>
      <c r="P21" s="10"/>
    </row>
    <row r="22" spans="1:16">
      <c r="A22" s="12"/>
      <c r="B22" s="25">
        <v>331.2</v>
      </c>
      <c r="C22" s="20" t="s">
        <v>89</v>
      </c>
      <c r="D22" s="46">
        <v>900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900</v>
      </c>
      <c r="O22" s="47">
        <f t="shared" si="1"/>
        <v>0.76400679117147707</v>
      </c>
      <c r="P22" s="9"/>
    </row>
    <row r="23" spans="1:16">
      <c r="A23" s="12"/>
      <c r="B23" s="25">
        <v>335.12</v>
      </c>
      <c r="C23" s="20" t="s">
        <v>70</v>
      </c>
      <c r="D23" s="46">
        <v>26574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26574</v>
      </c>
      <c r="O23" s="47">
        <f t="shared" si="1"/>
        <v>22.558573853989813</v>
      </c>
      <c r="P23" s="9"/>
    </row>
    <row r="24" spans="1:16">
      <c r="A24" s="12"/>
      <c r="B24" s="25">
        <v>335.14</v>
      </c>
      <c r="C24" s="20" t="s">
        <v>71</v>
      </c>
      <c r="D24" s="46">
        <v>1320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1320</v>
      </c>
      <c r="O24" s="47">
        <f t="shared" si="1"/>
        <v>1.1205432937181663</v>
      </c>
      <c r="P24" s="9"/>
    </row>
    <row r="25" spans="1:16">
      <c r="A25" s="12"/>
      <c r="B25" s="25">
        <v>335.15</v>
      </c>
      <c r="C25" s="20" t="s">
        <v>72</v>
      </c>
      <c r="D25" s="46">
        <v>7677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7677</v>
      </c>
      <c r="O25" s="47">
        <f t="shared" si="1"/>
        <v>6.5169779286926994</v>
      </c>
      <c r="P25" s="9"/>
    </row>
    <row r="26" spans="1:16">
      <c r="A26" s="12"/>
      <c r="B26" s="25">
        <v>335.18</v>
      </c>
      <c r="C26" s="20" t="s">
        <v>73</v>
      </c>
      <c r="D26" s="46">
        <v>87751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87751</v>
      </c>
      <c r="O26" s="47">
        <f t="shared" si="1"/>
        <v>74.491511035653645</v>
      </c>
      <c r="P26" s="9"/>
    </row>
    <row r="27" spans="1:16">
      <c r="A27" s="12"/>
      <c r="B27" s="25">
        <v>335.9</v>
      </c>
      <c r="C27" s="20" t="s">
        <v>85</v>
      </c>
      <c r="D27" s="46">
        <v>18117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18117</v>
      </c>
      <c r="O27" s="47">
        <f t="shared" si="1"/>
        <v>15.379456706281834</v>
      </c>
      <c r="P27" s="9"/>
    </row>
    <row r="28" spans="1:16">
      <c r="A28" s="12"/>
      <c r="B28" s="25">
        <v>337.7</v>
      </c>
      <c r="C28" s="20" t="s">
        <v>86</v>
      </c>
      <c r="D28" s="46">
        <v>18000</v>
      </c>
      <c r="E28" s="46">
        <v>666773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684773</v>
      </c>
      <c r="O28" s="47">
        <f t="shared" si="1"/>
        <v>581.30135823429544</v>
      </c>
      <c r="P28" s="9"/>
    </row>
    <row r="29" spans="1:16" ht="15.75">
      <c r="A29" s="29" t="s">
        <v>33</v>
      </c>
      <c r="B29" s="30"/>
      <c r="C29" s="31"/>
      <c r="D29" s="32">
        <f t="shared" ref="D29:M29" si="6">SUM(D30:D30)</f>
        <v>93654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93654</v>
      </c>
      <c r="O29" s="45">
        <f t="shared" si="1"/>
        <v>79.502546689303898</v>
      </c>
      <c r="P29" s="10"/>
    </row>
    <row r="30" spans="1:16">
      <c r="A30" s="12"/>
      <c r="B30" s="25">
        <v>342.9</v>
      </c>
      <c r="C30" s="20" t="s">
        <v>36</v>
      </c>
      <c r="D30" s="46">
        <v>93654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93654</v>
      </c>
      <c r="O30" s="47">
        <f t="shared" si="1"/>
        <v>79.502546689303898</v>
      </c>
      <c r="P30" s="9"/>
    </row>
    <row r="31" spans="1:16" ht="15.75">
      <c r="A31" s="29" t="s">
        <v>34</v>
      </c>
      <c r="B31" s="30"/>
      <c r="C31" s="31"/>
      <c r="D31" s="32">
        <f t="shared" ref="D31:M31" si="7">SUM(D32:D33)</f>
        <v>27302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27302</v>
      </c>
      <c r="O31" s="45">
        <f t="shared" si="1"/>
        <v>23.176570458404075</v>
      </c>
      <c r="P31" s="10"/>
    </row>
    <row r="32" spans="1:16">
      <c r="A32" s="13"/>
      <c r="B32" s="39">
        <v>351.5</v>
      </c>
      <c r="C32" s="21" t="s">
        <v>40</v>
      </c>
      <c r="D32" s="46">
        <v>24713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24713</v>
      </c>
      <c r="O32" s="47">
        <f t="shared" si="1"/>
        <v>20.978777589134125</v>
      </c>
      <c r="P32" s="9"/>
    </row>
    <row r="33" spans="1:119">
      <c r="A33" s="13"/>
      <c r="B33" s="39">
        <v>351.9</v>
      </c>
      <c r="C33" s="21" t="s">
        <v>74</v>
      </c>
      <c r="D33" s="46">
        <v>2589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2589</v>
      </c>
      <c r="O33" s="47">
        <f t="shared" si="1"/>
        <v>2.1977928692699491</v>
      </c>
      <c r="P33" s="9"/>
    </row>
    <row r="34" spans="1:119" ht="15.75">
      <c r="A34" s="29" t="s">
        <v>3</v>
      </c>
      <c r="B34" s="30"/>
      <c r="C34" s="31"/>
      <c r="D34" s="32">
        <f t="shared" ref="D34:M34" si="8">SUM(D35:D37)</f>
        <v>302372</v>
      </c>
      <c r="E34" s="32">
        <f t="shared" si="8"/>
        <v>4220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306592</v>
      </c>
      <c r="O34" s="45">
        <f t="shared" si="1"/>
        <v>260.26485568760609</v>
      </c>
      <c r="P34" s="10"/>
    </row>
    <row r="35" spans="1:119">
      <c r="A35" s="12"/>
      <c r="B35" s="25">
        <v>361.1</v>
      </c>
      <c r="C35" s="20" t="s">
        <v>42</v>
      </c>
      <c r="D35" s="46">
        <v>3783</v>
      </c>
      <c r="E35" s="46">
        <v>4220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8003</v>
      </c>
      <c r="O35" s="47">
        <f t="shared" si="1"/>
        <v>6.7937181663837016</v>
      </c>
      <c r="P35" s="9"/>
    </row>
    <row r="36" spans="1:119">
      <c r="A36" s="12"/>
      <c r="B36" s="25">
        <v>362</v>
      </c>
      <c r="C36" s="20" t="s">
        <v>43</v>
      </c>
      <c r="D36" s="46">
        <v>50650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50650</v>
      </c>
      <c r="O36" s="47">
        <f t="shared" si="1"/>
        <v>42.996604414261462</v>
      </c>
      <c r="P36" s="9"/>
    </row>
    <row r="37" spans="1:119">
      <c r="A37" s="12"/>
      <c r="B37" s="25">
        <v>369.9</v>
      </c>
      <c r="C37" s="20" t="s">
        <v>44</v>
      </c>
      <c r="D37" s="46">
        <v>247939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247939</v>
      </c>
      <c r="O37" s="47">
        <f t="shared" si="1"/>
        <v>210.47453310696096</v>
      </c>
      <c r="P37" s="9"/>
    </row>
    <row r="38" spans="1:119" ht="15.75">
      <c r="A38" s="29" t="s">
        <v>35</v>
      </c>
      <c r="B38" s="30"/>
      <c r="C38" s="31"/>
      <c r="D38" s="32">
        <f t="shared" ref="D38:M38" si="9">SUM(D39:D39)</f>
        <v>0</v>
      </c>
      <c r="E38" s="32">
        <f t="shared" si="9"/>
        <v>71067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71067</v>
      </c>
      <c r="O38" s="45">
        <f t="shared" si="1"/>
        <v>60.328522920203739</v>
      </c>
      <c r="P38" s="9"/>
    </row>
    <row r="39" spans="1:119" ht="15.75" thickBot="1">
      <c r="A39" s="12"/>
      <c r="B39" s="25">
        <v>381</v>
      </c>
      <c r="C39" s="20" t="s">
        <v>45</v>
      </c>
      <c r="D39" s="46">
        <v>0</v>
      </c>
      <c r="E39" s="46">
        <v>71067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71067</v>
      </c>
      <c r="O39" s="47">
        <f t="shared" si="1"/>
        <v>60.328522920203739</v>
      </c>
      <c r="P39" s="9"/>
    </row>
    <row r="40" spans="1:119" ht="16.5" thickBot="1">
      <c r="A40" s="14" t="s">
        <v>38</v>
      </c>
      <c r="B40" s="23"/>
      <c r="C40" s="22"/>
      <c r="D40" s="15">
        <f t="shared" ref="D40:M40" si="10">SUM(D5,D17,D21,D29,D31,D34,D38)</f>
        <v>2729044</v>
      </c>
      <c r="E40" s="15">
        <f t="shared" si="10"/>
        <v>988600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15">
        <f t="shared" si="10"/>
        <v>0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3717644</v>
      </c>
      <c r="O40" s="38">
        <f t="shared" si="1"/>
        <v>3155.8947368421054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90</v>
      </c>
      <c r="M42" s="48"/>
      <c r="N42" s="48"/>
      <c r="O42" s="43">
        <v>1178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1668601</v>
      </c>
      <c r="E5" s="27">
        <f t="shared" si="0"/>
        <v>236257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1904858</v>
      </c>
      <c r="O5" s="33">
        <f t="shared" ref="O5:O44" si="1">(N5/O$46)</f>
        <v>1633.6689536878216</v>
      </c>
      <c r="P5" s="6"/>
    </row>
    <row r="6" spans="1:133">
      <c r="A6" s="12"/>
      <c r="B6" s="25">
        <v>311</v>
      </c>
      <c r="C6" s="20" t="s">
        <v>2</v>
      </c>
      <c r="D6" s="46">
        <v>920717</v>
      </c>
      <c r="E6" s="46">
        <v>236257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1156974</v>
      </c>
      <c r="O6" s="47">
        <f t="shared" si="1"/>
        <v>992.25900514579757</v>
      </c>
      <c r="P6" s="9"/>
    </row>
    <row r="7" spans="1:133">
      <c r="A7" s="12"/>
      <c r="B7" s="25">
        <v>312.10000000000002</v>
      </c>
      <c r="C7" s="20" t="s">
        <v>10</v>
      </c>
      <c r="D7" s="46">
        <v>20639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20639</v>
      </c>
      <c r="O7" s="47">
        <f t="shared" si="1"/>
        <v>17.700686106346485</v>
      </c>
      <c r="P7" s="9"/>
    </row>
    <row r="8" spans="1:133">
      <c r="A8" s="12"/>
      <c r="B8" s="25">
        <v>312.3</v>
      </c>
      <c r="C8" s="20" t="s">
        <v>11</v>
      </c>
      <c r="D8" s="46">
        <v>5885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5885</v>
      </c>
      <c r="O8" s="47">
        <f t="shared" si="1"/>
        <v>5.0471698113207548</v>
      </c>
      <c r="P8" s="9"/>
    </row>
    <row r="9" spans="1:133">
      <c r="A9" s="12"/>
      <c r="B9" s="25">
        <v>312.41000000000003</v>
      </c>
      <c r="C9" s="20" t="s">
        <v>13</v>
      </c>
      <c r="D9" s="46">
        <v>18554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18554</v>
      </c>
      <c r="O9" s="47">
        <f t="shared" si="1"/>
        <v>15.912521440823328</v>
      </c>
      <c r="P9" s="9"/>
    </row>
    <row r="10" spans="1:133">
      <c r="A10" s="12"/>
      <c r="B10" s="25">
        <v>312.42</v>
      </c>
      <c r="C10" s="20" t="s">
        <v>12</v>
      </c>
      <c r="D10" s="46">
        <v>42975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42975</v>
      </c>
      <c r="O10" s="47">
        <f t="shared" si="1"/>
        <v>36.856775300171527</v>
      </c>
      <c r="P10" s="9"/>
    </row>
    <row r="11" spans="1:133">
      <c r="A11" s="12"/>
      <c r="B11" s="25">
        <v>314.10000000000002</v>
      </c>
      <c r="C11" s="20" t="s">
        <v>14</v>
      </c>
      <c r="D11" s="46">
        <v>200492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200492</v>
      </c>
      <c r="O11" s="47">
        <f t="shared" si="1"/>
        <v>171.94854202401373</v>
      </c>
      <c r="P11" s="9"/>
    </row>
    <row r="12" spans="1:133">
      <c r="A12" s="12"/>
      <c r="B12" s="25">
        <v>314.3</v>
      </c>
      <c r="C12" s="20" t="s">
        <v>15</v>
      </c>
      <c r="D12" s="46">
        <v>36276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36276</v>
      </c>
      <c r="O12" s="47">
        <f t="shared" si="1"/>
        <v>31.111492281303601</v>
      </c>
      <c r="P12" s="9"/>
    </row>
    <row r="13" spans="1:133">
      <c r="A13" s="12"/>
      <c r="B13" s="25">
        <v>314.39999999999998</v>
      </c>
      <c r="C13" s="20" t="s">
        <v>16</v>
      </c>
      <c r="D13" s="46">
        <v>1973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1973</v>
      </c>
      <c r="O13" s="47">
        <f t="shared" si="1"/>
        <v>1.6921097770154374</v>
      </c>
      <c r="P13" s="9"/>
    </row>
    <row r="14" spans="1:133">
      <c r="A14" s="12"/>
      <c r="B14" s="25">
        <v>314.8</v>
      </c>
      <c r="C14" s="20" t="s">
        <v>55</v>
      </c>
      <c r="D14" s="46">
        <v>1175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1175</v>
      </c>
      <c r="O14" s="47">
        <f t="shared" si="1"/>
        <v>1.0077186963979416</v>
      </c>
      <c r="P14" s="9"/>
    </row>
    <row r="15" spans="1:133">
      <c r="A15" s="12"/>
      <c r="B15" s="25">
        <v>314.89999999999998</v>
      </c>
      <c r="C15" s="20" t="s">
        <v>17</v>
      </c>
      <c r="D15" s="46">
        <v>265799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265799</v>
      </c>
      <c r="O15" s="47">
        <f t="shared" si="1"/>
        <v>227.95797598627789</v>
      </c>
      <c r="P15" s="9"/>
    </row>
    <row r="16" spans="1:133">
      <c r="A16" s="12"/>
      <c r="B16" s="25">
        <v>315</v>
      </c>
      <c r="C16" s="20" t="s">
        <v>68</v>
      </c>
      <c r="D16" s="46">
        <v>101166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101166</v>
      </c>
      <c r="O16" s="47">
        <f t="shared" si="1"/>
        <v>86.763293310463126</v>
      </c>
      <c r="P16" s="9"/>
    </row>
    <row r="17" spans="1:16">
      <c r="A17" s="12"/>
      <c r="B17" s="25">
        <v>316</v>
      </c>
      <c r="C17" s="20" t="s">
        <v>69</v>
      </c>
      <c r="D17" s="46">
        <v>52950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52950</v>
      </c>
      <c r="O17" s="47">
        <f t="shared" si="1"/>
        <v>45.411663807890221</v>
      </c>
      <c r="P17" s="9"/>
    </row>
    <row r="18" spans="1:16" ht="15.75">
      <c r="A18" s="29" t="s">
        <v>19</v>
      </c>
      <c r="B18" s="30"/>
      <c r="C18" s="31"/>
      <c r="D18" s="32">
        <f t="shared" ref="D18:M18" si="3">SUM(D19:D22)</f>
        <v>462232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t="shared" ref="N18:N24" si="4">SUM(D18:M18)</f>
        <v>462232</v>
      </c>
      <c r="O18" s="45">
        <f t="shared" si="1"/>
        <v>396.42538593481987</v>
      </c>
      <c r="P18" s="10"/>
    </row>
    <row r="19" spans="1:16">
      <c r="A19" s="12"/>
      <c r="B19" s="25">
        <v>322</v>
      </c>
      <c r="C19" s="20" t="s">
        <v>0</v>
      </c>
      <c r="D19" s="46">
        <v>231222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231222</v>
      </c>
      <c r="O19" s="47">
        <f t="shared" si="1"/>
        <v>198.30360205831903</v>
      </c>
      <c r="P19" s="9"/>
    </row>
    <row r="20" spans="1:16">
      <c r="A20" s="12"/>
      <c r="B20" s="25">
        <v>323.10000000000002</v>
      </c>
      <c r="C20" s="20" t="s">
        <v>20</v>
      </c>
      <c r="D20" s="46">
        <v>145973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145973</v>
      </c>
      <c r="O20" s="47">
        <f t="shared" si="1"/>
        <v>125.19125214408233</v>
      </c>
      <c r="P20" s="9"/>
    </row>
    <row r="21" spans="1:16">
      <c r="A21" s="12"/>
      <c r="B21" s="25">
        <v>323.7</v>
      </c>
      <c r="C21" s="20" t="s">
        <v>62</v>
      </c>
      <c r="D21" s="46">
        <v>54805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54805</v>
      </c>
      <c r="O21" s="47">
        <f t="shared" si="1"/>
        <v>47.002572898799315</v>
      </c>
      <c r="P21" s="9"/>
    </row>
    <row r="22" spans="1:16">
      <c r="A22" s="12"/>
      <c r="B22" s="25">
        <v>329</v>
      </c>
      <c r="C22" s="20" t="s">
        <v>21</v>
      </c>
      <c r="D22" s="46">
        <v>30232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30232</v>
      </c>
      <c r="O22" s="47">
        <f t="shared" si="1"/>
        <v>25.927958833619211</v>
      </c>
      <c r="P22" s="9"/>
    </row>
    <row r="23" spans="1:16" ht="15.75">
      <c r="A23" s="29" t="s">
        <v>22</v>
      </c>
      <c r="B23" s="30"/>
      <c r="C23" s="31"/>
      <c r="D23" s="32">
        <f t="shared" ref="D23:M23" si="5">SUM(D24:D31)</f>
        <v>194058</v>
      </c>
      <c r="E23" s="32">
        <f t="shared" si="5"/>
        <v>169867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363925</v>
      </c>
      <c r="O23" s="45">
        <f t="shared" si="1"/>
        <v>312.1140651801029</v>
      </c>
      <c r="P23" s="10"/>
    </row>
    <row r="24" spans="1:16">
      <c r="A24" s="12"/>
      <c r="B24" s="25">
        <v>331.9</v>
      </c>
      <c r="C24" s="20" t="s">
        <v>57</v>
      </c>
      <c r="D24" s="46">
        <v>5749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5749</v>
      </c>
      <c r="O24" s="47">
        <f t="shared" si="1"/>
        <v>4.9305317324185252</v>
      </c>
      <c r="P24" s="9"/>
    </row>
    <row r="25" spans="1:16">
      <c r="A25" s="12"/>
      <c r="B25" s="25">
        <v>334.39</v>
      </c>
      <c r="C25" s="20" t="s">
        <v>24</v>
      </c>
      <c r="D25" s="46">
        <v>52312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52312</v>
      </c>
      <c r="O25" s="47">
        <f t="shared" si="1"/>
        <v>44.864493996569472</v>
      </c>
      <c r="P25" s="9"/>
    </row>
    <row r="26" spans="1:16">
      <c r="A26" s="12"/>
      <c r="B26" s="25">
        <v>335.12</v>
      </c>
      <c r="C26" s="20" t="s">
        <v>70</v>
      </c>
      <c r="D26" s="46">
        <v>25972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25972</v>
      </c>
      <c r="O26" s="47">
        <f t="shared" si="1"/>
        <v>22.274442538593483</v>
      </c>
      <c r="P26" s="9"/>
    </row>
    <row r="27" spans="1:16">
      <c r="A27" s="12"/>
      <c r="B27" s="25">
        <v>335.14</v>
      </c>
      <c r="C27" s="20" t="s">
        <v>71</v>
      </c>
      <c r="D27" s="46">
        <v>1317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1317</v>
      </c>
      <c r="O27" s="47">
        <f t="shared" si="1"/>
        <v>1.1295025728987993</v>
      </c>
      <c r="P27" s="9"/>
    </row>
    <row r="28" spans="1:16">
      <c r="A28" s="12"/>
      <c r="B28" s="25">
        <v>335.15</v>
      </c>
      <c r="C28" s="20" t="s">
        <v>72</v>
      </c>
      <c r="D28" s="46">
        <v>6600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6600</v>
      </c>
      <c r="O28" s="47">
        <f t="shared" si="1"/>
        <v>5.6603773584905657</v>
      </c>
      <c r="P28" s="9"/>
    </row>
    <row r="29" spans="1:16">
      <c r="A29" s="12"/>
      <c r="B29" s="25">
        <v>335.18</v>
      </c>
      <c r="C29" s="20" t="s">
        <v>73</v>
      </c>
      <c r="D29" s="46">
        <v>84075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84075</v>
      </c>
      <c r="O29" s="47">
        <f t="shared" si="1"/>
        <v>72.105488850771863</v>
      </c>
      <c r="P29" s="9"/>
    </row>
    <row r="30" spans="1:16">
      <c r="A30" s="12"/>
      <c r="B30" s="25">
        <v>335.9</v>
      </c>
      <c r="C30" s="20" t="s">
        <v>85</v>
      </c>
      <c r="D30" s="46">
        <v>18033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18033</v>
      </c>
      <c r="O30" s="47">
        <f t="shared" si="1"/>
        <v>15.465694682675815</v>
      </c>
      <c r="P30" s="9"/>
    </row>
    <row r="31" spans="1:16">
      <c r="A31" s="12"/>
      <c r="B31" s="25">
        <v>337.7</v>
      </c>
      <c r="C31" s="20" t="s">
        <v>86</v>
      </c>
      <c r="D31" s="46">
        <v>0</v>
      </c>
      <c r="E31" s="46">
        <v>169867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4" si="7">SUM(D31:M31)</f>
        <v>169867</v>
      </c>
      <c r="O31" s="47">
        <f t="shared" si="1"/>
        <v>145.6835334476844</v>
      </c>
      <c r="P31" s="9"/>
    </row>
    <row r="32" spans="1:16" ht="15.75">
      <c r="A32" s="29" t="s">
        <v>33</v>
      </c>
      <c r="B32" s="30"/>
      <c r="C32" s="31"/>
      <c r="D32" s="32">
        <f t="shared" ref="D32:M32" si="8">SUM(D33:D34)</f>
        <v>87983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87983</v>
      </c>
      <c r="O32" s="45">
        <f t="shared" si="1"/>
        <v>75.457118353344768</v>
      </c>
      <c r="P32" s="10"/>
    </row>
    <row r="33" spans="1:119">
      <c r="A33" s="12"/>
      <c r="B33" s="25">
        <v>342.9</v>
      </c>
      <c r="C33" s="20" t="s">
        <v>36</v>
      </c>
      <c r="D33" s="46">
        <v>87381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87381</v>
      </c>
      <c r="O33" s="47">
        <f t="shared" si="1"/>
        <v>74.940823327615774</v>
      </c>
      <c r="P33" s="9"/>
    </row>
    <row r="34" spans="1:119">
      <c r="A34" s="12"/>
      <c r="B34" s="25">
        <v>343.4</v>
      </c>
      <c r="C34" s="20" t="s">
        <v>37</v>
      </c>
      <c r="D34" s="46">
        <v>602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602</v>
      </c>
      <c r="O34" s="47">
        <f t="shared" si="1"/>
        <v>0.516295025728988</v>
      </c>
      <c r="P34" s="9"/>
    </row>
    <row r="35" spans="1:119" ht="15.75">
      <c r="A35" s="29" t="s">
        <v>34</v>
      </c>
      <c r="B35" s="30"/>
      <c r="C35" s="31"/>
      <c r="D35" s="32">
        <f t="shared" ref="D35:M35" si="9">SUM(D36:D37)</f>
        <v>24256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7"/>
        <v>24256</v>
      </c>
      <c r="O35" s="45">
        <f t="shared" si="1"/>
        <v>20.802744425385935</v>
      </c>
      <c r="P35" s="10"/>
    </row>
    <row r="36" spans="1:119">
      <c r="A36" s="13"/>
      <c r="B36" s="39">
        <v>351.5</v>
      </c>
      <c r="C36" s="21" t="s">
        <v>40</v>
      </c>
      <c r="D36" s="46">
        <v>2029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2029</v>
      </c>
      <c r="O36" s="47">
        <f t="shared" si="1"/>
        <v>1.7401372212692967</v>
      </c>
      <c r="P36" s="9"/>
    </row>
    <row r="37" spans="1:119">
      <c r="A37" s="13"/>
      <c r="B37" s="39">
        <v>351.9</v>
      </c>
      <c r="C37" s="21" t="s">
        <v>74</v>
      </c>
      <c r="D37" s="46">
        <v>22227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22227</v>
      </c>
      <c r="O37" s="47">
        <f t="shared" si="1"/>
        <v>19.062607204116638</v>
      </c>
      <c r="P37" s="9"/>
    </row>
    <row r="38" spans="1:119" ht="15.75">
      <c r="A38" s="29" t="s">
        <v>3</v>
      </c>
      <c r="B38" s="30"/>
      <c r="C38" s="31"/>
      <c r="D38" s="32">
        <f t="shared" ref="D38:M38" si="10">SUM(D39:D41)</f>
        <v>483077</v>
      </c>
      <c r="E38" s="32">
        <f t="shared" si="10"/>
        <v>4739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7"/>
        <v>487816</v>
      </c>
      <c r="O38" s="45">
        <f t="shared" si="1"/>
        <v>418.36706689536879</v>
      </c>
      <c r="P38" s="10"/>
    </row>
    <row r="39" spans="1:119">
      <c r="A39" s="12"/>
      <c r="B39" s="25">
        <v>361.1</v>
      </c>
      <c r="C39" s="20" t="s">
        <v>42</v>
      </c>
      <c r="D39" s="46">
        <v>362</v>
      </c>
      <c r="E39" s="46">
        <v>4739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5101</v>
      </c>
      <c r="O39" s="47">
        <f t="shared" si="1"/>
        <v>4.3747855917667238</v>
      </c>
      <c r="P39" s="9"/>
    </row>
    <row r="40" spans="1:119">
      <c r="A40" s="12"/>
      <c r="B40" s="25">
        <v>362</v>
      </c>
      <c r="C40" s="20" t="s">
        <v>43</v>
      </c>
      <c r="D40" s="46">
        <v>46095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46095</v>
      </c>
      <c r="O40" s="47">
        <f t="shared" si="1"/>
        <v>39.532590051457973</v>
      </c>
      <c r="P40" s="9"/>
    </row>
    <row r="41" spans="1:119">
      <c r="A41" s="12"/>
      <c r="B41" s="25">
        <v>369.9</v>
      </c>
      <c r="C41" s="20" t="s">
        <v>44</v>
      </c>
      <c r="D41" s="46">
        <v>436620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436620</v>
      </c>
      <c r="O41" s="47">
        <f t="shared" si="1"/>
        <v>374.45969125214407</v>
      </c>
      <c r="P41" s="9"/>
    </row>
    <row r="42" spans="1:119" ht="15.75">
      <c r="A42" s="29" t="s">
        <v>35</v>
      </c>
      <c r="B42" s="30"/>
      <c r="C42" s="31"/>
      <c r="D42" s="32">
        <f t="shared" ref="D42:M42" si="11">SUM(D43:D43)</f>
        <v>16484</v>
      </c>
      <c r="E42" s="32">
        <f t="shared" si="11"/>
        <v>73088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7"/>
        <v>89572</v>
      </c>
      <c r="O42" s="45">
        <f t="shared" si="1"/>
        <v>76.819897084048023</v>
      </c>
      <c r="P42" s="9"/>
    </row>
    <row r="43" spans="1:119" ht="15.75" thickBot="1">
      <c r="A43" s="12"/>
      <c r="B43" s="25">
        <v>381</v>
      </c>
      <c r="C43" s="20" t="s">
        <v>45</v>
      </c>
      <c r="D43" s="46">
        <v>16484</v>
      </c>
      <c r="E43" s="46">
        <v>73088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89572</v>
      </c>
      <c r="O43" s="47">
        <f t="shared" si="1"/>
        <v>76.819897084048023</v>
      </c>
      <c r="P43" s="9"/>
    </row>
    <row r="44" spans="1:119" ht="16.5" thickBot="1">
      <c r="A44" s="14" t="s">
        <v>38</v>
      </c>
      <c r="B44" s="23"/>
      <c r="C44" s="22"/>
      <c r="D44" s="15">
        <f t="shared" ref="D44:M44" si="12">SUM(D5,D18,D23,D32,D35,D38,D42)</f>
        <v>2936691</v>
      </c>
      <c r="E44" s="15">
        <f t="shared" si="12"/>
        <v>483951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0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N44" s="15">
        <f t="shared" si="7"/>
        <v>3420642</v>
      </c>
      <c r="O44" s="38">
        <f t="shared" si="1"/>
        <v>2933.6552315608919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87</v>
      </c>
      <c r="M46" s="48"/>
      <c r="N46" s="48"/>
      <c r="O46" s="43">
        <v>1166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60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2023-09-07T17:25:31Z</cp:lastPrinted>
  <dcterms:created xsi:type="dcterms:W3CDTF">2000-08-31T21:26:31Z</dcterms:created>
  <dcterms:modified xsi:type="dcterms:W3CDTF">2023-09-07T17:25:44Z</dcterms:modified>
</cp:coreProperties>
</file>