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9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'2007'!$A$1:$O$39</definedName>
    <definedName name="_xlnm.Print_Area" localSheetId="14">'2008'!$A$1:$O$39</definedName>
    <definedName name="_xlnm.Print_Area" localSheetId="13">'2009'!$A$1:$O$40</definedName>
    <definedName name="_xlnm.Print_Area" localSheetId="12">'2010'!$A$1:$O$39</definedName>
    <definedName name="_xlnm.Print_Area" localSheetId="11">'2011'!$A$1:$O$38</definedName>
    <definedName name="_xlnm.Print_Area" localSheetId="10">'2012'!$A$1:$O$38</definedName>
    <definedName name="_xlnm.Print_Area" localSheetId="9">'2013'!$A$1:$O$38</definedName>
    <definedName name="_xlnm.Print_Area" localSheetId="8">'2014'!$A$1:$O$39</definedName>
    <definedName name="_xlnm.Print_Area" localSheetId="7">'2015'!$A$1:$O$38</definedName>
    <definedName name="_xlnm.Print_Area" localSheetId="6">'2016'!$A$1:$O$39</definedName>
    <definedName name="_xlnm.Print_Area" localSheetId="5">'2017'!$A$1:$O$39</definedName>
    <definedName name="_xlnm.Print_Area" localSheetId="4">'2018'!$A$1:$O$40</definedName>
    <definedName name="_xlnm.Print_Area" localSheetId="3">'2019'!$A$1:$O$39</definedName>
    <definedName name="_xlnm.Print_Area" localSheetId="2">'2020'!$A$1:$O$38</definedName>
    <definedName name="_xlnm.Print_Area" localSheetId="1">'2021'!$A$1:$P$39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7" i="48"/>
  <c r="P27" i="48" s="1"/>
  <c r="O25" i="48"/>
  <c r="P25" i="48" s="1"/>
  <c r="O21" i="48"/>
  <c r="P21" i="48" s="1"/>
  <c r="O12" i="48"/>
  <c r="P12" i="48" s="1"/>
  <c r="O5" i="48"/>
  <c r="P5" i="48" s="1"/>
  <c r="O23" i="48"/>
  <c r="P23" i="48" s="1"/>
  <c r="D35" i="47"/>
  <c r="O34" i="47"/>
  <c r="P34" i="47"/>
  <c r="O33" i="47"/>
  <c r="P33" i="47" s="1"/>
  <c r="N32" i="47"/>
  <c r="M32" i="47"/>
  <c r="L32" i="47"/>
  <c r="K32" i="47"/>
  <c r="J32" i="47"/>
  <c r="I32" i="47"/>
  <c r="H32" i="47"/>
  <c r="G32" i="47"/>
  <c r="O32" i="47" s="1"/>
  <c r="P32" i="47" s="1"/>
  <c r="F32" i="47"/>
  <c r="E32" i="47"/>
  <c r="D32" i="47"/>
  <c r="O31" i="47"/>
  <c r="P31" i="47" s="1"/>
  <c r="O30" i="47"/>
  <c r="P30" i="47"/>
  <c r="O29" i="47"/>
  <c r="P29" i="47"/>
  <c r="N28" i="47"/>
  <c r="M28" i="47"/>
  <c r="L28" i="47"/>
  <c r="O28" i="47" s="1"/>
  <c r="P28" i="47" s="1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O26" i="47" s="1"/>
  <c r="P26" i="47" s="1"/>
  <c r="L26" i="47"/>
  <c r="K26" i="47"/>
  <c r="J26" i="47"/>
  <c r="I26" i="47"/>
  <c r="H26" i="47"/>
  <c r="G26" i="47"/>
  <c r="F26" i="47"/>
  <c r="F35" i="47" s="1"/>
  <c r="E26" i="47"/>
  <c r="D26" i="47"/>
  <c r="O25" i="47"/>
  <c r="P25" i="47" s="1"/>
  <c r="N24" i="47"/>
  <c r="O24" i="47" s="1"/>
  <c r="P24" i="47" s="1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/>
  <c r="O19" i="47"/>
  <c r="P19" i="47" s="1"/>
  <c r="O18" i="47"/>
  <c r="P18" i="47"/>
  <c r="O17" i="47"/>
  <c r="P17" i="47"/>
  <c r="N16" i="47"/>
  <c r="M16" i="47"/>
  <c r="L16" i="47"/>
  <c r="O16" i="47" s="1"/>
  <c r="P16" i="47" s="1"/>
  <c r="K16" i="47"/>
  <c r="J16" i="47"/>
  <c r="I16" i="47"/>
  <c r="H16" i="47"/>
  <c r="G16" i="47"/>
  <c r="F16" i="47"/>
  <c r="E16" i="47"/>
  <c r="D16" i="47"/>
  <c r="O15" i="47"/>
  <c r="P15" i="47" s="1"/>
  <c r="O14" i="47"/>
  <c r="P14" i="47"/>
  <c r="O13" i="47"/>
  <c r="P13" i="47"/>
  <c r="N12" i="47"/>
  <c r="M12" i="47"/>
  <c r="L12" i="47"/>
  <c r="K12" i="47"/>
  <c r="J12" i="47"/>
  <c r="J35" i="47" s="1"/>
  <c r="I12" i="47"/>
  <c r="H12" i="47"/>
  <c r="G12" i="47"/>
  <c r="F12" i="47"/>
  <c r="E12" i="47"/>
  <c r="E35" i="47" s="1"/>
  <c r="D12" i="47"/>
  <c r="O11" i="47"/>
  <c r="P11" i="47"/>
  <c r="O10" i="47"/>
  <c r="P10" i="47" s="1"/>
  <c r="O9" i="47"/>
  <c r="P9" i="47"/>
  <c r="O8" i="47"/>
  <c r="P8" i="47"/>
  <c r="O7" i="47"/>
  <c r="P7" i="47" s="1"/>
  <c r="O6" i="47"/>
  <c r="P6" i="47" s="1"/>
  <c r="N5" i="47"/>
  <c r="N35" i="47" s="1"/>
  <c r="M5" i="47"/>
  <c r="M35" i="47" s="1"/>
  <c r="L5" i="47"/>
  <c r="L35" i="47" s="1"/>
  <c r="K5" i="47"/>
  <c r="K35" i="47" s="1"/>
  <c r="J5" i="47"/>
  <c r="I5" i="47"/>
  <c r="I35" i="47" s="1"/>
  <c r="H5" i="47"/>
  <c r="H35" i="47" s="1"/>
  <c r="G5" i="47"/>
  <c r="G35" i="47" s="1"/>
  <c r="F5" i="47"/>
  <c r="E5" i="47"/>
  <c r="D5" i="47"/>
  <c r="O5" i="47" s="1"/>
  <c r="P5" i="47" s="1"/>
  <c r="N33" i="46"/>
  <c r="O33" i="46"/>
  <c r="N32" i="46"/>
  <c r="O32" i="46" s="1"/>
  <c r="M31" i="46"/>
  <c r="L31" i="46"/>
  <c r="K31" i="46"/>
  <c r="J31" i="46"/>
  <c r="I31" i="46"/>
  <c r="H31" i="46"/>
  <c r="G31" i="46"/>
  <c r="F31" i="46"/>
  <c r="N31" i="46" s="1"/>
  <c r="O31" i="46" s="1"/>
  <c r="E31" i="46"/>
  <c r="D31" i="46"/>
  <c r="N30" i="46"/>
  <c r="O30" i="46" s="1"/>
  <c r="N29" i="46"/>
  <c r="O29" i="46"/>
  <c r="N28" i="46"/>
  <c r="O28" i="46" s="1"/>
  <c r="M27" i="46"/>
  <c r="L27" i="46"/>
  <c r="K27" i="46"/>
  <c r="J27" i="46"/>
  <c r="N27" i="46" s="1"/>
  <c r="O27" i="46" s="1"/>
  <c r="I27" i="46"/>
  <c r="H27" i="46"/>
  <c r="G27" i="46"/>
  <c r="F27" i="46"/>
  <c r="E27" i="46"/>
  <c r="D27" i="46"/>
  <c r="N26" i="46"/>
  <c r="O26" i="46" s="1"/>
  <c r="M25" i="46"/>
  <c r="L25" i="46"/>
  <c r="K25" i="46"/>
  <c r="J25" i="46"/>
  <c r="N25" i="46" s="1"/>
  <c r="O25" i="46" s="1"/>
  <c r="I25" i="46"/>
  <c r="H25" i="46"/>
  <c r="G25" i="46"/>
  <c r="F25" i="46"/>
  <c r="E25" i="46"/>
  <c r="D25" i="46"/>
  <c r="N24" i="46"/>
  <c r="O24" i="46" s="1"/>
  <c r="M23" i="46"/>
  <c r="L23" i="46"/>
  <c r="K23" i="46"/>
  <c r="J23" i="46"/>
  <c r="N23" i="46" s="1"/>
  <c r="O23" i="46" s="1"/>
  <c r="I23" i="46"/>
  <c r="H23" i="46"/>
  <c r="G23" i="46"/>
  <c r="F23" i="46"/>
  <c r="E23" i="46"/>
  <c r="D23" i="46"/>
  <c r="N22" i="46"/>
  <c r="O22" i="46" s="1"/>
  <c r="M21" i="46"/>
  <c r="L21" i="46"/>
  <c r="K21" i="46"/>
  <c r="J21" i="46"/>
  <c r="J34" i="46" s="1"/>
  <c r="I21" i="46"/>
  <c r="H21" i="46"/>
  <c r="G21" i="46"/>
  <c r="F21" i="46"/>
  <c r="E21" i="46"/>
  <c r="D21" i="46"/>
  <c r="N20" i="46"/>
  <c r="O20" i="46" s="1"/>
  <c r="N19" i="46"/>
  <c r="O19" i="46" s="1"/>
  <c r="N18" i="46"/>
  <c r="O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6" i="46" s="1"/>
  <c r="O16" i="46" s="1"/>
  <c r="N15" i="46"/>
  <c r="O15" i="46"/>
  <c r="N14" i="46"/>
  <c r="O14" i="46" s="1"/>
  <c r="N13" i="46"/>
  <c r="O13" i="46"/>
  <c r="M12" i="46"/>
  <c r="L12" i="46"/>
  <c r="K12" i="46"/>
  <c r="J12" i="46"/>
  <c r="I12" i="46"/>
  <c r="H12" i="46"/>
  <c r="H34" i="46" s="1"/>
  <c r="G12" i="46"/>
  <c r="F12" i="46"/>
  <c r="E12" i="46"/>
  <c r="D12" i="46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N5" i="46" s="1"/>
  <c r="O5" i="46" s="1"/>
  <c r="E5" i="46"/>
  <c r="D5" i="46"/>
  <c r="N34" i="45"/>
  <c r="O34" i="45" s="1"/>
  <c r="N33" i="45"/>
  <c r="O33" i="45"/>
  <c r="M32" i="45"/>
  <c r="L32" i="45"/>
  <c r="K32" i="45"/>
  <c r="J32" i="45"/>
  <c r="I32" i="45"/>
  <c r="H32" i="45"/>
  <c r="N32" i="45" s="1"/>
  <c r="O32" i="45" s="1"/>
  <c r="G32" i="45"/>
  <c r="F32" i="45"/>
  <c r="E32" i="45"/>
  <c r="D32" i="45"/>
  <c r="N31" i="45"/>
  <c r="O31" i="45"/>
  <c r="N30" i="45"/>
  <c r="O30" i="45" s="1"/>
  <c r="N29" i="45"/>
  <c r="O29" i="45" s="1"/>
  <c r="M28" i="45"/>
  <c r="L28" i="45"/>
  <c r="N28" i="45" s="1"/>
  <c r="O28" i="45" s="1"/>
  <c r="K28" i="45"/>
  <c r="J28" i="45"/>
  <c r="I28" i="45"/>
  <c r="H28" i="45"/>
  <c r="G28" i="45"/>
  <c r="F28" i="45"/>
  <c r="E28" i="45"/>
  <c r="D28" i="45"/>
  <c r="N27" i="45"/>
  <c r="O27" i="45" s="1"/>
  <c r="M26" i="45"/>
  <c r="L26" i="45"/>
  <c r="N26" i="45" s="1"/>
  <c r="O26" i="45" s="1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 s="1"/>
  <c r="N17" i="45"/>
  <c r="O17" i="45"/>
  <c r="M16" i="45"/>
  <c r="L16" i="45"/>
  <c r="K16" i="45"/>
  <c r="J16" i="45"/>
  <c r="I16" i="45"/>
  <c r="H16" i="45"/>
  <c r="N16" i="45" s="1"/>
  <c r="O16" i="45" s="1"/>
  <c r="G16" i="45"/>
  <c r="F16" i="45"/>
  <c r="E16" i="45"/>
  <c r="D16" i="45"/>
  <c r="N15" i="45"/>
  <c r="O15" i="45"/>
  <c r="N14" i="45"/>
  <c r="O14" i="45" s="1"/>
  <c r="N13" i="45"/>
  <c r="O13" i="45" s="1"/>
  <c r="M12" i="45"/>
  <c r="L12" i="45"/>
  <c r="N12" i="45" s="1"/>
  <c r="O12" i="45" s="1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J35" i="45" s="1"/>
  <c r="I5" i="45"/>
  <c r="H5" i="45"/>
  <c r="G5" i="45"/>
  <c r="F5" i="45"/>
  <c r="E5" i="45"/>
  <c r="D5" i="45"/>
  <c r="N35" i="44"/>
  <c r="O35" i="44" s="1"/>
  <c r="N34" i="44"/>
  <c r="O34" i="44" s="1"/>
  <c r="M33" i="44"/>
  <c r="L33" i="44"/>
  <c r="N33" i="44" s="1"/>
  <c r="O33" i="44" s="1"/>
  <c r="K33" i="44"/>
  <c r="J33" i="44"/>
  <c r="I33" i="44"/>
  <c r="H33" i="44"/>
  <c r="G33" i="44"/>
  <c r="F33" i="44"/>
  <c r="E33" i="44"/>
  <c r="D33" i="44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9" i="44" s="1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7" i="44" s="1"/>
  <c r="O27" i="44" s="1"/>
  <c r="N26" i="44"/>
  <c r="O26" i="44"/>
  <c r="N25" i="44"/>
  <c r="O25" i="44" s="1"/>
  <c r="N24" i="44"/>
  <c r="O24" i="44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/>
  <c r="M21" i="44"/>
  <c r="L21" i="44"/>
  <c r="K21" i="44"/>
  <c r="J21" i="44"/>
  <c r="I21" i="44"/>
  <c r="H21" i="44"/>
  <c r="H36" i="44" s="1"/>
  <c r="G21" i="44"/>
  <c r="F21" i="44"/>
  <c r="E21" i="44"/>
  <c r="D21" i="44"/>
  <c r="N20" i="44"/>
  <c r="O20" i="44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N12" i="44" s="1"/>
  <c r="O12" i="44" s="1"/>
  <c r="E12" i="44"/>
  <c r="D12" i="44"/>
  <c r="N11" i="44"/>
  <c r="O11" i="44" s="1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" i="44" s="1"/>
  <c r="O5" i="44" s="1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N32" i="43" s="1"/>
  <c r="O32" i="43" s="1"/>
  <c r="E32" i="43"/>
  <c r="D32" i="43"/>
  <c r="N31" i="43"/>
  <c r="O31" i="43" s="1"/>
  <c r="N30" i="43"/>
  <c r="O30" i="43"/>
  <c r="N29" i="43"/>
  <c r="O29" i="43" s="1"/>
  <c r="M28" i="43"/>
  <c r="L28" i="43"/>
  <c r="K28" i="43"/>
  <c r="J28" i="43"/>
  <c r="N28" i="43" s="1"/>
  <c r="O28" i="43" s="1"/>
  <c r="I28" i="43"/>
  <c r="H28" i="43"/>
  <c r="G28" i="43"/>
  <c r="F28" i="43"/>
  <c r="E28" i="43"/>
  <c r="D28" i="43"/>
  <c r="N27" i="43"/>
  <c r="O27" i="43" s="1"/>
  <c r="M26" i="43"/>
  <c r="L26" i="43"/>
  <c r="K26" i="43"/>
  <c r="J26" i="43"/>
  <c r="N26" i="43" s="1"/>
  <c r="O26" i="43" s="1"/>
  <c r="I26" i="43"/>
  <c r="H26" i="43"/>
  <c r="G26" i="43"/>
  <c r="F26" i="43"/>
  <c r="E26" i="43"/>
  <c r="D26" i="43"/>
  <c r="N25" i="43"/>
  <c r="O25" i="43" s="1"/>
  <c r="N24" i="43"/>
  <c r="O24" i="43" s="1"/>
  <c r="M23" i="43"/>
  <c r="L23" i="43"/>
  <c r="N23" i="43" s="1"/>
  <c r="O23" i="43" s="1"/>
  <c r="K23" i="43"/>
  <c r="J23" i="43"/>
  <c r="I23" i="43"/>
  <c r="H23" i="43"/>
  <c r="G23" i="43"/>
  <c r="F23" i="43"/>
  <c r="E23" i="43"/>
  <c r="D23" i="43"/>
  <c r="N22" i="43"/>
  <c r="O22" i="43" s="1"/>
  <c r="M21" i="43"/>
  <c r="L21" i="43"/>
  <c r="L35" i="43" s="1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F35" i="43" s="1"/>
  <c r="E16" i="43"/>
  <c r="D16" i="43"/>
  <c r="N15" i="43"/>
  <c r="O15" i="43" s="1"/>
  <c r="N14" i="43"/>
  <c r="O14" i="43"/>
  <c r="N13" i="43"/>
  <c r="O13" i="43" s="1"/>
  <c r="M12" i="43"/>
  <c r="L12" i="43"/>
  <c r="K12" i="43"/>
  <c r="J12" i="43"/>
  <c r="N12" i="43" s="1"/>
  <c r="O12" i="43" s="1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/>
  <c r="M5" i="43"/>
  <c r="L5" i="43"/>
  <c r="K5" i="43"/>
  <c r="J5" i="43"/>
  <c r="I5" i="43"/>
  <c r="H5" i="43"/>
  <c r="N5" i="43" s="1"/>
  <c r="O5" i="43" s="1"/>
  <c r="G5" i="43"/>
  <c r="F5" i="43"/>
  <c r="E5" i="43"/>
  <c r="D5" i="43"/>
  <c r="N34" i="42"/>
  <c r="O34" i="42"/>
  <c r="N33" i="42"/>
  <c r="O33" i="42" s="1"/>
  <c r="M32" i="42"/>
  <c r="L32" i="42"/>
  <c r="K32" i="42"/>
  <c r="J32" i="42"/>
  <c r="N32" i="42" s="1"/>
  <c r="O32" i="42" s="1"/>
  <c r="I32" i="42"/>
  <c r="H32" i="42"/>
  <c r="G32" i="42"/>
  <c r="F32" i="42"/>
  <c r="E32" i="42"/>
  <c r="D32" i="42"/>
  <c r="N31" i="42"/>
  <c r="O31" i="42" s="1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D35" i="42" s="1"/>
  <c r="N20" i="42"/>
  <c r="O20" i="42"/>
  <c r="N19" i="42"/>
  <c r="O19" i="42" s="1"/>
  <c r="N18" i="42"/>
  <c r="O18" i="42"/>
  <c r="N17" i="42"/>
  <c r="O17" i="42" s="1"/>
  <c r="M16" i="42"/>
  <c r="L16" i="42"/>
  <c r="K16" i="42"/>
  <c r="J16" i="42"/>
  <c r="N16" i="42" s="1"/>
  <c r="O16" i="42" s="1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N5" i="42" s="1"/>
  <c r="O5" i="42" s="1"/>
  <c r="K5" i="42"/>
  <c r="J5" i="42"/>
  <c r="I5" i="42"/>
  <c r="H5" i="42"/>
  <c r="G5" i="42"/>
  <c r="F5" i="42"/>
  <c r="E5" i="42"/>
  <c r="D5" i="42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N28" i="41" s="1"/>
  <c r="O28" i="41" s="1"/>
  <c r="E28" i="41"/>
  <c r="D28" i="41"/>
  <c r="N27" i="41"/>
  <c r="O27" i="41" s="1"/>
  <c r="M26" i="41"/>
  <c r="L26" i="41"/>
  <c r="K26" i="41"/>
  <c r="J26" i="41"/>
  <c r="I26" i="41"/>
  <c r="H26" i="41"/>
  <c r="G26" i="41"/>
  <c r="F26" i="41"/>
  <c r="N26" i="41" s="1"/>
  <c r="O26" i="41" s="1"/>
  <c r="E26" i="41"/>
  <c r="D26" i="41"/>
  <c r="N25" i="41"/>
  <c r="O25" i="41" s="1"/>
  <c r="N24" i="41"/>
  <c r="O24" i="41"/>
  <c r="M23" i="41"/>
  <c r="L23" i="41"/>
  <c r="K23" i="41"/>
  <c r="J23" i="41"/>
  <c r="I23" i="41"/>
  <c r="H23" i="41"/>
  <c r="N23" i="41" s="1"/>
  <c r="O23" i="41" s="1"/>
  <c r="G23" i="41"/>
  <c r="F23" i="41"/>
  <c r="E23" i="41"/>
  <c r="D23" i="41"/>
  <c r="N22" i="41"/>
  <c r="O22" i="41"/>
  <c r="M21" i="41"/>
  <c r="L21" i="41"/>
  <c r="K21" i="41"/>
  <c r="J21" i="41"/>
  <c r="I21" i="41"/>
  <c r="H21" i="41"/>
  <c r="N21" i="41" s="1"/>
  <c r="O21" i="41" s="1"/>
  <c r="G21" i="41"/>
  <c r="F21" i="41"/>
  <c r="E21" i="41"/>
  <c r="D21" i="41"/>
  <c r="N20" i="41"/>
  <c r="O20" i="4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N12" i="41" s="1"/>
  <c r="O12" i="41" s="1"/>
  <c r="E12" i="41"/>
  <c r="D12" i="41"/>
  <c r="N11" i="41"/>
  <c r="O11" i="41" s="1"/>
  <c r="N10" i="41"/>
  <c r="O10" i="4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D35" i="41" s="1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N31" i="40" s="1"/>
  <c r="O31" i="40" s="1"/>
  <c r="E31" i="40"/>
  <c r="D31" i="40"/>
  <c r="N30" i="40"/>
  <c r="O30" i="40" s="1"/>
  <c r="N29" i="40"/>
  <c r="O29" i="40"/>
  <c r="N28" i="40"/>
  <c r="O28" i="40" s="1"/>
  <c r="M27" i="40"/>
  <c r="L27" i="40"/>
  <c r="K27" i="40"/>
  <c r="J27" i="40"/>
  <c r="N27" i="40" s="1"/>
  <c r="O27" i="40" s="1"/>
  <c r="I27" i="40"/>
  <c r="H27" i="40"/>
  <c r="G27" i="40"/>
  <c r="F27" i="40"/>
  <c r="E27" i="40"/>
  <c r="D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L23" i="40"/>
  <c r="K23" i="40"/>
  <c r="J23" i="40"/>
  <c r="N23" i="40" s="1"/>
  <c r="O23" i="40" s="1"/>
  <c r="I23" i="40"/>
  <c r="H23" i="40"/>
  <c r="G23" i="40"/>
  <c r="F23" i="40"/>
  <c r="E23" i="40"/>
  <c r="D23" i="40"/>
  <c r="N22" i="40"/>
  <c r="O22" i="40" s="1"/>
  <c r="M21" i="40"/>
  <c r="L21" i="40"/>
  <c r="K21" i="40"/>
  <c r="J21" i="40"/>
  <c r="J34" i="40" s="1"/>
  <c r="I21" i="40"/>
  <c r="H21" i="40"/>
  <c r="G21" i="40"/>
  <c r="F21" i="40"/>
  <c r="E21" i="40"/>
  <c r="D21" i="40"/>
  <c r="N20" i="40"/>
  <c r="O20" i="40" s="1"/>
  <c r="N19" i="40"/>
  <c r="O19" i="40" s="1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/>
  <c r="N14" i="40"/>
  <c r="O14" i="40" s="1"/>
  <c r="N13" i="40"/>
  <c r="O13" i="40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F34" i="40" s="1"/>
  <c r="E5" i="40"/>
  <c r="D5" i="40"/>
  <c r="N34" i="39"/>
  <c r="O34" i="39" s="1"/>
  <c r="N33" i="39"/>
  <c r="O33" i="39"/>
  <c r="M32" i="39"/>
  <c r="L32" i="39"/>
  <c r="K32" i="39"/>
  <c r="J32" i="39"/>
  <c r="I32" i="39"/>
  <c r="H32" i="39"/>
  <c r="N32" i="39" s="1"/>
  <c r="O32" i="39" s="1"/>
  <c r="G32" i="39"/>
  <c r="F32" i="39"/>
  <c r="E32" i="39"/>
  <c r="D32" i="39"/>
  <c r="N31" i="39"/>
  <c r="O31" i="39"/>
  <c r="N30" i="39"/>
  <c r="O30" i="39" s="1"/>
  <c r="N29" i="39"/>
  <c r="O29" i="39" s="1"/>
  <c r="M28" i="39"/>
  <c r="L28" i="39"/>
  <c r="N28" i="39" s="1"/>
  <c r="O28" i="39" s="1"/>
  <c r="K28" i="39"/>
  <c r="J28" i="39"/>
  <c r="I28" i="39"/>
  <c r="H28" i="39"/>
  <c r="G28" i="39"/>
  <c r="F28" i="39"/>
  <c r="E28" i="39"/>
  <c r="D28" i="39"/>
  <c r="N27" i="39"/>
  <c r="O27" i="39" s="1"/>
  <c r="M26" i="39"/>
  <c r="L26" i="39"/>
  <c r="N26" i="39" s="1"/>
  <c r="O26" i="39" s="1"/>
  <c r="K26" i="39"/>
  <c r="J26" i="39"/>
  <c r="I26" i="39"/>
  <c r="H26" i="39"/>
  <c r="G26" i="39"/>
  <c r="F26" i="39"/>
  <c r="E26" i="39"/>
  <c r="D26" i="39"/>
  <c r="N25" i="39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N16" i="39" s="1"/>
  <c r="O16" i="39" s="1"/>
  <c r="G16" i="39"/>
  <c r="F16" i="39"/>
  <c r="E16" i="39"/>
  <c r="D16" i="39"/>
  <c r="N15" i="39"/>
  <c r="O15" i="39"/>
  <c r="N14" i="39"/>
  <c r="O14" i="39" s="1"/>
  <c r="N13" i="39"/>
  <c r="O13" i="39" s="1"/>
  <c r="M12" i="39"/>
  <c r="L12" i="39"/>
  <c r="L35" i="39" s="1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L5" i="39"/>
  <c r="K5" i="39"/>
  <c r="J5" i="39"/>
  <c r="J35" i="39" s="1"/>
  <c r="I5" i="39"/>
  <c r="H5" i="39"/>
  <c r="G5" i="39"/>
  <c r="F5" i="39"/>
  <c r="E5" i="39"/>
  <c r="D5" i="39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N32" i="38" s="1"/>
  <c r="O32" i="38" s="1"/>
  <c r="D32" i="38"/>
  <c r="N31" i="38"/>
  <c r="O31" i="38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N28" i="38" s="1"/>
  <c r="O28" i="38" s="1"/>
  <c r="E28" i="38"/>
  <c r="D28" i="38"/>
  <c r="N27" i="38"/>
  <c r="O27" i="38"/>
  <c r="M26" i="38"/>
  <c r="L26" i="38"/>
  <c r="K26" i="38"/>
  <c r="J26" i="38"/>
  <c r="I26" i="38"/>
  <c r="H26" i="38"/>
  <c r="G26" i="38"/>
  <c r="F26" i="38"/>
  <c r="E26" i="38"/>
  <c r="N26" i="38" s="1"/>
  <c r="O26" i="38" s="1"/>
  <c r="D26" i="38"/>
  <c r="N25" i="38"/>
  <c r="O25" i="38" s="1"/>
  <c r="N24" i="38"/>
  <c r="O24" i="38" s="1"/>
  <c r="M23" i="38"/>
  <c r="L23" i="38"/>
  <c r="N23" i="38" s="1"/>
  <c r="O23" i="38" s="1"/>
  <c r="K23" i="38"/>
  <c r="J23" i="38"/>
  <c r="I23" i="38"/>
  <c r="H23" i="38"/>
  <c r="G23" i="38"/>
  <c r="F23" i="38"/>
  <c r="E23" i="38"/>
  <c r="D23" i="38"/>
  <c r="N22" i="38"/>
  <c r="O22" i="38" s="1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/>
  <c r="N19" i="38"/>
  <c r="O19" i="38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 s="1"/>
  <c r="N13" i="38"/>
  <c r="O13" i="38" s="1"/>
  <c r="M12" i="38"/>
  <c r="L12" i="38"/>
  <c r="L35" i="38" s="1"/>
  <c r="K12" i="38"/>
  <c r="J12" i="38"/>
  <c r="I12" i="38"/>
  <c r="H12" i="38"/>
  <c r="G12" i="38"/>
  <c r="N12" i="38" s="1"/>
  <c r="O12" i="38" s="1"/>
  <c r="F12" i="38"/>
  <c r="E12" i="38"/>
  <c r="D12" i="38"/>
  <c r="N11" i="38"/>
  <c r="O11" i="38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K5" i="38"/>
  <c r="K35" i="38" s="1"/>
  <c r="J5" i="38"/>
  <c r="I5" i="38"/>
  <c r="H5" i="38"/>
  <c r="H35" i="38" s="1"/>
  <c r="G5" i="38"/>
  <c r="F5" i="38"/>
  <c r="E5" i="38"/>
  <c r="D5" i="38"/>
  <c r="N33" i="37"/>
  <c r="O33" i="37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N29" i="37"/>
  <c r="O29" i="37" s="1"/>
  <c r="N28" i="37"/>
  <c r="O28" i="37" s="1"/>
  <c r="M27" i="37"/>
  <c r="L27" i="37"/>
  <c r="K27" i="37"/>
  <c r="J27" i="37"/>
  <c r="N27" i="37" s="1"/>
  <c r="O27" i="37" s="1"/>
  <c r="I27" i="37"/>
  <c r="H27" i="37"/>
  <c r="G27" i="37"/>
  <c r="F27" i="37"/>
  <c r="E27" i="37"/>
  <c r="D27" i="37"/>
  <c r="N26" i="37"/>
  <c r="O26" i="37" s="1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/>
  <c r="M21" i="37"/>
  <c r="L21" i="37"/>
  <c r="K21" i="37"/>
  <c r="J21" i="37"/>
  <c r="I21" i="37"/>
  <c r="H21" i="37"/>
  <c r="G21" i="37"/>
  <c r="N21" i="37" s="1"/>
  <c r="O21" i="37" s="1"/>
  <c r="F21" i="37"/>
  <c r="E21" i="37"/>
  <c r="D21" i="37"/>
  <c r="N20" i="37"/>
  <c r="O20" i="37" s="1"/>
  <c r="N19" i="37"/>
  <c r="O19" i="37" s="1"/>
  <c r="N18" i="37"/>
  <c r="O18" i="37" s="1"/>
  <c r="N17" i="37"/>
  <c r="O17" i="37" s="1"/>
  <c r="M16" i="37"/>
  <c r="L16" i="37"/>
  <c r="K16" i="37"/>
  <c r="J16" i="37"/>
  <c r="N16" i="37" s="1"/>
  <c r="O16" i="37" s="1"/>
  <c r="I16" i="37"/>
  <c r="H16" i="37"/>
  <c r="G16" i="37"/>
  <c r="F16" i="37"/>
  <c r="E16" i="37"/>
  <c r="D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E34" i="37" s="1"/>
  <c r="D12" i="37"/>
  <c r="N12" i="37" s="1"/>
  <c r="O12" i="37" s="1"/>
  <c r="N11" i="37"/>
  <c r="O11" i="37"/>
  <c r="N10" i="37"/>
  <c r="O10" i="37" s="1"/>
  <c r="N9" i="37"/>
  <c r="O9" i="37"/>
  <c r="N8" i="37"/>
  <c r="O8" i="37" s="1"/>
  <c r="N7" i="37"/>
  <c r="O7" i="37"/>
  <c r="N6" i="37"/>
  <c r="O6" i="37" s="1"/>
  <c r="M5" i="37"/>
  <c r="L5" i="37"/>
  <c r="K5" i="37"/>
  <c r="J5" i="37"/>
  <c r="I5" i="37"/>
  <c r="H5" i="37"/>
  <c r="H34" i="37" s="1"/>
  <c r="G5" i="37"/>
  <c r="F5" i="37"/>
  <c r="F34" i="37" s="1"/>
  <c r="E5" i="37"/>
  <c r="D5" i="37"/>
  <c r="D34" i="37" s="1"/>
  <c r="N33" i="36"/>
  <c r="O33" i="36" s="1"/>
  <c r="N32" i="36"/>
  <c r="O32" i="36" s="1"/>
  <c r="M31" i="36"/>
  <c r="L31" i="36"/>
  <c r="K31" i="36"/>
  <c r="J31" i="36"/>
  <c r="I31" i="36"/>
  <c r="H31" i="36"/>
  <c r="N31" i="36" s="1"/>
  <c r="O31" i="36" s="1"/>
  <c r="G31" i="36"/>
  <c r="F31" i="36"/>
  <c r="E31" i="36"/>
  <c r="D31" i="36"/>
  <c r="N30" i="36"/>
  <c r="O30" i="36" s="1"/>
  <c r="N29" i="36"/>
  <c r="O29" i="36" s="1"/>
  <c r="N28" i="36"/>
  <c r="O28" i="36" s="1"/>
  <c r="M27" i="36"/>
  <c r="L27" i="36"/>
  <c r="N27" i="36" s="1"/>
  <c r="O27" i="36" s="1"/>
  <c r="K27" i="36"/>
  <c r="J27" i="36"/>
  <c r="I27" i="36"/>
  <c r="H27" i="36"/>
  <c r="G27" i="36"/>
  <c r="F27" i="36"/>
  <c r="E27" i="36"/>
  <c r="D27" i="36"/>
  <c r="N26" i="36"/>
  <c r="O26" i="36" s="1"/>
  <c r="M25" i="36"/>
  <c r="L25" i="36"/>
  <c r="N25" i="36" s="1"/>
  <c r="O25" i="36" s="1"/>
  <c r="K25" i="36"/>
  <c r="J25" i="36"/>
  <c r="I25" i="36"/>
  <c r="H25" i="36"/>
  <c r="G25" i="36"/>
  <c r="F25" i="36"/>
  <c r="E25" i="36"/>
  <c r="D25" i="36"/>
  <c r="N24" i="36"/>
  <c r="O24" i="36" s="1"/>
  <c r="M23" i="36"/>
  <c r="L23" i="36"/>
  <c r="N23" i="36" s="1"/>
  <c r="O23" i="36" s="1"/>
  <c r="K23" i="36"/>
  <c r="J23" i="36"/>
  <c r="I23" i="36"/>
  <c r="H23" i="36"/>
  <c r="G23" i="36"/>
  <c r="F23" i="36"/>
  <c r="E23" i="36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N16" i="36" s="1"/>
  <c r="O16" i="36" s="1"/>
  <c r="D16" i="36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 s="1"/>
  <c r="N10" i="36"/>
  <c r="O10" i="36"/>
  <c r="N9" i="36"/>
  <c r="O9" i="36"/>
  <c r="N8" i="36"/>
  <c r="O8" i="36"/>
  <c r="N7" i="36"/>
  <c r="O7" i="36" s="1"/>
  <c r="N6" i="36"/>
  <c r="O6" i="36"/>
  <c r="M5" i="36"/>
  <c r="M34" i="36" s="1"/>
  <c r="L5" i="36"/>
  <c r="K5" i="36"/>
  <c r="J5" i="36"/>
  <c r="J34" i="36" s="1"/>
  <c r="I5" i="36"/>
  <c r="H5" i="36"/>
  <c r="G5" i="36"/>
  <c r="F5" i="36"/>
  <c r="E5" i="36"/>
  <c r="D5" i="36"/>
  <c r="N5" i="36" s="1"/>
  <c r="O5" i="36" s="1"/>
  <c r="N33" i="35"/>
  <c r="O33" i="35" s="1"/>
  <c r="N32" i="35"/>
  <c r="O32" i="35"/>
  <c r="M31" i="35"/>
  <c r="L31" i="35"/>
  <c r="K31" i="35"/>
  <c r="J31" i="35"/>
  <c r="I31" i="35"/>
  <c r="H31" i="35"/>
  <c r="G31" i="35"/>
  <c r="F31" i="35"/>
  <c r="E31" i="35"/>
  <c r="N31" i="35" s="1"/>
  <c r="O31" i="35" s="1"/>
  <c r="D31" i="35"/>
  <c r="N30" i="35"/>
  <c r="O30" i="35"/>
  <c r="N29" i="35"/>
  <c r="O29" i="35"/>
  <c r="N28" i="35"/>
  <c r="O28" i="35" s="1"/>
  <c r="M27" i="35"/>
  <c r="L27" i="35"/>
  <c r="K27" i="35"/>
  <c r="K34" i="35" s="1"/>
  <c r="J27" i="35"/>
  <c r="I27" i="35"/>
  <c r="H27" i="35"/>
  <c r="G27" i="35"/>
  <c r="F27" i="35"/>
  <c r="N27" i="35" s="1"/>
  <c r="O27" i="35" s="1"/>
  <c r="E27" i="35"/>
  <c r="D27" i="35"/>
  <c r="N26" i="35"/>
  <c r="O26" i="35"/>
  <c r="M25" i="35"/>
  <c r="N25" i="35" s="1"/>
  <c r="O25" i="35" s="1"/>
  <c r="L25" i="35"/>
  <c r="K25" i="35"/>
  <c r="J25" i="35"/>
  <c r="I25" i="35"/>
  <c r="H25" i="35"/>
  <c r="G25" i="35"/>
  <c r="F25" i="35"/>
  <c r="E25" i="35"/>
  <c r="D25" i="35"/>
  <c r="N24" i="35"/>
  <c r="O24" i="35"/>
  <c r="M23" i="35"/>
  <c r="N23" i="35" s="1"/>
  <c r="O23" i="35" s="1"/>
  <c r="L23" i="35"/>
  <c r="K23" i="35"/>
  <c r="J23" i="35"/>
  <c r="I23" i="35"/>
  <c r="H23" i="35"/>
  <c r="G23" i="35"/>
  <c r="F23" i="35"/>
  <c r="E23" i="35"/>
  <c r="D23" i="35"/>
  <c r="N22" i="35"/>
  <c r="O22" i="35"/>
  <c r="M21" i="35"/>
  <c r="N21" i="35" s="1"/>
  <c r="O21" i="35" s="1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/>
  <c r="N17" i="35"/>
  <c r="O17" i="35"/>
  <c r="M16" i="35"/>
  <c r="L16" i="35"/>
  <c r="K16" i="35"/>
  <c r="J16" i="35"/>
  <c r="I16" i="35"/>
  <c r="H16" i="35"/>
  <c r="G16" i="35"/>
  <c r="G34" i="35" s="1"/>
  <c r="F16" i="35"/>
  <c r="E16" i="35"/>
  <c r="D16" i="35"/>
  <c r="N16" i="35" s="1"/>
  <c r="O16" i="35" s="1"/>
  <c r="N15" i="35"/>
  <c r="O15" i="35"/>
  <c r="N14" i="35"/>
  <c r="O14" i="35" s="1"/>
  <c r="N13" i="35"/>
  <c r="O13" i="35" s="1"/>
  <c r="M12" i="35"/>
  <c r="N12" i="35" s="1"/>
  <c r="O12" i="35" s="1"/>
  <c r="L12" i="35"/>
  <c r="K12" i="35"/>
  <c r="J12" i="35"/>
  <c r="I12" i="35"/>
  <c r="H12" i="35"/>
  <c r="G12" i="35"/>
  <c r="F12" i="35"/>
  <c r="F34" i="35" s="1"/>
  <c r="E12" i="35"/>
  <c r="D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N5" i="35" s="1"/>
  <c r="O5" i="35" s="1"/>
  <c r="K5" i="35"/>
  <c r="J5" i="35"/>
  <c r="I5" i="35"/>
  <c r="H5" i="35"/>
  <c r="H34" i="35" s="1"/>
  <c r="G5" i="35"/>
  <c r="F5" i="35"/>
  <c r="E5" i="35"/>
  <c r="E34" i="35" s="1"/>
  <c r="D5" i="35"/>
  <c r="N34" i="34"/>
  <c r="O34" i="34" s="1"/>
  <c r="N33" i="34"/>
  <c r="O33" i="34"/>
  <c r="N32" i="34"/>
  <c r="O32" i="34" s="1"/>
  <c r="M31" i="34"/>
  <c r="L31" i="34"/>
  <c r="K31" i="34"/>
  <c r="J31" i="34"/>
  <c r="I31" i="34"/>
  <c r="H31" i="34"/>
  <c r="G31" i="34"/>
  <c r="N31" i="34" s="1"/>
  <c r="O31" i="34" s="1"/>
  <c r="F31" i="34"/>
  <c r="E31" i="34"/>
  <c r="D31" i="34"/>
  <c r="N30" i="34"/>
  <c r="O30" i="34" s="1"/>
  <c r="N29" i="34"/>
  <c r="O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M25" i="34"/>
  <c r="M35" i="34" s="1"/>
  <c r="L25" i="34"/>
  <c r="K25" i="34"/>
  <c r="J25" i="34"/>
  <c r="J35" i="34" s="1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J23" i="34"/>
  <c r="I23" i="34"/>
  <c r="I35" i="34"/>
  <c r="H23" i="34"/>
  <c r="G23" i="34"/>
  <c r="F23" i="34"/>
  <c r="E23" i="34"/>
  <c r="N23" i="34"/>
  <c r="O23" i="34" s="1"/>
  <c r="D23" i="34"/>
  <c r="N22" i="34"/>
  <c r="O22" i="34" s="1"/>
  <c r="M21" i="34"/>
  <c r="L21" i="34"/>
  <c r="K21" i="34"/>
  <c r="J21" i="34"/>
  <c r="I21" i="34"/>
  <c r="H21" i="34"/>
  <c r="G21" i="34"/>
  <c r="F21" i="34"/>
  <c r="N21" i="34" s="1"/>
  <c r="O21" i="34" s="1"/>
  <c r="E21" i="34"/>
  <c r="D21" i="34"/>
  <c r="N20" i="34"/>
  <c r="O20" i="34" s="1"/>
  <c r="N19" i="34"/>
  <c r="O19" i="34" s="1"/>
  <c r="N18" i="34"/>
  <c r="O18" i="34" s="1"/>
  <c r="N17" i="34"/>
  <c r="O17" i="34"/>
  <c r="M16" i="34"/>
  <c r="L16" i="34"/>
  <c r="K16" i="34"/>
  <c r="J16" i="34"/>
  <c r="I16" i="34"/>
  <c r="H16" i="34"/>
  <c r="G16" i="34"/>
  <c r="F16" i="34"/>
  <c r="E16" i="34"/>
  <c r="D16" i="34"/>
  <c r="N15" i="34"/>
  <c r="O15" i="34" s="1"/>
  <c r="N14" i="34"/>
  <c r="O14" i="34"/>
  <c r="N13" i="34"/>
  <c r="O13" i="34" s="1"/>
  <c r="M12" i="34"/>
  <c r="L12" i="34"/>
  <c r="L35" i="34" s="1"/>
  <c r="K12" i="34"/>
  <c r="J12" i="34"/>
  <c r="I12" i="34"/>
  <c r="H12" i="34"/>
  <c r="G12" i="34"/>
  <c r="N12" i="34" s="1"/>
  <c r="O12" i="34" s="1"/>
  <c r="F12" i="34"/>
  <c r="E12" i="34"/>
  <c r="D12" i="34"/>
  <c r="N11" i="34"/>
  <c r="O11" i="34" s="1"/>
  <c r="N10" i="34"/>
  <c r="O10" i="34"/>
  <c r="N9" i="34"/>
  <c r="O9" i="34" s="1"/>
  <c r="N8" i="34"/>
  <c r="O8" i="34"/>
  <c r="N7" i="34"/>
  <c r="O7" i="34" s="1"/>
  <c r="N6" i="34"/>
  <c r="O6" i="34"/>
  <c r="M5" i="34"/>
  <c r="L5" i="34"/>
  <c r="K5" i="34"/>
  <c r="K35" i="34" s="1"/>
  <c r="J5" i="34"/>
  <c r="I5" i="34"/>
  <c r="H5" i="34"/>
  <c r="H35" i="34"/>
  <c r="G5" i="34"/>
  <c r="F5" i="34"/>
  <c r="E5" i="34"/>
  <c r="D5" i="34"/>
  <c r="E32" i="33"/>
  <c r="F32" i="33"/>
  <c r="G32" i="33"/>
  <c r="H32" i="33"/>
  <c r="I32" i="33"/>
  <c r="J32" i="33"/>
  <c r="K32" i="33"/>
  <c r="N32" i="33" s="1"/>
  <c r="O32" i="33" s="1"/>
  <c r="L32" i="33"/>
  <c r="M32" i="33"/>
  <c r="D32" i="33"/>
  <c r="E28" i="33"/>
  <c r="F28" i="33"/>
  <c r="G28" i="33"/>
  <c r="H28" i="33"/>
  <c r="N28" i="33" s="1"/>
  <c r="O28" i="33" s="1"/>
  <c r="I28" i="33"/>
  <c r="J28" i="33"/>
  <c r="K28" i="33"/>
  <c r="L28" i="33"/>
  <c r="M28" i="33"/>
  <c r="E26" i="33"/>
  <c r="F26" i="33"/>
  <c r="G26" i="33"/>
  <c r="H26" i="33"/>
  <c r="I26" i="33"/>
  <c r="J26" i="33"/>
  <c r="K26" i="33"/>
  <c r="L26" i="33"/>
  <c r="M26" i="33"/>
  <c r="E23" i="33"/>
  <c r="F23" i="33"/>
  <c r="G23" i="33"/>
  <c r="H23" i="33"/>
  <c r="I23" i="33"/>
  <c r="J23" i="33"/>
  <c r="K23" i="33"/>
  <c r="L23" i="33"/>
  <c r="M23" i="33"/>
  <c r="E21" i="33"/>
  <c r="F21" i="33"/>
  <c r="G21" i="33"/>
  <c r="H21" i="33"/>
  <c r="N21" i="33" s="1"/>
  <c r="O21" i="33" s="1"/>
  <c r="I21" i="33"/>
  <c r="J21" i="33"/>
  <c r="K21" i="33"/>
  <c r="L21" i="33"/>
  <c r="M21" i="33"/>
  <c r="E16" i="33"/>
  <c r="F16" i="33"/>
  <c r="G16" i="33"/>
  <c r="H16" i="33"/>
  <c r="I16" i="33"/>
  <c r="J16" i="33"/>
  <c r="K16" i="33"/>
  <c r="N16" i="33" s="1"/>
  <c r="O16" i="33" s="1"/>
  <c r="L16" i="33"/>
  <c r="M16" i="33"/>
  <c r="E12" i="33"/>
  <c r="E36" i="33" s="1"/>
  <c r="F12" i="33"/>
  <c r="G12" i="33"/>
  <c r="H12" i="33"/>
  <c r="I12" i="33"/>
  <c r="J12" i="33"/>
  <c r="K12" i="33"/>
  <c r="L12" i="33"/>
  <c r="M12" i="33"/>
  <c r="N12" i="33" s="1"/>
  <c r="O12" i="33" s="1"/>
  <c r="E5" i="33"/>
  <c r="F5" i="33"/>
  <c r="F36" i="33" s="1"/>
  <c r="G5" i="33"/>
  <c r="G36" i="33" s="1"/>
  <c r="H5" i="33"/>
  <c r="I5" i="33"/>
  <c r="I36" i="33" s="1"/>
  <c r="J5" i="33"/>
  <c r="J36" i="33" s="1"/>
  <c r="K5" i="33"/>
  <c r="L5" i="33"/>
  <c r="L36" i="33" s="1"/>
  <c r="M5" i="33"/>
  <c r="M36" i="33" s="1"/>
  <c r="D28" i="33"/>
  <c r="D26" i="33"/>
  <c r="D21" i="33"/>
  <c r="D16" i="33"/>
  <c r="D12" i="33"/>
  <c r="D5" i="33"/>
  <c r="N34" i="33"/>
  <c r="O34" i="33"/>
  <c r="N35" i="33"/>
  <c r="O35" i="33" s="1"/>
  <c r="N33" i="33"/>
  <c r="O33" i="33" s="1"/>
  <c r="N27" i="33"/>
  <c r="O27" i="33"/>
  <c r="N29" i="33"/>
  <c r="N30" i="33"/>
  <c r="O30" i="33"/>
  <c r="N31" i="33"/>
  <c r="O31" i="33" s="1"/>
  <c r="D23" i="33"/>
  <c r="N23" i="33" s="1"/>
  <c r="O23" i="33" s="1"/>
  <c r="N24" i="33"/>
  <c r="O24" i="33" s="1"/>
  <c r="N25" i="33"/>
  <c r="O25" i="33" s="1"/>
  <c r="N22" i="33"/>
  <c r="O22" i="33"/>
  <c r="O29" i="33"/>
  <c r="N14" i="33"/>
  <c r="O14" i="33"/>
  <c r="N15" i="33"/>
  <c r="O15" i="33" s="1"/>
  <c r="N7" i="33"/>
  <c r="O7" i="33" s="1"/>
  <c r="N8" i="33"/>
  <c r="O8" i="33"/>
  <c r="N9" i="33"/>
  <c r="O9" i="33"/>
  <c r="N10" i="33"/>
  <c r="O10" i="33"/>
  <c r="N11" i="33"/>
  <c r="O11" i="33" s="1"/>
  <c r="N6" i="33"/>
  <c r="O6" i="33" s="1"/>
  <c r="N18" i="33"/>
  <c r="O18" i="33" s="1"/>
  <c r="N19" i="33"/>
  <c r="O19" i="33"/>
  <c r="N20" i="33"/>
  <c r="O20" i="33"/>
  <c r="N17" i="33"/>
  <c r="O17" i="33"/>
  <c r="N13" i="33"/>
  <c r="O13" i="33" s="1"/>
  <c r="J34" i="35"/>
  <c r="I34" i="35"/>
  <c r="M34" i="35"/>
  <c r="L34" i="36"/>
  <c r="E34" i="36"/>
  <c r="G34" i="36"/>
  <c r="I34" i="36"/>
  <c r="K34" i="36"/>
  <c r="M34" i="37"/>
  <c r="L34" i="37"/>
  <c r="G34" i="37"/>
  <c r="K34" i="37"/>
  <c r="I34" i="37"/>
  <c r="E35" i="38"/>
  <c r="M35" i="38"/>
  <c r="J35" i="38"/>
  <c r="I35" i="38"/>
  <c r="G35" i="38"/>
  <c r="N16" i="38"/>
  <c r="O16" i="38" s="1"/>
  <c r="D35" i="38"/>
  <c r="D34" i="36"/>
  <c r="N34" i="36" s="1"/>
  <c r="O34" i="36" s="1"/>
  <c r="F34" i="36"/>
  <c r="N5" i="34"/>
  <c r="O5" i="34" s="1"/>
  <c r="G35" i="39"/>
  <c r="K35" i="39"/>
  <c r="H35" i="39"/>
  <c r="N35" i="39" s="1"/>
  <c r="O35" i="39" s="1"/>
  <c r="F35" i="39"/>
  <c r="E35" i="39"/>
  <c r="I35" i="39"/>
  <c r="M35" i="39"/>
  <c r="N21" i="39"/>
  <c r="O21" i="39"/>
  <c r="N23" i="39"/>
  <c r="O23" i="39" s="1"/>
  <c r="D35" i="39"/>
  <c r="G34" i="40"/>
  <c r="M34" i="40"/>
  <c r="E34" i="40"/>
  <c r="I34" i="40"/>
  <c r="L34" i="40"/>
  <c r="K34" i="40"/>
  <c r="D34" i="35"/>
  <c r="N26" i="33"/>
  <c r="O26" i="33" s="1"/>
  <c r="E35" i="34"/>
  <c r="N16" i="34"/>
  <c r="O16" i="34" s="1"/>
  <c r="D35" i="34"/>
  <c r="H34" i="36"/>
  <c r="N12" i="36"/>
  <c r="O12" i="36" s="1"/>
  <c r="N5" i="38"/>
  <c r="O5" i="38" s="1"/>
  <c r="N25" i="40"/>
  <c r="O25" i="40" s="1"/>
  <c r="N23" i="37"/>
  <c r="O23" i="37"/>
  <c r="N32" i="41"/>
  <c r="O32" i="41" s="1"/>
  <c r="E35" i="41"/>
  <c r="N16" i="41"/>
  <c r="O16" i="41"/>
  <c r="J35" i="41"/>
  <c r="I35" i="41"/>
  <c r="M35" i="41"/>
  <c r="G35" i="41"/>
  <c r="K35" i="41"/>
  <c r="L35" i="41"/>
  <c r="N26" i="42"/>
  <c r="O26" i="42" s="1"/>
  <c r="N28" i="42"/>
  <c r="O28" i="42"/>
  <c r="I35" i="42"/>
  <c r="H35" i="42"/>
  <c r="E35" i="42"/>
  <c r="K35" i="42"/>
  <c r="F35" i="42"/>
  <c r="N12" i="42"/>
  <c r="O12" i="42"/>
  <c r="G35" i="42"/>
  <c r="M35" i="42"/>
  <c r="E35" i="43"/>
  <c r="D35" i="43"/>
  <c r="M35" i="43"/>
  <c r="K35" i="43"/>
  <c r="G35" i="43"/>
  <c r="I35" i="43"/>
  <c r="N21" i="43"/>
  <c r="O21" i="43" s="1"/>
  <c r="I36" i="44"/>
  <c r="N16" i="44"/>
  <c r="O16" i="44"/>
  <c r="G36" i="44"/>
  <c r="E36" i="44"/>
  <c r="J36" i="44"/>
  <c r="K36" i="44"/>
  <c r="M36" i="44"/>
  <c r="D36" i="44"/>
  <c r="N23" i="45"/>
  <c r="O23" i="45" s="1"/>
  <c r="N21" i="45"/>
  <c r="O21" i="45" s="1"/>
  <c r="F35" i="45"/>
  <c r="M35" i="45"/>
  <c r="D35" i="45"/>
  <c r="G35" i="45"/>
  <c r="E35" i="45"/>
  <c r="I35" i="45"/>
  <c r="K35" i="45"/>
  <c r="L34" i="46"/>
  <c r="K34" i="46"/>
  <c r="E34" i="46"/>
  <c r="M34" i="46"/>
  <c r="N12" i="46"/>
  <c r="O12" i="46" s="1"/>
  <c r="G34" i="46"/>
  <c r="I34" i="46"/>
  <c r="O22" i="47"/>
  <c r="P22" i="47" s="1"/>
  <c r="N35" i="38" l="1"/>
  <c r="O35" i="38" s="1"/>
  <c r="O35" i="47"/>
  <c r="P35" i="47" s="1"/>
  <c r="D34" i="46"/>
  <c r="N34" i="46" s="1"/>
  <c r="O34" i="46" s="1"/>
  <c r="N5" i="45"/>
  <c r="O5" i="45" s="1"/>
  <c r="F35" i="41"/>
  <c r="N35" i="41" s="1"/>
  <c r="O35" i="41" s="1"/>
  <c r="N21" i="40"/>
  <c r="O21" i="40" s="1"/>
  <c r="L34" i="35"/>
  <c r="N34" i="35" s="1"/>
  <c r="O34" i="35" s="1"/>
  <c r="N5" i="37"/>
  <c r="O5" i="37" s="1"/>
  <c r="N21" i="44"/>
  <c r="O21" i="44" s="1"/>
  <c r="J35" i="43"/>
  <c r="N16" i="43"/>
  <c r="O16" i="43" s="1"/>
  <c r="N5" i="41"/>
  <c r="O5" i="41" s="1"/>
  <c r="D34" i="40"/>
  <c r="F34" i="46"/>
  <c r="H35" i="45"/>
  <c r="N35" i="45" s="1"/>
  <c r="O35" i="45" s="1"/>
  <c r="L36" i="44"/>
  <c r="G35" i="34"/>
  <c r="J34" i="37"/>
  <c r="N34" i="37" s="1"/>
  <c r="O34" i="37" s="1"/>
  <c r="N21" i="46"/>
  <c r="O21" i="46" s="1"/>
  <c r="H35" i="41"/>
  <c r="H34" i="40"/>
  <c r="N5" i="39"/>
  <c r="O5" i="39" s="1"/>
  <c r="N12" i="39"/>
  <c r="O12" i="39" s="1"/>
  <c r="N5" i="33"/>
  <c r="O5" i="33" s="1"/>
  <c r="L35" i="45"/>
  <c r="L35" i="42"/>
  <c r="N21" i="42"/>
  <c r="O21" i="42" s="1"/>
  <c r="K36" i="33"/>
  <c r="N5" i="40"/>
  <c r="O5" i="40" s="1"/>
  <c r="J35" i="42"/>
  <c r="N35" i="42" s="1"/>
  <c r="O35" i="42" s="1"/>
  <c r="F35" i="38"/>
  <c r="H36" i="33"/>
  <c r="F36" i="44"/>
  <c r="N36" i="44" s="1"/>
  <c r="O36" i="44" s="1"/>
  <c r="H35" i="43"/>
  <c r="N35" i="43" s="1"/>
  <c r="O35" i="43" s="1"/>
  <c r="O12" i="47"/>
  <c r="P12" i="47" s="1"/>
  <c r="D36" i="33"/>
  <c r="F35" i="34"/>
  <c r="N35" i="34" l="1"/>
  <c r="O35" i="34" s="1"/>
  <c r="N34" i="40"/>
  <c r="O34" i="40" s="1"/>
  <c r="N36" i="33"/>
  <c r="O36" i="33" s="1"/>
  <c r="E16" i="48" l="1"/>
  <c r="L16" i="48"/>
  <c r="J16" i="48"/>
  <c r="K16" i="48"/>
  <c r="I16" i="48"/>
  <c r="G16" i="48"/>
  <c r="F16" i="48"/>
  <c r="D16" i="48"/>
  <c r="O17" i="48"/>
  <c r="P17" i="48" s="1"/>
  <c r="N16" i="48"/>
  <c r="H16" i="48"/>
  <c r="M16" i="48"/>
  <c r="O16" i="48" l="1"/>
  <c r="P16" i="48" s="1"/>
  <c r="O34" i="48"/>
  <c r="P34" i="48" s="1"/>
</calcChain>
</file>

<file path=xl/sharedStrings.xml><?xml version="1.0" encoding="utf-8"?>
<sst xmlns="http://schemas.openxmlformats.org/spreadsheetml/2006/main" count="814" uniqueCount="97">
  <si>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</si>
  <si>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</si>
  <si>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</si>
  <si>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</si>
  <si>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</si>
  <si>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</si>
  <si>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</si>
  <si>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</si>
  <si>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</si>
  <si>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</si>
  <si>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</si>
  <si>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</si>
  <si>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</si>
  <si>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</si>
  <si>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</si>
  <si>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</si>
  <si>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</si>
  <si>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</si>
  <si>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</si>
  <si>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</si>
  <si>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</si>
  <si>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</si>
  <si>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</si>
  <si>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</si>
  <si>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</si>
  <si>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</si>
  <si>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</si>
  <si>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</si>
  <si>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</si>
  <si>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</si>
  <si>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Electric Utility Services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</si>
  <si>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</si>
  <si>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</si>
  <si>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</si>
  <si>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</si>
  <si>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</si>
  <si>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</si>
  <si>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</si>
  <si>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</si>
  <si>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Human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</si>
  <si>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</si>
  <si>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</si>
  <si>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</si>
  <si>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</si>
  <si>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</si>
  <si>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</si>
  <si>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</si>
  <si>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</si>
  <si>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</si>
  <si>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</si>
  <si>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Clewiston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</si>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</sst>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1676164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642973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2319137</v>
      </c>
      <c r="P5" s="32">
        <f>(O5/P$36)</f>
        <v>316.99521596500819</v>
      </c>
      <c r="Q5" s="6"/>
    </row>
    <row r="6" spans="1:134">
      <c r="A6" s="12"/>
      <c r="B6" s="44">
        <v>511</v>
      </c>
      <c r="C6" s="20" t="s">
        <v>19</v>
      </c>
      <c r="D6" s="46">
        <v>104231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104231</v>
      </c>
      <c r="P6" s="47">
        <f>(O6/P$36)</f>
        <v>14.246992892290869</v>
      </c>
      <c r="Q6" s="9"/>
    </row>
    <row r="7" spans="1:134">
      <c r="A7" s="12"/>
      <c r="B7" s="44">
        <v>512</v>
      </c>
      <c r="C7" s="20" t="s">
        <v>20</v>
      </c>
      <c r="D7" s="46">
        <v>318755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318755</v>
      </c>
      <c r="P7" s="47">
        <f>(O7/P$36)</f>
        <v>43.569573537452158</v>
      </c>
      <c r="Q7" s="9"/>
    </row>
    <row r="8" spans="1:134">
      <c r="A8" s="12"/>
      <c r="B8" s="44">
        <v>513</v>
      </c>
      <c r="C8" s="20" t="s">
        <v>21</v>
      </c>
      <c r="D8" s="46">
        <v>283374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10777</v>
      </c>
      <c r="L8" s="46">
        <v>0</v>
      </c>
      <c r="M8" s="46">
        <v>0</v>
      </c>
      <c r="N8" s="46">
        <v>0</v>
      </c>
      <c r="O8" s="46">
        <f t="shared" si="0"/>
        <v>294151</v>
      </c>
      <c r="P8" s="47">
        <f>(O8/P$36)</f>
        <v>40.206533624931659</v>
      </c>
      <c r="Q8" s="9"/>
    </row>
    <row r="9" spans="1:134">
      <c r="A9" s="12"/>
      <c r="B9" s="44">
        <v>514</v>
      </c>
      <c r="C9" s="20" t="s">
        <v>22</v>
      </c>
      <c r="D9" s="46">
        <v>71434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71434</v>
      </c>
      <c r="P9" s="47">
        <f>(O9/P$36)</f>
        <v>9.7640787315472934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632196</v>
      </c>
      <c r="L10" s="46">
        <v>0</v>
      </c>
      <c r="M10" s="46">
        <v>0</v>
      </c>
      <c r="N10" s="46">
        <v>0</v>
      </c>
      <c r="O10" s="46">
        <f t="shared" si="0"/>
        <v>632196</v>
      </c>
      <c r="P10" s="47">
        <f>(O10/P$36)</f>
        <v>86.412793876435217</v>
      </c>
      <c r="Q10" s="9"/>
    </row>
    <row r="11" spans="1:134">
      <c r="A11" s="12"/>
      <c r="B11" s="44">
        <v>519</v>
      </c>
      <c r="C11" s="20" t="s">
        <v>24</v>
      </c>
      <c r="D11" s="46">
        <v>898370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898370</v>
      </c>
      <c r="P11" s="47">
        <f>(O11/P$36)</f>
        <v>122.79524330235101</v>
      </c>
      <c r="Q11" s="9"/>
    </row>
    <row r="12" spans="1:134" ht="15.75">
      <c r="A12" s="28" t="s">
        <v>25</v>
      </c>
      <c r="B12" s="29"/>
      <c r="C12" s="30"/>
      <c r="D12" s="31">
        <f>SUM(D13:D15)</f>
        <v>3382270</v>
      </c>
      <c r="E12" s="31">
        <f>SUM(E13:E15)</f>
        <v>0</v>
      </c>
      <c r="F12" s="31">
        <f>SUM(F13:F15)</f>
        <v>0</v>
      </c>
      <c r="G12" s="31">
        <f>SUM(G13:G15)</f>
        <v>0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3382270</v>
      </c>
      <c r="P12" s="43">
        <f>(O12/P$36)</f>
        <v>462.31137233460908</v>
      </c>
      <c r="Q12" s="10"/>
    </row>
    <row r="13" spans="1:134">
      <c r="A13" s="12"/>
      <c r="B13" s="44">
        <v>521</v>
      </c>
      <c r="C13" s="20" t="s">
        <v>26</v>
      </c>
      <c r="D13" s="46">
        <v>2397307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2397307</v>
      </c>
      <c r="P13" s="47">
        <f>(O13/P$36)</f>
        <v>327.68001640240567</v>
      </c>
      <c r="Q13" s="9"/>
    </row>
    <row r="14" spans="1:134">
      <c r="A14" s="12"/>
      <c r="B14" s="44">
        <v>522</v>
      </c>
      <c r="C14" s="20" t="s">
        <v>27</v>
      </c>
      <c r="D14" s="46">
        <v>646271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646271</v>
      </c>
      <c r="P14" s="47">
        <f>(O14/P$36)</f>
        <v>88.336659376708582</v>
      </c>
      <c r="Q14" s="9"/>
    </row>
    <row r="15" spans="1:134">
      <c r="A15" s="12"/>
      <c r="B15" s="44">
        <v>524</v>
      </c>
      <c r="C15" s="20" t="s">
        <v>28</v>
      </c>
      <c r="D15" s="46">
        <v>338692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338692</v>
      </c>
      <c r="P15" s="47">
        <f>(O15/P$36)</f>
        <v>46.294696555494809</v>
      </c>
      <c r="Q15" s="9"/>
    </row>
    <row r="16" spans="1:134" ht="15.75">
      <c r="A16" s="28" t="s">
        <v>29</v>
      </c>
      <c r="B16" s="29"/>
      <c r="C16" s="30"/>
      <c r="D16" s="31">
        <f>SUM(D17:D20)</f>
        <v>328689</v>
      </c>
      <c r="E16" s="31">
        <f>SUM(E17:E20)</f>
        <v>0</v>
      </c>
      <c r="F16" s="31">
        <f>SUM(F17:F20)</f>
        <v>0</v>
      </c>
      <c r="G16" s="31">
        <f>SUM(G17:G20)</f>
        <v>0</v>
      </c>
      <c r="H16" s="31">
        <f>SUM(H17:H20)</f>
        <v>0</v>
      </c>
      <c r="I16" s="31">
        <f>SUM(I17:I20)</f>
        <v>18062393</v>
      </c>
      <c r="J16" s="31">
        <f>SUM(J17:J20)</f>
        <v>0</v>
      </c>
      <c r="K16" s="31">
        <f>SUM(K17:K20)</f>
        <v>0</v>
      </c>
      <c r="L16" s="31">
        <f>SUM(L17:L20)</f>
        <v>0</v>
      </c>
      <c r="M16" s="31">
        <f>SUM(M17:M20)</f>
        <v>0</v>
      </c>
      <c r="N16" s="31">
        <f>SUM(N17:N20)</f>
        <v>0</v>
      </c>
      <c r="O16" s="42">
        <f>SUM(D16:N16)</f>
        <v>18391082</v>
      </c>
      <c r="P16" s="43">
        <f>(O16/P$36)</f>
        <v>2513.816566429743</v>
      </c>
      <c r="Q16" s="10"/>
    </row>
    <row r="17" spans="1:17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12929406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12929406</v>
      </c>
      <c r="P17" s="47">
        <f>(O17/P$36)</f>
        <v>1767.2780207763806</v>
      </c>
      <c r="Q17" s="9"/>
    </row>
    <row r="18" spans="1:17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1466256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0" si="2">SUM(D18:N18)</f>
        <v>1466256</v>
      </c>
      <c r="P18" s="47">
        <f>(O18/P$36)</f>
        <v>200.41771459814106</v>
      </c>
      <c r="Q18" s="9"/>
    </row>
    <row r="19" spans="1:17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3666731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3666731</v>
      </c>
      <c r="P19" s="47">
        <f>(O19/P$36)</f>
        <v>501.19341170038274</v>
      </c>
      <c r="Q19" s="9"/>
    </row>
    <row r="20" spans="1:17">
      <c r="A20" s="12"/>
      <c r="B20" s="44">
        <v>539</v>
      </c>
      <c r="C20" s="20" t="s">
        <v>33</v>
      </c>
      <c r="D20" s="46">
        <v>328689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328689</v>
      </c>
      <c r="P20" s="47">
        <f>(O20/P$36)</f>
        <v>44.927419354838712</v>
      </c>
      <c r="Q20" s="9"/>
    </row>
    <row r="21" spans="1:17" ht="15.75">
      <c r="A21" s="28" t="s">
        <v>34</v>
      </c>
      <c r="B21" s="29"/>
      <c r="C21" s="30"/>
      <c r="D21" s="31">
        <f>SUM(D22:D22)</f>
        <v>2144067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 t="shared" si="2"/>
        <v>2144067</v>
      </c>
      <c r="P21" s="43">
        <f>(O21/P$36)</f>
        <v>293.06547293603063</v>
      </c>
      <c r="Q21" s="10"/>
    </row>
    <row r="22" spans="1:17">
      <c r="A22" s="12"/>
      <c r="B22" s="44">
        <v>541</v>
      </c>
      <c r="C22" s="20" t="s">
        <v>35</v>
      </c>
      <c r="D22" s="46">
        <v>2144067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2144067</v>
      </c>
      <c r="P22" s="47">
        <f>(O22/P$36)</f>
        <v>293.06547293603063</v>
      </c>
      <c r="Q22" s="9"/>
    </row>
    <row r="23" spans="1:17" ht="15.75">
      <c r="A23" s="28" t="s">
        <v>36</v>
      </c>
      <c r="B23" s="29"/>
      <c r="C23" s="30"/>
      <c r="D23" s="31">
        <f>SUM(D24:D24)</f>
        <v>10822</v>
      </c>
      <c r="E23" s="31">
        <f>SUM(E24:E24)</f>
        <v>0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10822</v>
      </c>
      <c r="P23" s="43">
        <f>(O23/P$36)</f>
        <v>1.4792236194641881</v>
      </c>
      <c r="Q23" s="10"/>
    </row>
    <row r="24" spans="1:17">
      <c r="A24" s="13"/>
      <c r="B24" s="45">
        <v>552</v>
      </c>
      <c r="C24" s="21" t="s">
        <v>37</v>
      </c>
      <c r="D24" s="46">
        <v>10822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10822</v>
      </c>
      <c r="P24" s="47">
        <f>(O24/P$36)</f>
        <v>1.4792236194641881</v>
      </c>
      <c r="Q24" s="9"/>
    </row>
    <row r="25" spans="1:17" ht="15.75">
      <c r="A25" s="28" t="s">
        <v>39</v>
      </c>
      <c r="B25" s="29"/>
      <c r="C25" s="30"/>
      <c r="D25" s="31">
        <f>SUM(D26:D26)</f>
        <v>230841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230841</v>
      </c>
      <c r="P25" s="43">
        <f>(O25/P$36)</f>
        <v>31.552897758337888</v>
      </c>
      <c r="Q25" s="10"/>
    </row>
    <row r="26" spans="1:17">
      <c r="A26" s="12"/>
      <c r="B26" s="44">
        <v>569</v>
      </c>
      <c r="C26" s="20" t="s">
        <v>40</v>
      </c>
      <c r="D26" s="46">
        <v>230841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230841</v>
      </c>
      <c r="P26" s="47">
        <f>(O26/P$36)</f>
        <v>31.552897758337888</v>
      </c>
      <c r="Q26" s="9"/>
    </row>
    <row r="27" spans="1:17" ht="15.75">
      <c r="A27" s="28" t="s">
        <v>41</v>
      </c>
      <c r="B27" s="29"/>
      <c r="C27" s="30"/>
      <c r="D27" s="31">
        <f>SUM(D28:D30)</f>
        <v>2097301</v>
      </c>
      <c r="E27" s="31">
        <f>SUM(E28:E30)</f>
        <v>125214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>SUM(D27:N27)</f>
        <v>2222515</v>
      </c>
      <c r="P27" s="43">
        <f>(O27/P$36)</f>
        <v>303.7882722799344</v>
      </c>
      <c r="Q27" s="9"/>
    </row>
    <row r="28" spans="1:17">
      <c r="A28" s="12"/>
      <c r="B28" s="44">
        <v>571</v>
      </c>
      <c r="C28" s="20" t="s">
        <v>42</v>
      </c>
      <c r="D28" s="46">
        <v>321586</v>
      </c>
      <c r="E28" s="46">
        <v>125214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446800</v>
      </c>
      <c r="P28" s="47">
        <f>(O28/P$36)</f>
        <v>61.071623838162928</v>
      </c>
      <c r="Q28" s="9"/>
    </row>
    <row r="29" spans="1:17">
      <c r="A29" s="12"/>
      <c r="B29" s="44">
        <v>572</v>
      </c>
      <c r="C29" s="20" t="s">
        <v>43</v>
      </c>
      <c r="D29" s="46">
        <v>866023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866023</v>
      </c>
      <c r="P29" s="47">
        <f>(O29/P$36)</f>
        <v>118.37383816293057</v>
      </c>
      <c r="Q29" s="9"/>
    </row>
    <row r="30" spans="1:17">
      <c r="A30" s="12"/>
      <c r="B30" s="44">
        <v>575</v>
      </c>
      <c r="C30" s="20" t="s">
        <v>44</v>
      </c>
      <c r="D30" s="46">
        <v>909692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909692</v>
      </c>
      <c r="P30" s="47">
        <f>(O30/P$36)</f>
        <v>124.3428102788409</v>
      </c>
      <c r="Q30" s="9"/>
    </row>
    <row r="31" spans="1:17" ht="15.75">
      <c r="A31" s="28" t="s">
        <v>48</v>
      </c>
      <c r="B31" s="29"/>
      <c r="C31" s="30"/>
      <c r="D31" s="31">
        <f>SUM(D32:D33)</f>
        <v>0</v>
      </c>
      <c r="E31" s="31">
        <f>SUM(E32:E33)</f>
        <v>0</v>
      </c>
      <c r="F31" s="31">
        <f>SUM(F32:F33)</f>
        <v>0</v>
      </c>
      <c r="G31" s="31">
        <f>SUM(G32:G33)</f>
        <v>0</v>
      </c>
      <c r="H31" s="31">
        <f>SUM(H32:H33)</f>
        <v>0</v>
      </c>
      <c r="I31" s="31">
        <f>SUM(I32:I33)</f>
        <v>1546915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SUM(D31:N31)</f>
        <v>1546915</v>
      </c>
      <c r="P31" s="43">
        <f>(O31/P$36)</f>
        <v>211.44272826681245</v>
      </c>
      <c r="Q31" s="9"/>
    </row>
    <row r="32" spans="1:17">
      <c r="A32" s="12"/>
      <c r="B32" s="44">
        <v>581</v>
      </c>
      <c r="C32" s="20" t="s">
        <v>93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1032912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1032912</v>
      </c>
      <c r="P32" s="47">
        <f>(O32/P$36)</f>
        <v>141.18534718425369</v>
      </c>
      <c r="Q32" s="9"/>
    </row>
    <row r="33" spans="1:120" ht="15.75" thickBot="1">
      <c r="A33" s="12"/>
      <c r="B33" s="44">
        <v>591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514003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3">SUM(D33:N33)</f>
        <v>514003</v>
      </c>
      <c r="P33" s="47">
        <f>(O33/P$36)</f>
        <v>70.25738108255878</v>
      </c>
      <c r="Q33" s="9"/>
    </row>
    <row r="34" spans="1:120" ht="16.5" thickBot="1">
      <c r="A34" s="14" t="s">
        <v>10</v>
      </c>
      <c r="B34" s="23"/>
      <c r="C34" s="22"/>
      <c r="D34" s="15">
        <f>SUM(D5,D12,D16,D21,D23,D25,D27,D31)</f>
        <v>9870154</v>
      </c>
      <c r="E34" s="15">
        <f t="shared" ref="E34:N34" si="4">SUM(E5,E12,E16,E21,E23,E25,E27,E31)</f>
        <v>125214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15">
        <f t="shared" si="4"/>
        <v>19609308</v>
      </c>
      <c r="J34" s="15">
        <f t="shared" si="4"/>
        <v>0</v>
      </c>
      <c r="K34" s="15">
        <f t="shared" si="4"/>
        <v>642973</v>
      </c>
      <c r="L34" s="15">
        <f t="shared" si="4"/>
        <v>0</v>
      </c>
      <c r="M34" s="15">
        <f t="shared" si="4"/>
        <v>0</v>
      </c>
      <c r="N34" s="15">
        <f t="shared" si="4"/>
        <v>0</v>
      </c>
      <c r="O34" s="15">
        <f>SUM(D34:N34)</f>
        <v>30247649</v>
      </c>
      <c r="P34" s="37">
        <f>(O34/P$36)</f>
        <v>4134.4517495899399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96</v>
      </c>
      <c r="N36" s="93"/>
      <c r="O36" s="93"/>
      <c r="P36" s="41">
        <v>7316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1466389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379296</v>
      </c>
      <c r="L5" s="26">
        <f t="shared" si="0"/>
        <v>0</v>
      </c>
      <c r="M5" s="26">
        <f t="shared" si="0"/>
        <v>0</v>
      </c>
      <c r="N5" s="27">
        <f t="shared" ref="N5:N34" si="1">SUM(D5:M5)</f>
        <v>1845685</v>
      </c>
      <c r="O5" s="32">
        <f t="shared" ref="O5:O34" si="2">(N5/O$36)</f>
        <v>254.54213211970762</v>
      </c>
      <c r="P5" s="6"/>
    </row>
    <row r="6" spans="1:133">
      <c r="A6" s="12"/>
      <c r="B6" s="44">
        <v>511</v>
      </c>
      <c r="C6" s="20" t="s">
        <v>19</v>
      </c>
      <c r="D6" s="46">
        <v>72652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72652</v>
      </c>
      <c r="O6" s="47">
        <f t="shared" si="2"/>
        <v>10.019583505723348</v>
      </c>
      <c r="P6" s="9"/>
    </row>
    <row r="7" spans="1:133">
      <c r="A7" s="12"/>
      <c r="B7" s="44">
        <v>512</v>
      </c>
      <c r="C7" s="20" t="s">
        <v>20</v>
      </c>
      <c r="D7" s="46">
        <v>284252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284252</v>
      </c>
      <c r="O7" s="47">
        <f t="shared" si="2"/>
        <v>39.201765273755342</v>
      </c>
      <c r="P7" s="9"/>
    </row>
    <row r="8" spans="1:133">
      <c r="A8" s="12"/>
      <c r="B8" s="44">
        <v>513</v>
      </c>
      <c r="C8" s="20" t="s">
        <v>21</v>
      </c>
      <c r="D8" s="46">
        <v>273409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27245</v>
      </c>
      <c r="L8" s="46">
        <v>0</v>
      </c>
      <c r="M8" s="46">
        <v>0</v>
      </c>
      <c r="N8" s="46">
        <f t="shared" si="1"/>
        <v>300654</v>
      </c>
      <c r="O8" s="47">
        <f t="shared" si="2"/>
        <v>41.46379809681423</v>
      </c>
      <c r="P8" s="9"/>
    </row>
    <row r="9" spans="1:133">
      <c r="A9" s="12"/>
      <c r="B9" s="44">
        <v>514</v>
      </c>
      <c r="C9" s="20" t="s">
        <v>22</v>
      </c>
      <c r="D9" s="46">
        <v>150356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150356</v>
      </c>
      <c r="O9" s="47">
        <f t="shared" si="2"/>
        <v>20.735898496759066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352051</v>
      </c>
      <c r="L10" s="46">
        <v>0</v>
      </c>
      <c r="M10" s="46">
        <v>0</v>
      </c>
      <c r="N10" s="46">
        <f t="shared" si="1"/>
        <v>352051</v>
      </c>
      <c r="O10" s="47">
        <f t="shared" si="2"/>
        <v>48.55206178458144</v>
      </c>
      <c r="P10" s="9"/>
    </row>
    <row r="11" spans="1:133">
      <c r="A11" s="12"/>
      <c r="B11" s="44">
        <v>519</v>
      </c>
      <c r="C11" s="20" t="s">
        <v>24</v>
      </c>
      <c r="D11" s="46">
        <v>685720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685720</v>
      </c>
      <c r="O11" s="47">
        <f t="shared" si="2"/>
        <v>94.569024962074195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2544280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2544280</v>
      </c>
      <c r="O12" s="43">
        <f t="shared" si="2"/>
        <v>350.88677423803614</v>
      </c>
      <c r="P12" s="10"/>
    </row>
    <row r="13" spans="1:133">
      <c r="A13" s="12"/>
      <c r="B13" s="44">
        <v>521</v>
      </c>
      <c r="C13" s="20" t="s">
        <v>26</v>
      </c>
      <c r="D13" s="46">
        <v>1838596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1838596</v>
      </c>
      <c r="O13" s="47">
        <f t="shared" si="2"/>
        <v>253.5644738656737</v>
      </c>
      <c r="P13" s="9"/>
    </row>
    <row r="14" spans="1:133">
      <c r="A14" s="12"/>
      <c r="B14" s="44">
        <v>522</v>
      </c>
      <c r="C14" s="20" t="s">
        <v>27</v>
      </c>
      <c r="D14" s="46">
        <v>442759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442759</v>
      </c>
      <c r="O14" s="47">
        <f t="shared" si="2"/>
        <v>61.061784581437045</v>
      </c>
      <c r="P14" s="9"/>
    </row>
    <row r="15" spans="1:133">
      <c r="A15" s="12"/>
      <c r="B15" s="44">
        <v>524</v>
      </c>
      <c r="C15" s="20" t="s">
        <v>28</v>
      </c>
      <c r="D15" s="46">
        <v>262925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262925</v>
      </c>
      <c r="O15" s="47">
        <f t="shared" si="2"/>
        <v>36.260515790925389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360268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14228285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14588553</v>
      </c>
      <c r="O16" s="43">
        <f t="shared" si="2"/>
        <v>2011.9366983864295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10142905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10142905</v>
      </c>
      <c r="O17" s="47">
        <f t="shared" si="2"/>
        <v>1398.8284374569025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992363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992363</v>
      </c>
      <c r="O18" s="47">
        <f t="shared" si="2"/>
        <v>136.85877809957248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3093017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3093017</v>
      </c>
      <c r="O19" s="47">
        <f t="shared" si="2"/>
        <v>426.56419804164943</v>
      </c>
      <c r="P19" s="9"/>
    </row>
    <row r="20" spans="1:16">
      <c r="A20" s="12"/>
      <c r="B20" s="44">
        <v>539</v>
      </c>
      <c r="C20" s="20" t="s">
        <v>33</v>
      </c>
      <c r="D20" s="46">
        <v>360268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360268</v>
      </c>
      <c r="O20" s="47">
        <f t="shared" si="2"/>
        <v>49.685284788305061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667060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667060</v>
      </c>
      <c r="O21" s="43">
        <f t="shared" si="2"/>
        <v>91.995586815611645</v>
      </c>
      <c r="P21" s="10"/>
    </row>
    <row r="22" spans="1:16">
      <c r="A22" s="12"/>
      <c r="B22" s="44">
        <v>541</v>
      </c>
      <c r="C22" s="20" t="s">
        <v>35</v>
      </c>
      <c r="D22" s="46">
        <v>667060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667060</v>
      </c>
      <c r="O22" s="47">
        <f t="shared" si="2"/>
        <v>91.995586815611645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306218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20500</v>
      </c>
      <c r="N23" s="31">
        <f t="shared" si="1"/>
        <v>326718</v>
      </c>
      <c r="O23" s="43">
        <f t="shared" si="2"/>
        <v>45.05833678113364</v>
      </c>
      <c r="P23" s="10"/>
    </row>
    <row r="24" spans="1:16">
      <c r="A24" s="13"/>
      <c r="B24" s="45">
        <v>554</v>
      </c>
      <c r="C24" s="21" t="s">
        <v>38</v>
      </c>
      <c r="D24" s="46">
        <v>306218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20500</v>
      </c>
      <c r="N24" s="46">
        <f t="shared" si="1"/>
        <v>326718</v>
      </c>
      <c r="O24" s="47">
        <f t="shared" si="2"/>
        <v>45.05833678113364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132288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132288</v>
      </c>
      <c r="O25" s="43">
        <f t="shared" si="2"/>
        <v>18.244104261481176</v>
      </c>
      <c r="P25" s="10"/>
    </row>
    <row r="26" spans="1:16">
      <c r="A26" s="12"/>
      <c r="B26" s="44">
        <v>569</v>
      </c>
      <c r="C26" s="20" t="s">
        <v>40</v>
      </c>
      <c r="D26" s="46">
        <v>132288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132288</v>
      </c>
      <c r="O26" s="47">
        <f t="shared" si="2"/>
        <v>18.244104261481176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1868399</v>
      </c>
      <c r="E27" s="31">
        <f t="shared" si="8"/>
        <v>125802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1994201</v>
      </c>
      <c r="O27" s="43">
        <f t="shared" si="2"/>
        <v>275.02427251413599</v>
      </c>
      <c r="P27" s="9"/>
    </row>
    <row r="28" spans="1:16">
      <c r="A28" s="12"/>
      <c r="B28" s="44">
        <v>571</v>
      </c>
      <c r="C28" s="20" t="s">
        <v>42</v>
      </c>
      <c r="D28" s="46">
        <v>261748</v>
      </c>
      <c r="E28" s="46">
        <v>125802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387550</v>
      </c>
      <c r="O28" s="47">
        <f t="shared" si="2"/>
        <v>53.447800303406424</v>
      </c>
      <c r="P28" s="9"/>
    </row>
    <row r="29" spans="1:16">
      <c r="A29" s="12"/>
      <c r="B29" s="44">
        <v>572</v>
      </c>
      <c r="C29" s="20" t="s">
        <v>43</v>
      </c>
      <c r="D29" s="46">
        <v>364315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364315</v>
      </c>
      <c r="O29" s="47">
        <f t="shared" si="2"/>
        <v>50.243414701420491</v>
      </c>
      <c r="P29" s="9"/>
    </row>
    <row r="30" spans="1:16">
      <c r="A30" s="12"/>
      <c r="B30" s="44">
        <v>575</v>
      </c>
      <c r="C30" s="20" t="s">
        <v>44</v>
      </c>
      <c r="D30" s="46">
        <v>1242336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1242336</v>
      </c>
      <c r="O30" s="47">
        <f t="shared" si="2"/>
        <v>171.33305750930907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SUM(D32:D33)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2159494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2159494</v>
      </c>
      <c r="O31" s="43">
        <f t="shared" si="2"/>
        <v>297.82016273617432</v>
      </c>
      <c r="P31" s="9"/>
    </row>
    <row r="32" spans="1:16">
      <c r="A32" s="12"/>
      <c r="B32" s="44">
        <v>581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1510000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1510000</v>
      </c>
      <c r="O32" s="47">
        <f t="shared" si="2"/>
        <v>208.24713832574818</v>
      </c>
      <c r="P32" s="9"/>
    </row>
    <row r="33" spans="1:119" ht="15.75" thickBot="1">
      <c r="A33" s="12"/>
      <c r="B33" s="44">
        <v>591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649494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649494</v>
      </c>
      <c r="O33" s="47">
        <f t="shared" si="2"/>
        <v>89.573024410426143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0">SUM(D5,D12,D16,D21,D23,D25,D27,D31)</f>
        <v>7344902</v>
      </c>
      <c r="E34" s="15">
        <f t="shared" si="10"/>
        <v>125802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16387779</v>
      </c>
      <c r="J34" s="15">
        <f t="shared" si="10"/>
        <v>0</v>
      </c>
      <c r="K34" s="15">
        <f t="shared" si="10"/>
        <v>379296</v>
      </c>
      <c r="L34" s="15">
        <f t="shared" si="10"/>
        <v>0</v>
      </c>
      <c r="M34" s="15">
        <f t="shared" si="10"/>
        <v>20500</v>
      </c>
      <c r="N34" s="15">
        <f t="shared" si="1"/>
        <v>24258279</v>
      </c>
      <c r="O34" s="37">
        <f t="shared" si="2"/>
        <v>3345.5080678527102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59</v>
      </c>
      <c r="M36" s="93"/>
      <c r="N36" s="93"/>
      <c r="O36" s="41">
        <v>7251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1460195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331058</v>
      </c>
      <c r="L5" s="26">
        <f t="shared" si="0"/>
        <v>0</v>
      </c>
      <c r="M5" s="26">
        <f t="shared" si="0"/>
        <v>0</v>
      </c>
      <c r="N5" s="27">
        <f t="shared" ref="N5:N34" si="1">SUM(D5:M5)</f>
        <v>1791253</v>
      </c>
      <c r="O5" s="32">
        <f t="shared" ref="O5:O34" si="2">(N5/O$36)</f>
        <v>248.26791406791406</v>
      </c>
      <c r="P5" s="6"/>
    </row>
    <row r="6" spans="1:133">
      <c r="A6" s="12"/>
      <c r="B6" s="44">
        <v>511</v>
      </c>
      <c r="C6" s="20" t="s">
        <v>19</v>
      </c>
      <c r="D6" s="46">
        <v>77436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77436</v>
      </c>
      <c r="O6" s="47">
        <f t="shared" si="2"/>
        <v>10.732640332640333</v>
      </c>
      <c r="P6" s="9"/>
    </row>
    <row r="7" spans="1:133">
      <c r="A7" s="12"/>
      <c r="B7" s="44">
        <v>512</v>
      </c>
      <c r="C7" s="20" t="s">
        <v>20</v>
      </c>
      <c r="D7" s="46">
        <v>254008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254008</v>
      </c>
      <c r="O7" s="47">
        <f t="shared" si="2"/>
        <v>35.205544005544006</v>
      </c>
      <c r="P7" s="9"/>
    </row>
    <row r="8" spans="1:133">
      <c r="A8" s="12"/>
      <c r="B8" s="44">
        <v>513</v>
      </c>
      <c r="C8" s="20" t="s">
        <v>21</v>
      </c>
      <c r="D8" s="46">
        <v>273870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24803</v>
      </c>
      <c r="L8" s="46">
        <v>0</v>
      </c>
      <c r="M8" s="46">
        <v>0</v>
      </c>
      <c r="N8" s="46">
        <f t="shared" si="1"/>
        <v>298673</v>
      </c>
      <c r="O8" s="47">
        <f t="shared" si="2"/>
        <v>41.396119196119194</v>
      </c>
      <c r="P8" s="9"/>
    </row>
    <row r="9" spans="1:133">
      <c r="A9" s="12"/>
      <c r="B9" s="44">
        <v>514</v>
      </c>
      <c r="C9" s="20" t="s">
        <v>22</v>
      </c>
      <c r="D9" s="46">
        <v>134270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134270</v>
      </c>
      <c r="O9" s="47">
        <f t="shared" si="2"/>
        <v>18.60984060984061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306255</v>
      </c>
      <c r="L10" s="46">
        <v>0</v>
      </c>
      <c r="M10" s="46">
        <v>0</v>
      </c>
      <c r="N10" s="46">
        <f t="shared" si="1"/>
        <v>306255</v>
      </c>
      <c r="O10" s="47">
        <f t="shared" si="2"/>
        <v>42.446985446985444</v>
      </c>
      <c r="P10" s="9"/>
    </row>
    <row r="11" spans="1:133">
      <c r="A11" s="12"/>
      <c r="B11" s="44">
        <v>519</v>
      </c>
      <c r="C11" s="20" t="s">
        <v>24</v>
      </c>
      <c r="D11" s="46">
        <v>720611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720611</v>
      </c>
      <c r="O11" s="47">
        <f t="shared" si="2"/>
        <v>99.876784476784479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2927543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2927543</v>
      </c>
      <c r="O12" s="43">
        <f t="shared" si="2"/>
        <v>405.75786555786556</v>
      </c>
      <c r="P12" s="10"/>
    </row>
    <row r="13" spans="1:133">
      <c r="A13" s="12"/>
      <c r="B13" s="44">
        <v>521</v>
      </c>
      <c r="C13" s="20" t="s">
        <v>26</v>
      </c>
      <c r="D13" s="46">
        <v>1897956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1897956</v>
      </c>
      <c r="O13" s="47">
        <f t="shared" si="2"/>
        <v>263.05696465696468</v>
      </c>
      <c r="P13" s="9"/>
    </row>
    <row r="14" spans="1:133">
      <c r="A14" s="12"/>
      <c r="B14" s="44">
        <v>522</v>
      </c>
      <c r="C14" s="20" t="s">
        <v>27</v>
      </c>
      <c r="D14" s="46">
        <v>746829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746829</v>
      </c>
      <c r="O14" s="47">
        <f t="shared" si="2"/>
        <v>103.51060291060291</v>
      </c>
      <c r="P14" s="9"/>
    </row>
    <row r="15" spans="1:133">
      <c r="A15" s="12"/>
      <c r="B15" s="44">
        <v>524</v>
      </c>
      <c r="C15" s="20" t="s">
        <v>28</v>
      </c>
      <c r="D15" s="46">
        <v>282758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282758</v>
      </c>
      <c r="O15" s="47">
        <f t="shared" si="2"/>
        <v>39.190297990297992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125098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14570752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14695850</v>
      </c>
      <c r="O16" s="43">
        <f t="shared" si="2"/>
        <v>2036.8468468468468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10570426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10570426</v>
      </c>
      <c r="O17" s="47">
        <f t="shared" si="2"/>
        <v>1465.0625086625087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942869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942869</v>
      </c>
      <c r="O18" s="47">
        <f t="shared" si="2"/>
        <v>130.68177408177408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3057457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3057457</v>
      </c>
      <c r="O19" s="47">
        <f t="shared" si="2"/>
        <v>423.76396396396399</v>
      </c>
      <c r="P19" s="9"/>
    </row>
    <row r="20" spans="1:16">
      <c r="A20" s="12"/>
      <c r="B20" s="44">
        <v>539</v>
      </c>
      <c r="C20" s="20" t="s">
        <v>33</v>
      </c>
      <c r="D20" s="46">
        <v>125098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125098</v>
      </c>
      <c r="O20" s="47">
        <f t="shared" si="2"/>
        <v>17.338600138600139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791294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791294</v>
      </c>
      <c r="O21" s="43">
        <f t="shared" si="2"/>
        <v>109.67345807345808</v>
      </c>
      <c r="P21" s="10"/>
    </row>
    <row r="22" spans="1:16">
      <c r="A22" s="12"/>
      <c r="B22" s="44">
        <v>541</v>
      </c>
      <c r="C22" s="20" t="s">
        <v>35</v>
      </c>
      <c r="D22" s="46">
        <v>791294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791294</v>
      </c>
      <c r="O22" s="47">
        <f t="shared" si="2"/>
        <v>109.67345807345808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16634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29321</v>
      </c>
      <c r="N23" s="31">
        <f t="shared" si="1"/>
        <v>45955</v>
      </c>
      <c r="O23" s="43">
        <f t="shared" si="2"/>
        <v>6.3693693693693696</v>
      </c>
      <c r="P23" s="10"/>
    </row>
    <row r="24" spans="1:16">
      <c r="A24" s="13"/>
      <c r="B24" s="45">
        <v>554</v>
      </c>
      <c r="C24" s="21" t="s">
        <v>38</v>
      </c>
      <c r="D24" s="46">
        <v>16634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29321</v>
      </c>
      <c r="N24" s="46">
        <f t="shared" si="1"/>
        <v>45955</v>
      </c>
      <c r="O24" s="47">
        <f t="shared" si="2"/>
        <v>6.3693693693693696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120277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120277</v>
      </c>
      <c r="O25" s="43">
        <f t="shared" si="2"/>
        <v>16.67040887040887</v>
      </c>
      <c r="P25" s="10"/>
    </row>
    <row r="26" spans="1:16">
      <c r="A26" s="12"/>
      <c r="B26" s="44">
        <v>569</v>
      </c>
      <c r="C26" s="20" t="s">
        <v>40</v>
      </c>
      <c r="D26" s="46">
        <v>120277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120277</v>
      </c>
      <c r="O26" s="47">
        <f t="shared" si="2"/>
        <v>16.67040887040887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2096662</v>
      </c>
      <c r="E27" s="31">
        <f t="shared" si="8"/>
        <v>172657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2269319</v>
      </c>
      <c r="O27" s="43">
        <f t="shared" si="2"/>
        <v>314.52792792792792</v>
      </c>
      <c r="P27" s="9"/>
    </row>
    <row r="28" spans="1:16">
      <c r="A28" s="12"/>
      <c r="B28" s="44">
        <v>571</v>
      </c>
      <c r="C28" s="20" t="s">
        <v>42</v>
      </c>
      <c r="D28" s="46">
        <v>204392</v>
      </c>
      <c r="E28" s="46">
        <v>172657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377049</v>
      </c>
      <c r="O28" s="47">
        <f t="shared" si="2"/>
        <v>52.259043659043662</v>
      </c>
      <c r="P28" s="9"/>
    </row>
    <row r="29" spans="1:16">
      <c r="A29" s="12"/>
      <c r="B29" s="44">
        <v>572</v>
      </c>
      <c r="C29" s="20" t="s">
        <v>43</v>
      </c>
      <c r="D29" s="46">
        <v>672284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672284</v>
      </c>
      <c r="O29" s="47">
        <f t="shared" si="2"/>
        <v>93.178655578655579</v>
      </c>
      <c r="P29" s="9"/>
    </row>
    <row r="30" spans="1:16">
      <c r="A30" s="12"/>
      <c r="B30" s="44">
        <v>575</v>
      </c>
      <c r="C30" s="20" t="s">
        <v>44</v>
      </c>
      <c r="D30" s="46">
        <v>1219986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1219986</v>
      </c>
      <c r="O30" s="47">
        <f t="shared" si="2"/>
        <v>169.09022869022868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SUM(D32:D33)</f>
        <v>437579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2056512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2494091</v>
      </c>
      <c r="O31" s="43">
        <f t="shared" si="2"/>
        <v>345.68135828135826</v>
      </c>
      <c r="P31" s="9"/>
    </row>
    <row r="32" spans="1:16">
      <c r="A32" s="12"/>
      <c r="B32" s="44">
        <v>581</v>
      </c>
      <c r="C32" s="20" t="s">
        <v>45</v>
      </c>
      <c r="D32" s="46">
        <v>437579</v>
      </c>
      <c r="E32" s="46">
        <v>0</v>
      </c>
      <c r="F32" s="46">
        <v>0</v>
      </c>
      <c r="G32" s="46">
        <v>0</v>
      </c>
      <c r="H32" s="46">
        <v>0</v>
      </c>
      <c r="I32" s="46">
        <v>1391585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1829164</v>
      </c>
      <c r="O32" s="47">
        <f t="shared" si="2"/>
        <v>253.52238392238391</v>
      </c>
      <c r="P32" s="9"/>
    </row>
    <row r="33" spans="1:119" ht="15.75" thickBot="1">
      <c r="A33" s="12"/>
      <c r="B33" s="44">
        <v>591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664927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664927</v>
      </c>
      <c r="O33" s="47">
        <f t="shared" si="2"/>
        <v>92.158974358974362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0">SUM(D5,D12,D16,D21,D23,D25,D27,D31)</f>
        <v>7975282</v>
      </c>
      <c r="E34" s="15">
        <f t="shared" si="10"/>
        <v>172657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16627264</v>
      </c>
      <c r="J34" s="15">
        <f t="shared" si="10"/>
        <v>0</v>
      </c>
      <c r="K34" s="15">
        <f t="shared" si="10"/>
        <v>331058</v>
      </c>
      <c r="L34" s="15">
        <f t="shared" si="10"/>
        <v>0</v>
      </c>
      <c r="M34" s="15">
        <f t="shared" si="10"/>
        <v>29321</v>
      </c>
      <c r="N34" s="15">
        <f t="shared" si="1"/>
        <v>25135582</v>
      </c>
      <c r="O34" s="37">
        <f t="shared" si="2"/>
        <v>3483.7951489951488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57</v>
      </c>
      <c r="M36" s="93"/>
      <c r="N36" s="93"/>
      <c r="O36" s="41">
        <v>7215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1496992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311325</v>
      </c>
      <c r="L5" s="26">
        <f t="shared" si="0"/>
        <v>0</v>
      </c>
      <c r="M5" s="26">
        <f t="shared" si="0"/>
        <v>0</v>
      </c>
      <c r="N5" s="27">
        <f t="shared" ref="N5:N34" si="1">SUM(D5:M5)</f>
        <v>1808317</v>
      </c>
      <c r="O5" s="32">
        <f t="shared" ref="O5:O34" si="2">(N5/O$36)</f>
        <v>252.52297165200392</v>
      </c>
      <c r="P5" s="6"/>
    </row>
    <row r="6" spans="1:133">
      <c r="A6" s="12"/>
      <c r="B6" s="44">
        <v>511</v>
      </c>
      <c r="C6" s="20" t="s">
        <v>19</v>
      </c>
      <c r="D6" s="46">
        <v>76731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76731</v>
      </c>
      <c r="O6" s="47">
        <f t="shared" si="2"/>
        <v>10.715123586091329</v>
      </c>
      <c r="P6" s="9"/>
    </row>
    <row r="7" spans="1:133">
      <c r="A7" s="12"/>
      <c r="B7" s="44">
        <v>512</v>
      </c>
      <c r="C7" s="20" t="s">
        <v>20</v>
      </c>
      <c r="D7" s="46">
        <v>251176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251176</v>
      </c>
      <c r="O7" s="47">
        <f t="shared" si="2"/>
        <v>35.075548107806171</v>
      </c>
      <c r="P7" s="9"/>
    </row>
    <row r="8" spans="1:133">
      <c r="A8" s="12"/>
      <c r="B8" s="44">
        <v>513</v>
      </c>
      <c r="C8" s="20" t="s">
        <v>21</v>
      </c>
      <c r="D8" s="46">
        <v>286450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25172</v>
      </c>
      <c r="L8" s="46">
        <v>0</v>
      </c>
      <c r="M8" s="46">
        <v>0</v>
      </c>
      <c r="N8" s="46">
        <f t="shared" si="1"/>
        <v>311622</v>
      </c>
      <c r="O8" s="47">
        <f t="shared" si="2"/>
        <v>43.516547968160872</v>
      </c>
      <c r="P8" s="9"/>
    </row>
    <row r="9" spans="1:133">
      <c r="A9" s="12"/>
      <c r="B9" s="44">
        <v>514</v>
      </c>
      <c r="C9" s="20" t="s">
        <v>22</v>
      </c>
      <c r="D9" s="46">
        <v>71933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71933</v>
      </c>
      <c r="O9" s="47">
        <f t="shared" si="2"/>
        <v>10.045105432202206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286153</v>
      </c>
      <c r="L10" s="46">
        <v>0</v>
      </c>
      <c r="M10" s="46">
        <v>0</v>
      </c>
      <c r="N10" s="46">
        <f t="shared" si="1"/>
        <v>286153</v>
      </c>
      <c r="O10" s="47">
        <f t="shared" si="2"/>
        <v>39.959921798631477</v>
      </c>
      <c r="P10" s="9"/>
    </row>
    <row r="11" spans="1:133">
      <c r="A11" s="12"/>
      <c r="B11" s="44">
        <v>519</v>
      </c>
      <c r="C11" s="20" t="s">
        <v>24</v>
      </c>
      <c r="D11" s="46">
        <v>810702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810702</v>
      </c>
      <c r="O11" s="47">
        <f t="shared" si="2"/>
        <v>113.21072475911186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2889066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2889066</v>
      </c>
      <c r="O12" s="43">
        <f t="shared" si="2"/>
        <v>403.44449099287812</v>
      </c>
      <c r="P12" s="10"/>
    </row>
    <row r="13" spans="1:133">
      <c r="A13" s="12"/>
      <c r="B13" s="44">
        <v>521</v>
      </c>
      <c r="C13" s="20" t="s">
        <v>26</v>
      </c>
      <c r="D13" s="46">
        <v>1922484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1922484</v>
      </c>
      <c r="O13" s="47">
        <f t="shared" si="2"/>
        <v>268.46585672392126</v>
      </c>
      <c r="P13" s="9"/>
    </row>
    <row r="14" spans="1:133">
      <c r="A14" s="12"/>
      <c r="B14" s="44">
        <v>522</v>
      </c>
      <c r="C14" s="20" t="s">
        <v>27</v>
      </c>
      <c r="D14" s="46">
        <v>650884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650884</v>
      </c>
      <c r="O14" s="47">
        <f t="shared" si="2"/>
        <v>90.892892054182383</v>
      </c>
      <c r="P14" s="9"/>
    </row>
    <row r="15" spans="1:133">
      <c r="A15" s="12"/>
      <c r="B15" s="44">
        <v>524</v>
      </c>
      <c r="C15" s="20" t="s">
        <v>28</v>
      </c>
      <c r="D15" s="46">
        <v>315698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315698</v>
      </c>
      <c r="O15" s="47">
        <f t="shared" si="2"/>
        <v>44.08574221477447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1017871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14003573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15021444</v>
      </c>
      <c r="O16" s="43">
        <f t="shared" si="2"/>
        <v>2097.674067867616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11026668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11026668</v>
      </c>
      <c r="O17" s="47">
        <f t="shared" si="2"/>
        <v>1539.8223711772098</v>
      </c>
      <c r="P17" s="9"/>
    </row>
    <row r="18" spans="1:16">
      <c r="A18" s="12"/>
      <c r="B18" s="44">
        <v>534</v>
      </c>
      <c r="C18" s="20" t="s">
        <v>31</v>
      </c>
      <c r="D18" s="46">
        <v>902414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902414</v>
      </c>
      <c r="O18" s="47">
        <f t="shared" si="2"/>
        <v>126.01787459851975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2976905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2976905</v>
      </c>
      <c r="O19" s="47">
        <f t="shared" si="2"/>
        <v>415.71079458176234</v>
      </c>
      <c r="P19" s="9"/>
    </row>
    <row r="20" spans="1:16">
      <c r="A20" s="12"/>
      <c r="B20" s="44">
        <v>539</v>
      </c>
      <c r="C20" s="20" t="s">
        <v>33</v>
      </c>
      <c r="D20" s="46">
        <v>115457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115457</v>
      </c>
      <c r="O20" s="47">
        <f t="shared" si="2"/>
        <v>16.123027510124285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975367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975367</v>
      </c>
      <c r="O21" s="43">
        <f t="shared" si="2"/>
        <v>136.2054182376763</v>
      </c>
      <c r="P21" s="10"/>
    </row>
    <row r="22" spans="1:16">
      <c r="A22" s="12"/>
      <c r="B22" s="44">
        <v>541</v>
      </c>
      <c r="C22" s="20" t="s">
        <v>35</v>
      </c>
      <c r="D22" s="46">
        <v>975367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975367</v>
      </c>
      <c r="O22" s="47">
        <f t="shared" si="2"/>
        <v>136.2054182376763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44518</v>
      </c>
      <c r="N23" s="31">
        <f t="shared" si="1"/>
        <v>44518</v>
      </c>
      <c r="O23" s="43">
        <f t="shared" si="2"/>
        <v>6.2167295070520874</v>
      </c>
      <c r="P23" s="10"/>
    </row>
    <row r="24" spans="1:16">
      <c r="A24" s="13"/>
      <c r="B24" s="45">
        <v>554</v>
      </c>
      <c r="C24" s="21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44518</v>
      </c>
      <c r="N24" s="46">
        <f t="shared" si="1"/>
        <v>44518</v>
      </c>
      <c r="O24" s="47">
        <f t="shared" si="2"/>
        <v>6.2167295070520874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125831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125831</v>
      </c>
      <c r="O25" s="43">
        <f t="shared" si="2"/>
        <v>17.571707862030443</v>
      </c>
      <c r="P25" s="10"/>
    </row>
    <row r="26" spans="1:16">
      <c r="A26" s="12"/>
      <c r="B26" s="44">
        <v>569</v>
      </c>
      <c r="C26" s="20" t="s">
        <v>40</v>
      </c>
      <c r="D26" s="46">
        <v>125831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125831</v>
      </c>
      <c r="O26" s="47">
        <f t="shared" si="2"/>
        <v>17.571707862030443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2069425</v>
      </c>
      <c r="E27" s="31">
        <f t="shared" si="8"/>
        <v>227013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2296438</v>
      </c>
      <c r="O27" s="43">
        <f t="shared" si="2"/>
        <v>320.68677559000139</v>
      </c>
      <c r="P27" s="9"/>
    </row>
    <row r="28" spans="1:16">
      <c r="A28" s="12"/>
      <c r="B28" s="44">
        <v>571</v>
      </c>
      <c r="C28" s="20" t="s">
        <v>42</v>
      </c>
      <c r="D28" s="46">
        <v>180628</v>
      </c>
      <c r="E28" s="46">
        <v>227013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407641</v>
      </c>
      <c r="O28" s="47">
        <f t="shared" si="2"/>
        <v>56.925150118698504</v>
      </c>
      <c r="P28" s="9"/>
    </row>
    <row r="29" spans="1:16">
      <c r="A29" s="12"/>
      <c r="B29" s="44">
        <v>572</v>
      </c>
      <c r="C29" s="20" t="s">
        <v>43</v>
      </c>
      <c r="D29" s="46">
        <v>598811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598811</v>
      </c>
      <c r="O29" s="47">
        <f t="shared" si="2"/>
        <v>83.621142298561651</v>
      </c>
      <c r="P29" s="9"/>
    </row>
    <row r="30" spans="1:16">
      <c r="A30" s="12"/>
      <c r="B30" s="44">
        <v>575</v>
      </c>
      <c r="C30" s="20" t="s">
        <v>44</v>
      </c>
      <c r="D30" s="46">
        <v>1289986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1289986</v>
      </c>
      <c r="O30" s="47">
        <f t="shared" si="2"/>
        <v>180.14048317274123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SUM(D32:D33)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2259521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2259521</v>
      </c>
      <c r="O31" s="43">
        <f t="shared" si="2"/>
        <v>315.53149001536099</v>
      </c>
      <c r="P31" s="9"/>
    </row>
    <row r="32" spans="1:16">
      <c r="A32" s="12"/>
      <c r="B32" s="44">
        <v>581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1579783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1579783</v>
      </c>
      <c r="O32" s="47">
        <f t="shared" si="2"/>
        <v>220.60927244798214</v>
      </c>
      <c r="P32" s="9"/>
    </row>
    <row r="33" spans="1:119" ht="15.75" thickBot="1">
      <c r="A33" s="12"/>
      <c r="B33" s="44">
        <v>591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679738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679738</v>
      </c>
      <c r="O33" s="47">
        <f t="shared" si="2"/>
        <v>94.922217567378851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0">SUM(D5,D12,D16,D21,D23,D25,D27,D31)</f>
        <v>8574552</v>
      </c>
      <c r="E34" s="15">
        <f t="shared" si="10"/>
        <v>227013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16263094</v>
      </c>
      <c r="J34" s="15">
        <f t="shared" si="10"/>
        <v>0</v>
      </c>
      <c r="K34" s="15">
        <f t="shared" si="10"/>
        <v>311325</v>
      </c>
      <c r="L34" s="15">
        <f t="shared" si="10"/>
        <v>0</v>
      </c>
      <c r="M34" s="15">
        <f t="shared" si="10"/>
        <v>44518</v>
      </c>
      <c r="N34" s="15">
        <f t="shared" si="1"/>
        <v>25420502</v>
      </c>
      <c r="O34" s="37">
        <f t="shared" si="2"/>
        <v>3549.8536517246193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54</v>
      </c>
      <c r="M36" s="93"/>
      <c r="N36" s="93"/>
      <c r="O36" s="41">
        <v>7161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1711728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289116</v>
      </c>
      <c r="L5" s="26">
        <f t="shared" si="0"/>
        <v>0</v>
      </c>
      <c r="M5" s="26">
        <f t="shared" si="0"/>
        <v>0</v>
      </c>
      <c r="N5" s="27">
        <f t="shared" ref="N5:N35" si="1">SUM(D5:M5)</f>
        <v>2000844</v>
      </c>
      <c r="O5" s="32">
        <f t="shared" ref="O5:O35" si="2">(N5/O$37)</f>
        <v>279.64276729559748</v>
      </c>
      <c r="P5" s="6"/>
    </row>
    <row r="6" spans="1:133">
      <c r="A6" s="12"/>
      <c r="B6" s="44">
        <v>511</v>
      </c>
      <c r="C6" s="20" t="s">
        <v>19</v>
      </c>
      <c r="D6" s="46">
        <v>88706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88706</v>
      </c>
      <c r="O6" s="47">
        <f t="shared" si="2"/>
        <v>12.397763801537387</v>
      </c>
      <c r="P6" s="9"/>
    </row>
    <row r="7" spans="1:133">
      <c r="A7" s="12"/>
      <c r="B7" s="44">
        <v>512</v>
      </c>
      <c r="C7" s="20" t="s">
        <v>20</v>
      </c>
      <c r="D7" s="46">
        <v>243840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243840</v>
      </c>
      <c r="O7" s="47">
        <f t="shared" si="2"/>
        <v>34.079664570230605</v>
      </c>
      <c r="P7" s="9"/>
    </row>
    <row r="8" spans="1:133">
      <c r="A8" s="12"/>
      <c r="B8" s="44">
        <v>513</v>
      </c>
      <c r="C8" s="20" t="s">
        <v>21</v>
      </c>
      <c r="D8" s="46">
        <v>306874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27795</v>
      </c>
      <c r="L8" s="46">
        <v>0</v>
      </c>
      <c r="M8" s="46">
        <v>0</v>
      </c>
      <c r="N8" s="46">
        <f t="shared" si="1"/>
        <v>334669</v>
      </c>
      <c r="O8" s="47">
        <f t="shared" si="2"/>
        <v>46.774143955276031</v>
      </c>
      <c r="P8" s="9"/>
    </row>
    <row r="9" spans="1:133">
      <c r="A9" s="12"/>
      <c r="B9" s="44">
        <v>514</v>
      </c>
      <c r="C9" s="20" t="s">
        <v>22</v>
      </c>
      <c r="D9" s="46">
        <v>77841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77841</v>
      </c>
      <c r="O9" s="47">
        <f t="shared" si="2"/>
        <v>10.879245283018868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261321</v>
      </c>
      <c r="L10" s="46">
        <v>0</v>
      </c>
      <c r="M10" s="46">
        <v>0</v>
      </c>
      <c r="N10" s="46">
        <f t="shared" si="1"/>
        <v>261321</v>
      </c>
      <c r="O10" s="47">
        <f t="shared" si="2"/>
        <v>36.522851153039831</v>
      </c>
      <c r="P10" s="9"/>
    </row>
    <row r="11" spans="1:133">
      <c r="A11" s="12"/>
      <c r="B11" s="44">
        <v>519</v>
      </c>
      <c r="C11" s="20" t="s">
        <v>24</v>
      </c>
      <c r="D11" s="46">
        <v>994467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994467</v>
      </c>
      <c r="O11" s="47">
        <f t="shared" si="2"/>
        <v>138.98909853249475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2664032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2664032</v>
      </c>
      <c r="O12" s="43">
        <f t="shared" si="2"/>
        <v>372.33151642208247</v>
      </c>
      <c r="P12" s="10"/>
    </row>
    <row r="13" spans="1:133">
      <c r="A13" s="12"/>
      <c r="B13" s="44">
        <v>521</v>
      </c>
      <c r="C13" s="20" t="s">
        <v>26</v>
      </c>
      <c r="D13" s="46">
        <v>2011712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2011712</v>
      </c>
      <c r="O13" s="47">
        <f t="shared" si="2"/>
        <v>281.16170510132775</v>
      </c>
      <c r="P13" s="9"/>
    </row>
    <row r="14" spans="1:133">
      <c r="A14" s="12"/>
      <c r="B14" s="44">
        <v>522</v>
      </c>
      <c r="C14" s="20" t="s">
        <v>27</v>
      </c>
      <c r="D14" s="46">
        <v>374604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374604</v>
      </c>
      <c r="O14" s="47">
        <f t="shared" si="2"/>
        <v>52.355555555555554</v>
      </c>
      <c r="P14" s="9"/>
    </row>
    <row r="15" spans="1:133">
      <c r="A15" s="12"/>
      <c r="B15" s="44">
        <v>524</v>
      </c>
      <c r="C15" s="20" t="s">
        <v>28</v>
      </c>
      <c r="D15" s="46">
        <v>277716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277716</v>
      </c>
      <c r="O15" s="47">
        <f t="shared" si="2"/>
        <v>38.814255765199164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1061366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15751209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16812575</v>
      </c>
      <c r="O16" s="43">
        <f t="shared" si="2"/>
        <v>2349.7658979734451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12597955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12597955</v>
      </c>
      <c r="O17" s="47">
        <f t="shared" si="2"/>
        <v>1760.7204751921734</v>
      </c>
      <c r="P17" s="9"/>
    </row>
    <row r="18" spans="1:16">
      <c r="A18" s="12"/>
      <c r="B18" s="44">
        <v>534</v>
      </c>
      <c r="C18" s="20" t="s">
        <v>31</v>
      </c>
      <c r="D18" s="46">
        <v>864975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864975</v>
      </c>
      <c r="O18" s="47">
        <f t="shared" si="2"/>
        <v>120.89098532494759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3153254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3153254</v>
      </c>
      <c r="O19" s="47">
        <f t="shared" si="2"/>
        <v>440.70635918937808</v>
      </c>
      <c r="P19" s="9"/>
    </row>
    <row r="20" spans="1:16">
      <c r="A20" s="12"/>
      <c r="B20" s="44">
        <v>539</v>
      </c>
      <c r="C20" s="20" t="s">
        <v>33</v>
      </c>
      <c r="D20" s="46">
        <v>196391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196391</v>
      </c>
      <c r="O20" s="47">
        <f t="shared" si="2"/>
        <v>27.44807826694619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881884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881884</v>
      </c>
      <c r="O21" s="43">
        <f t="shared" si="2"/>
        <v>123.25422781271838</v>
      </c>
      <c r="P21" s="10"/>
    </row>
    <row r="22" spans="1:16">
      <c r="A22" s="12"/>
      <c r="B22" s="44">
        <v>541</v>
      </c>
      <c r="C22" s="20" t="s">
        <v>35</v>
      </c>
      <c r="D22" s="46">
        <v>881884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881884</v>
      </c>
      <c r="O22" s="47">
        <f t="shared" si="2"/>
        <v>123.25422781271838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527316</v>
      </c>
      <c r="N23" s="31">
        <f t="shared" si="1"/>
        <v>527316</v>
      </c>
      <c r="O23" s="43">
        <f t="shared" si="2"/>
        <v>73.698951781970649</v>
      </c>
      <c r="P23" s="10"/>
    </row>
    <row r="24" spans="1:16">
      <c r="A24" s="13"/>
      <c r="B24" s="45">
        <v>554</v>
      </c>
      <c r="C24" s="21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527316</v>
      </c>
      <c r="N24" s="46">
        <f t="shared" si="1"/>
        <v>527316</v>
      </c>
      <c r="O24" s="47">
        <f t="shared" si="2"/>
        <v>73.698951781970649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120068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120068</v>
      </c>
      <c r="O25" s="43">
        <f t="shared" si="2"/>
        <v>16.780992313067784</v>
      </c>
      <c r="P25" s="10"/>
    </row>
    <row r="26" spans="1:16">
      <c r="A26" s="12"/>
      <c r="B26" s="44">
        <v>569</v>
      </c>
      <c r="C26" s="20" t="s">
        <v>40</v>
      </c>
      <c r="D26" s="46">
        <v>120068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120068</v>
      </c>
      <c r="O26" s="47">
        <f t="shared" si="2"/>
        <v>16.780992313067784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1980611</v>
      </c>
      <c r="E27" s="31">
        <f t="shared" si="8"/>
        <v>258850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2239461</v>
      </c>
      <c r="O27" s="43">
        <f t="shared" si="2"/>
        <v>312.99245283018865</v>
      </c>
      <c r="P27" s="9"/>
    </row>
    <row r="28" spans="1:16">
      <c r="A28" s="12"/>
      <c r="B28" s="44">
        <v>571</v>
      </c>
      <c r="C28" s="20" t="s">
        <v>42</v>
      </c>
      <c r="D28" s="46">
        <v>208326</v>
      </c>
      <c r="E28" s="46">
        <v>258850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467176</v>
      </c>
      <c r="O28" s="47">
        <f t="shared" si="2"/>
        <v>65.293640810621937</v>
      </c>
      <c r="P28" s="9"/>
    </row>
    <row r="29" spans="1:16">
      <c r="A29" s="12"/>
      <c r="B29" s="44">
        <v>572</v>
      </c>
      <c r="C29" s="20" t="s">
        <v>43</v>
      </c>
      <c r="D29" s="46">
        <v>574727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574727</v>
      </c>
      <c r="O29" s="47">
        <f t="shared" si="2"/>
        <v>80.325227113906365</v>
      </c>
      <c r="P29" s="9"/>
    </row>
    <row r="30" spans="1:16">
      <c r="A30" s="12"/>
      <c r="B30" s="44">
        <v>575</v>
      </c>
      <c r="C30" s="20" t="s">
        <v>44</v>
      </c>
      <c r="D30" s="46">
        <v>1197558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1197558</v>
      </c>
      <c r="O30" s="47">
        <f t="shared" si="2"/>
        <v>167.37358490566038</v>
      </c>
      <c r="P30" s="9"/>
    </row>
    <row r="31" spans="1:16" ht="15.75">
      <c r="A31" s="28" t="s">
        <v>48</v>
      </c>
      <c r="B31" s="29"/>
      <c r="C31" s="30"/>
      <c r="D31" s="31">
        <f t="shared" ref="D31:M31" si="9">SUM(D32:D34)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1968348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1968348</v>
      </c>
      <c r="O31" s="43">
        <f t="shared" si="2"/>
        <v>275.10104821802935</v>
      </c>
      <c r="P31" s="9"/>
    </row>
    <row r="32" spans="1:16">
      <c r="A32" s="12"/>
      <c r="B32" s="44">
        <v>581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1296869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1296869</v>
      </c>
      <c r="O32" s="47">
        <f t="shared" si="2"/>
        <v>181.25352900069882</v>
      </c>
      <c r="P32" s="9"/>
    </row>
    <row r="33" spans="1:119">
      <c r="A33" s="12"/>
      <c r="B33" s="44">
        <v>590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5694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5694</v>
      </c>
      <c r="O33" s="47">
        <f t="shared" si="2"/>
        <v>0.79580712788259955</v>
      </c>
      <c r="P33" s="9"/>
    </row>
    <row r="34" spans="1:119" ht="15.75" thickBot="1">
      <c r="A34" s="12"/>
      <c r="B34" s="44">
        <v>591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665785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665785</v>
      </c>
      <c r="O34" s="47">
        <f t="shared" si="2"/>
        <v>93.051712089447932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0">SUM(D5,D12,D16,D21,D23,D25,D27,D31)</f>
        <v>8419689</v>
      </c>
      <c r="E35" s="15">
        <f t="shared" si="10"/>
        <v>258850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17719557</v>
      </c>
      <c r="J35" s="15">
        <f t="shared" si="10"/>
        <v>0</v>
      </c>
      <c r="K35" s="15">
        <f t="shared" si="10"/>
        <v>289116</v>
      </c>
      <c r="L35" s="15">
        <f t="shared" si="10"/>
        <v>0</v>
      </c>
      <c r="M35" s="15">
        <f t="shared" si="10"/>
        <v>527316</v>
      </c>
      <c r="N35" s="15">
        <f t="shared" si="1"/>
        <v>27214528</v>
      </c>
      <c r="O35" s="37">
        <f t="shared" si="2"/>
        <v>3803.5678546470999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52</v>
      </c>
      <c r="M37" s="93"/>
      <c r="N37" s="93"/>
      <c r="O37" s="41">
        <v>7155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1367260</v>
      </c>
      <c r="E5" s="26">
        <f t="shared" ref="E5:M5" si="0">SUM(E6:E11)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222232</v>
      </c>
      <c r="L5" s="26">
        <f t="shared" si="0"/>
        <v>0</v>
      </c>
      <c r="M5" s="26">
        <f t="shared" si="0"/>
        <v>0</v>
      </c>
      <c r="N5" s="27">
        <f t="shared" ref="N5:N20" si="1">SUM(D5:M5)</f>
        <v>1589492</v>
      </c>
      <c r="O5" s="32">
        <f t="shared" ref="O5:O36" si="2">(N5/O$38)</f>
        <v>226.48788828726134</v>
      </c>
      <c r="P5" s="6"/>
    </row>
    <row r="6" spans="1:133">
      <c r="A6" s="12"/>
      <c r="B6" s="44">
        <v>511</v>
      </c>
      <c r="C6" s="20" t="s">
        <v>19</v>
      </c>
      <c r="D6" s="46">
        <v>79070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79070</v>
      </c>
      <c r="O6" s="47">
        <f t="shared" si="2"/>
        <v>11.266742661726989</v>
      </c>
      <c r="P6" s="9"/>
    </row>
    <row r="7" spans="1:133">
      <c r="A7" s="12"/>
      <c r="B7" s="44">
        <v>512</v>
      </c>
      <c r="C7" s="20" t="s">
        <v>20</v>
      </c>
      <c r="D7" s="46">
        <v>289614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289614</v>
      </c>
      <c r="O7" s="47">
        <f t="shared" si="2"/>
        <v>41.267312624679398</v>
      </c>
      <c r="P7" s="9"/>
    </row>
    <row r="8" spans="1:133">
      <c r="A8" s="12"/>
      <c r="B8" s="44">
        <v>513</v>
      </c>
      <c r="C8" s="20" t="s">
        <v>21</v>
      </c>
      <c r="D8" s="46">
        <v>303763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25840</v>
      </c>
      <c r="L8" s="46">
        <v>0</v>
      </c>
      <c r="M8" s="46">
        <v>0</v>
      </c>
      <c r="N8" s="46">
        <f t="shared" si="1"/>
        <v>329603</v>
      </c>
      <c r="O8" s="47">
        <f t="shared" si="2"/>
        <v>46.96537475064121</v>
      </c>
      <c r="P8" s="9"/>
    </row>
    <row r="9" spans="1:133">
      <c r="A9" s="12"/>
      <c r="B9" s="44">
        <v>514</v>
      </c>
      <c r="C9" s="20" t="s">
        <v>22</v>
      </c>
      <c r="D9" s="46">
        <v>55898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55898</v>
      </c>
      <c r="O9" s="47">
        <f t="shared" si="2"/>
        <v>7.9649472784269024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196392</v>
      </c>
      <c r="L10" s="46">
        <v>0</v>
      </c>
      <c r="M10" s="46">
        <v>0</v>
      </c>
      <c r="N10" s="46">
        <f t="shared" si="1"/>
        <v>196392</v>
      </c>
      <c r="O10" s="47">
        <f t="shared" si="2"/>
        <v>27.984041037332574</v>
      </c>
      <c r="P10" s="9"/>
    </row>
    <row r="11" spans="1:133">
      <c r="A11" s="12"/>
      <c r="B11" s="44">
        <v>519</v>
      </c>
      <c r="C11" s="20" t="s">
        <v>24</v>
      </c>
      <c r="D11" s="46">
        <v>638915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638915</v>
      </c>
      <c r="O11" s="47">
        <f t="shared" si="2"/>
        <v>91.03946993445426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2695069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2695069</v>
      </c>
      <c r="O12" s="43">
        <f t="shared" si="2"/>
        <v>384.02237104588204</v>
      </c>
      <c r="P12" s="10"/>
    </row>
    <row r="13" spans="1:133">
      <c r="A13" s="12"/>
      <c r="B13" s="44">
        <v>521</v>
      </c>
      <c r="C13" s="20" t="s">
        <v>26</v>
      </c>
      <c r="D13" s="46">
        <v>1792164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1792164</v>
      </c>
      <c r="O13" s="47">
        <f t="shared" si="2"/>
        <v>255.36677115987462</v>
      </c>
      <c r="P13" s="9"/>
    </row>
    <row r="14" spans="1:133">
      <c r="A14" s="12"/>
      <c r="B14" s="44">
        <v>522</v>
      </c>
      <c r="C14" s="20" t="s">
        <v>27</v>
      </c>
      <c r="D14" s="46">
        <v>654840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654840</v>
      </c>
      <c r="O14" s="47">
        <f t="shared" si="2"/>
        <v>93.308634938728986</v>
      </c>
      <c r="P14" s="9"/>
    </row>
    <row r="15" spans="1:133">
      <c r="A15" s="12"/>
      <c r="B15" s="44">
        <v>524</v>
      </c>
      <c r="C15" s="20" t="s">
        <v>28</v>
      </c>
      <c r="D15" s="46">
        <v>248065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248065</v>
      </c>
      <c r="O15" s="47">
        <f t="shared" si="2"/>
        <v>35.34696494727843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1057817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16305116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17362933</v>
      </c>
      <c r="O16" s="43">
        <f t="shared" si="2"/>
        <v>2474.0571387859791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13068805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13068805</v>
      </c>
      <c r="O17" s="47">
        <f t="shared" si="2"/>
        <v>1862.1836705614135</v>
      </c>
      <c r="P17" s="9"/>
    </row>
    <row r="18" spans="1:16">
      <c r="A18" s="12"/>
      <c r="B18" s="44">
        <v>534</v>
      </c>
      <c r="C18" s="20" t="s">
        <v>31</v>
      </c>
      <c r="D18" s="46">
        <v>845703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845703</v>
      </c>
      <c r="O18" s="47">
        <f t="shared" si="2"/>
        <v>120.50484468509546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3236311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3236311</v>
      </c>
      <c r="O19" s="47">
        <f t="shared" si="2"/>
        <v>461.14434311769736</v>
      </c>
      <c r="P19" s="9"/>
    </row>
    <row r="20" spans="1:16">
      <c r="A20" s="12"/>
      <c r="B20" s="44">
        <v>539</v>
      </c>
      <c r="C20" s="20" t="s">
        <v>33</v>
      </c>
      <c r="D20" s="46">
        <v>212114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212114</v>
      </c>
      <c r="O20" s="47">
        <f t="shared" si="2"/>
        <v>30.224280421772583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1002424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1002424</v>
      </c>
      <c r="O21" s="43">
        <f t="shared" si="2"/>
        <v>142.83613565118267</v>
      </c>
      <c r="P21" s="10"/>
    </row>
    <row r="22" spans="1:16">
      <c r="A22" s="12"/>
      <c r="B22" s="44">
        <v>541</v>
      </c>
      <c r="C22" s="20" t="s">
        <v>35</v>
      </c>
      <c r="D22" s="46">
        <v>1002424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1002424</v>
      </c>
      <c r="O22" s="47">
        <f t="shared" si="2"/>
        <v>142.83613565118267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SUM(D24:D25)</f>
        <v>0</v>
      </c>
      <c r="E23" s="31">
        <f t="shared" si="7"/>
        <v>0</v>
      </c>
      <c r="F23" s="31">
        <f t="shared" si="7"/>
        <v>0</v>
      </c>
      <c r="G23" s="31">
        <f t="shared" si="7"/>
        <v>17344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119861</v>
      </c>
      <c r="N23" s="31">
        <f t="shared" si="6"/>
        <v>137205</v>
      </c>
      <c r="O23" s="43">
        <f t="shared" si="2"/>
        <v>19.550441721288117</v>
      </c>
      <c r="P23" s="10"/>
    </row>
    <row r="24" spans="1:16">
      <c r="A24" s="13"/>
      <c r="B24" s="45">
        <v>552</v>
      </c>
      <c r="C24" s="21" t="s">
        <v>37</v>
      </c>
      <c r="D24" s="46">
        <v>0</v>
      </c>
      <c r="E24" s="46">
        <v>0</v>
      </c>
      <c r="F24" s="46">
        <v>0</v>
      </c>
      <c r="G24" s="46">
        <v>17344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17344</v>
      </c>
      <c r="O24" s="47">
        <f t="shared" si="2"/>
        <v>2.4713593616414933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119861</v>
      </c>
      <c r="N25" s="46">
        <f t="shared" si="6"/>
        <v>119861</v>
      </c>
      <c r="O25" s="47">
        <f t="shared" si="2"/>
        <v>17.079082359646623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196638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196638</v>
      </c>
      <c r="O26" s="43">
        <f t="shared" si="2"/>
        <v>28.019093758905672</v>
      </c>
      <c r="P26" s="10"/>
    </row>
    <row r="27" spans="1:16">
      <c r="A27" s="12"/>
      <c r="B27" s="44">
        <v>569</v>
      </c>
      <c r="C27" s="20" t="s">
        <v>40</v>
      </c>
      <c r="D27" s="46">
        <v>196638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9">SUM(D27:M27)</f>
        <v>196638</v>
      </c>
      <c r="O27" s="47">
        <f t="shared" si="2"/>
        <v>28.019093758905672</v>
      </c>
      <c r="P27" s="9"/>
    </row>
    <row r="28" spans="1:16" ht="15.75">
      <c r="A28" s="28" t="s">
        <v>41</v>
      </c>
      <c r="B28" s="29"/>
      <c r="C28" s="30"/>
      <c r="D28" s="31">
        <f t="shared" ref="D28:M28" si="10">SUM(D29:D31)</f>
        <v>1984519</v>
      </c>
      <c r="E28" s="31">
        <f t="shared" si="10"/>
        <v>293993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2278512</v>
      </c>
      <c r="O28" s="43">
        <f t="shared" si="2"/>
        <v>324.66685665431748</v>
      </c>
      <c r="P28" s="9"/>
    </row>
    <row r="29" spans="1:16">
      <c r="A29" s="12"/>
      <c r="B29" s="44">
        <v>571</v>
      </c>
      <c r="C29" s="20" t="s">
        <v>42</v>
      </c>
      <c r="D29" s="46">
        <v>218933</v>
      </c>
      <c r="E29" s="46">
        <v>293993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512926</v>
      </c>
      <c r="O29" s="47">
        <f t="shared" si="2"/>
        <v>73.087204331718439</v>
      </c>
      <c r="P29" s="9"/>
    </row>
    <row r="30" spans="1:16">
      <c r="A30" s="12"/>
      <c r="B30" s="44">
        <v>572</v>
      </c>
      <c r="C30" s="20" t="s">
        <v>43</v>
      </c>
      <c r="D30" s="46">
        <v>1679767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1679767</v>
      </c>
      <c r="O30" s="47">
        <f t="shared" si="2"/>
        <v>239.35123966942149</v>
      </c>
      <c r="P30" s="9"/>
    </row>
    <row r="31" spans="1:16">
      <c r="A31" s="12"/>
      <c r="B31" s="44">
        <v>575</v>
      </c>
      <c r="C31" s="20" t="s">
        <v>44</v>
      </c>
      <c r="D31" s="46">
        <v>85819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85819</v>
      </c>
      <c r="O31" s="47">
        <f t="shared" si="2"/>
        <v>12.228412653177543</v>
      </c>
      <c r="P31" s="9"/>
    </row>
    <row r="32" spans="1:16" ht="15.75">
      <c r="A32" s="28" t="s">
        <v>48</v>
      </c>
      <c r="B32" s="29"/>
      <c r="C32" s="30"/>
      <c r="D32" s="31">
        <f t="shared" ref="D32:M32" si="11">SUM(D33:D35)</f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1918966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9"/>
        <v>1918966</v>
      </c>
      <c r="O32" s="43">
        <f t="shared" si="2"/>
        <v>273.43488173268736</v>
      </c>
      <c r="P32" s="9"/>
    </row>
    <row r="33" spans="1:119">
      <c r="A33" s="12"/>
      <c r="B33" s="44">
        <v>581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1281678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1281678</v>
      </c>
      <c r="O33" s="47">
        <f t="shared" si="2"/>
        <v>182.6272442291251</v>
      </c>
      <c r="P33" s="9"/>
    </row>
    <row r="34" spans="1:119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9172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9172</v>
      </c>
      <c r="O34" s="47">
        <f t="shared" si="2"/>
        <v>1.3069250498717584</v>
      </c>
      <c r="P34" s="9"/>
    </row>
    <row r="35" spans="1:119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628116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628116</v>
      </c>
      <c r="O35" s="47">
        <f t="shared" si="2"/>
        <v>89.500712453690511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SUM(D5,D12,D16,D21,D23,D26,D28,D32)</f>
        <v>8303727</v>
      </c>
      <c r="E36" s="15">
        <f t="shared" si="12"/>
        <v>293993</v>
      </c>
      <c r="F36" s="15">
        <f t="shared" si="12"/>
        <v>0</v>
      </c>
      <c r="G36" s="15">
        <f t="shared" si="12"/>
        <v>17344</v>
      </c>
      <c r="H36" s="15">
        <f t="shared" si="12"/>
        <v>0</v>
      </c>
      <c r="I36" s="15">
        <f t="shared" si="12"/>
        <v>18224082</v>
      </c>
      <c r="J36" s="15">
        <f t="shared" si="12"/>
        <v>0</v>
      </c>
      <c r="K36" s="15">
        <f t="shared" si="12"/>
        <v>222232</v>
      </c>
      <c r="L36" s="15">
        <f t="shared" si="12"/>
        <v>0</v>
      </c>
      <c r="M36" s="15">
        <f t="shared" si="12"/>
        <v>119861</v>
      </c>
      <c r="N36" s="15">
        <f t="shared" si="9"/>
        <v>27181239</v>
      </c>
      <c r="O36" s="37">
        <f t="shared" si="2"/>
        <v>3873.0748076375035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7018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1434094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195656</v>
      </c>
      <c r="L5" s="26">
        <f t="shared" si="0"/>
        <v>0</v>
      </c>
      <c r="M5" s="26">
        <f t="shared" si="0"/>
        <v>0</v>
      </c>
      <c r="N5" s="27">
        <f t="shared" ref="N5:N20" si="1">SUM(D5:M5)</f>
        <v>1629750</v>
      </c>
      <c r="O5" s="32">
        <f t="shared" ref="O5:O35" si="2">(N5/O$37)</f>
        <v>236.6414984753884</v>
      </c>
      <c r="P5" s="6"/>
    </row>
    <row r="6" spans="1:133">
      <c r="A6" s="12"/>
      <c r="B6" s="44">
        <v>511</v>
      </c>
      <c r="C6" s="20" t="s">
        <v>19</v>
      </c>
      <c r="D6" s="46">
        <v>70459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70459</v>
      </c>
      <c r="O6" s="47">
        <f t="shared" si="2"/>
        <v>10.230724553506606</v>
      </c>
      <c r="P6" s="9"/>
    </row>
    <row r="7" spans="1:133">
      <c r="A7" s="12"/>
      <c r="B7" s="44">
        <v>512</v>
      </c>
      <c r="C7" s="20" t="s">
        <v>20</v>
      </c>
      <c r="D7" s="46">
        <v>322491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322491</v>
      </c>
      <c r="O7" s="47">
        <f t="shared" si="2"/>
        <v>46.826049077972989</v>
      </c>
      <c r="P7" s="9"/>
    </row>
    <row r="8" spans="1:133">
      <c r="A8" s="12"/>
      <c r="B8" s="44">
        <v>513</v>
      </c>
      <c r="C8" s="20" t="s">
        <v>21</v>
      </c>
      <c r="D8" s="46">
        <v>294874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22301</v>
      </c>
      <c r="L8" s="46">
        <v>0</v>
      </c>
      <c r="M8" s="46">
        <v>0</v>
      </c>
      <c r="N8" s="46">
        <f t="shared" si="1"/>
        <v>317175</v>
      </c>
      <c r="O8" s="47">
        <f t="shared" si="2"/>
        <v>46.054160011616091</v>
      </c>
      <c r="P8" s="9"/>
    </row>
    <row r="9" spans="1:133">
      <c r="A9" s="12"/>
      <c r="B9" s="44">
        <v>514</v>
      </c>
      <c r="C9" s="20" t="s">
        <v>22</v>
      </c>
      <c r="D9" s="46">
        <v>73001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73001</v>
      </c>
      <c r="O9" s="47">
        <f t="shared" si="2"/>
        <v>10.599825758675767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173355</v>
      </c>
      <c r="L10" s="46">
        <v>0</v>
      </c>
      <c r="M10" s="46">
        <v>0</v>
      </c>
      <c r="N10" s="46">
        <f t="shared" si="1"/>
        <v>173355</v>
      </c>
      <c r="O10" s="47">
        <f t="shared" si="2"/>
        <v>25.171337302163497</v>
      </c>
      <c r="P10" s="9"/>
    </row>
    <row r="11" spans="1:133">
      <c r="A11" s="12"/>
      <c r="B11" s="44">
        <v>519</v>
      </c>
      <c r="C11" s="20" t="s">
        <v>24</v>
      </c>
      <c r="D11" s="46">
        <v>673269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673269</v>
      </c>
      <c r="O11" s="47">
        <f t="shared" si="2"/>
        <v>97.759401771453469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2648154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2648154</v>
      </c>
      <c r="O12" s="43">
        <f t="shared" si="2"/>
        <v>384.51488311311164</v>
      </c>
      <c r="P12" s="10"/>
    </row>
    <row r="13" spans="1:133">
      <c r="A13" s="12"/>
      <c r="B13" s="44">
        <v>521</v>
      </c>
      <c r="C13" s="20" t="s">
        <v>26</v>
      </c>
      <c r="D13" s="46">
        <v>1857289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1857289</v>
      </c>
      <c r="O13" s="47">
        <f t="shared" si="2"/>
        <v>269.68041237113403</v>
      </c>
      <c r="P13" s="9"/>
    </row>
    <row r="14" spans="1:133">
      <c r="A14" s="12"/>
      <c r="B14" s="44">
        <v>522</v>
      </c>
      <c r="C14" s="20" t="s">
        <v>27</v>
      </c>
      <c r="D14" s="46">
        <v>552154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552154</v>
      </c>
      <c r="O14" s="47">
        <f t="shared" si="2"/>
        <v>80.17337011761289</v>
      </c>
      <c r="P14" s="9"/>
    </row>
    <row r="15" spans="1:133">
      <c r="A15" s="12"/>
      <c r="B15" s="44">
        <v>524</v>
      </c>
      <c r="C15" s="20" t="s">
        <v>28</v>
      </c>
      <c r="D15" s="46">
        <v>238711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238711</v>
      </c>
      <c r="O15" s="47">
        <f t="shared" si="2"/>
        <v>34.661100624364742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1858101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17245083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19103184</v>
      </c>
      <c r="O16" s="43">
        <f t="shared" si="2"/>
        <v>2773.8033977058226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13737250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13737250</v>
      </c>
      <c r="O17" s="47">
        <f t="shared" si="2"/>
        <v>1994.6638594453318</v>
      </c>
      <c r="P17" s="9"/>
    </row>
    <row r="18" spans="1:16">
      <c r="A18" s="12"/>
      <c r="B18" s="44">
        <v>534</v>
      </c>
      <c r="C18" s="20" t="s">
        <v>31</v>
      </c>
      <c r="D18" s="46">
        <v>1664393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1664393</v>
      </c>
      <c r="O18" s="47">
        <f t="shared" si="2"/>
        <v>241.67170030492233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3507833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3507833</v>
      </c>
      <c r="O19" s="47">
        <f t="shared" si="2"/>
        <v>509.34122259329172</v>
      </c>
      <c r="P19" s="9"/>
    </row>
    <row r="20" spans="1:16">
      <c r="A20" s="12"/>
      <c r="B20" s="44">
        <v>539</v>
      </c>
      <c r="C20" s="20" t="s">
        <v>33</v>
      </c>
      <c r="D20" s="46">
        <v>193708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193708</v>
      </c>
      <c r="O20" s="47">
        <f t="shared" si="2"/>
        <v>28.126615362276752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1057954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1057954</v>
      </c>
      <c r="O21" s="43">
        <f t="shared" si="2"/>
        <v>153.61608828227094</v>
      </c>
      <c r="P21" s="10"/>
    </row>
    <row r="22" spans="1:16">
      <c r="A22" s="12"/>
      <c r="B22" s="44">
        <v>541</v>
      </c>
      <c r="C22" s="20" t="s">
        <v>35</v>
      </c>
      <c r="D22" s="46">
        <v>1057954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1057954</v>
      </c>
      <c r="O22" s="47">
        <f t="shared" si="2"/>
        <v>153.61608828227094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SUM(D24:D25)</f>
        <v>350</v>
      </c>
      <c r="E23" s="31">
        <f t="shared" si="7"/>
        <v>162277</v>
      </c>
      <c r="F23" s="31">
        <f t="shared" si="7"/>
        <v>0</v>
      </c>
      <c r="G23" s="31">
        <f t="shared" si="7"/>
        <v>908120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1070747</v>
      </c>
      <c r="O23" s="43">
        <f t="shared" si="2"/>
        <v>155.47364599970959</v>
      </c>
      <c r="P23" s="10"/>
    </row>
    <row r="24" spans="1:16">
      <c r="A24" s="13"/>
      <c r="B24" s="45">
        <v>552</v>
      </c>
      <c r="C24" s="21" t="s">
        <v>37</v>
      </c>
      <c r="D24" s="46">
        <v>0</v>
      </c>
      <c r="E24" s="46">
        <v>0</v>
      </c>
      <c r="F24" s="46">
        <v>0</v>
      </c>
      <c r="G24" s="46">
        <v>908120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908120</v>
      </c>
      <c r="O24" s="47">
        <f t="shared" si="2"/>
        <v>131.86002613619863</v>
      </c>
      <c r="P24" s="9"/>
    </row>
    <row r="25" spans="1:16">
      <c r="A25" s="13"/>
      <c r="B25" s="45">
        <v>554</v>
      </c>
      <c r="C25" s="21" t="s">
        <v>38</v>
      </c>
      <c r="D25" s="46">
        <v>350</v>
      </c>
      <c r="E25" s="46">
        <v>162277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162627</v>
      </c>
      <c r="O25" s="47">
        <f t="shared" si="2"/>
        <v>23.613619863510962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324073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324073</v>
      </c>
      <c r="O26" s="43">
        <f t="shared" si="2"/>
        <v>47.055757223754902</v>
      </c>
      <c r="P26" s="10"/>
    </row>
    <row r="27" spans="1:16">
      <c r="A27" s="12"/>
      <c r="B27" s="44">
        <v>569</v>
      </c>
      <c r="C27" s="20" t="s">
        <v>40</v>
      </c>
      <c r="D27" s="46">
        <v>324073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9">SUM(D27:M27)</f>
        <v>324073</v>
      </c>
      <c r="O27" s="47">
        <f t="shared" si="2"/>
        <v>47.055757223754902</v>
      </c>
      <c r="P27" s="9"/>
    </row>
    <row r="28" spans="1:16" ht="15.75">
      <c r="A28" s="28" t="s">
        <v>41</v>
      </c>
      <c r="B28" s="29"/>
      <c r="C28" s="30"/>
      <c r="D28" s="31">
        <f t="shared" ref="D28:M28" si="10">SUM(D29:D31)</f>
        <v>2369608</v>
      </c>
      <c r="E28" s="31">
        <f t="shared" si="10"/>
        <v>345214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2714822</v>
      </c>
      <c r="O28" s="43">
        <f t="shared" si="2"/>
        <v>394.19515028314214</v>
      </c>
      <c r="P28" s="9"/>
    </row>
    <row r="29" spans="1:16">
      <c r="A29" s="12"/>
      <c r="B29" s="44">
        <v>571</v>
      </c>
      <c r="C29" s="20" t="s">
        <v>42</v>
      </c>
      <c r="D29" s="46">
        <v>214327</v>
      </c>
      <c r="E29" s="46">
        <v>345214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559541</v>
      </c>
      <c r="O29" s="47">
        <f t="shared" si="2"/>
        <v>81.245970669377087</v>
      </c>
      <c r="P29" s="9"/>
    </row>
    <row r="30" spans="1:16">
      <c r="A30" s="12"/>
      <c r="B30" s="44">
        <v>572</v>
      </c>
      <c r="C30" s="20" t="s">
        <v>43</v>
      </c>
      <c r="D30" s="46">
        <v>2059118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2059118</v>
      </c>
      <c r="O30" s="47">
        <f t="shared" si="2"/>
        <v>298.9862058951648</v>
      </c>
      <c r="P30" s="9"/>
    </row>
    <row r="31" spans="1:16">
      <c r="A31" s="12"/>
      <c r="B31" s="44">
        <v>575</v>
      </c>
      <c r="C31" s="20" t="s">
        <v>44</v>
      </c>
      <c r="D31" s="46">
        <v>96163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96163</v>
      </c>
      <c r="O31" s="47">
        <f t="shared" si="2"/>
        <v>13.962973718600262</v>
      </c>
      <c r="P31" s="9"/>
    </row>
    <row r="32" spans="1:16" ht="15.75">
      <c r="A32" s="28" t="s">
        <v>48</v>
      </c>
      <c r="B32" s="29"/>
      <c r="C32" s="30"/>
      <c r="D32" s="31">
        <f t="shared" ref="D32:M32" si="11">SUM(D33:D34)</f>
        <v>104955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2240792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9"/>
        <v>2345747</v>
      </c>
      <c r="O32" s="43">
        <f t="shared" si="2"/>
        <v>340.60505299840281</v>
      </c>
      <c r="P32" s="9"/>
    </row>
    <row r="33" spans="1:119">
      <c r="A33" s="12"/>
      <c r="B33" s="44">
        <v>581</v>
      </c>
      <c r="C33" s="20" t="s">
        <v>45</v>
      </c>
      <c r="D33" s="46">
        <v>104955</v>
      </c>
      <c r="E33" s="46">
        <v>0</v>
      </c>
      <c r="F33" s="46">
        <v>0</v>
      </c>
      <c r="G33" s="46">
        <v>0</v>
      </c>
      <c r="H33" s="46">
        <v>0</v>
      </c>
      <c r="I33" s="46">
        <v>1773670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1878625</v>
      </c>
      <c r="O33" s="47">
        <f t="shared" si="2"/>
        <v>272.77842311601569</v>
      </c>
      <c r="P33" s="9"/>
    </row>
    <row r="34" spans="1:119" ht="15.75" thickBot="1">
      <c r="A34" s="12"/>
      <c r="B34" s="44">
        <v>591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467122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467122</v>
      </c>
      <c r="O34" s="47">
        <f t="shared" si="2"/>
        <v>67.82662988238711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SUM(D5,D12,D16,D21,D23,D26,D28,D32)</f>
        <v>9797289</v>
      </c>
      <c r="E35" s="15">
        <f t="shared" si="12"/>
        <v>507491</v>
      </c>
      <c r="F35" s="15">
        <f t="shared" si="12"/>
        <v>0</v>
      </c>
      <c r="G35" s="15">
        <f t="shared" si="12"/>
        <v>908120</v>
      </c>
      <c r="H35" s="15">
        <f t="shared" si="12"/>
        <v>0</v>
      </c>
      <c r="I35" s="15">
        <f t="shared" si="12"/>
        <v>19485875</v>
      </c>
      <c r="J35" s="15">
        <f t="shared" si="12"/>
        <v>0</v>
      </c>
      <c r="K35" s="15">
        <f t="shared" si="12"/>
        <v>195656</v>
      </c>
      <c r="L35" s="15">
        <f t="shared" si="12"/>
        <v>0</v>
      </c>
      <c r="M35" s="15">
        <f t="shared" si="12"/>
        <v>0</v>
      </c>
      <c r="N35" s="15">
        <f t="shared" si="9"/>
        <v>30894431</v>
      </c>
      <c r="O35" s="37">
        <f t="shared" si="2"/>
        <v>4485.9054740816027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61</v>
      </c>
      <c r="M37" s="93"/>
      <c r="N37" s="93"/>
      <c r="O37" s="41">
        <v>6887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1549139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139159</v>
      </c>
      <c r="L5" s="26">
        <f t="shared" si="0"/>
        <v>0</v>
      </c>
      <c r="M5" s="26">
        <f t="shared" si="0"/>
        <v>0</v>
      </c>
      <c r="N5" s="27">
        <f t="shared" ref="N5:N20" si="1">SUM(D5:M5)</f>
        <v>1688298</v>
      </c>
      <c r="O5" s="32">
        <f t="shared" ref="O5:O35" si="2">(N5/O$37)</f>
        <v>255.06843934129023</v>
      </c>
      <c r="P5" s="6"/>
    </row>
    <row r="6" spans="1:133">
      <c r="A6" s="12"/>
      <c r="B6" s="44">
        <v>511</v>
      </c>
      <c r="C6" s="20" t="s">
        <v>19</v>
      </c>
      <c r="D6" s="46">
        <v>82629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82629</v>
      </c>
      <c r="O6" s="47">
        <f t="shared" si="2"/>
        <v>12.483607795739537</v>
      </c>
      <c r="P6" s="9"/>
    </row>
    <row r="7" spans="1:133">
      <c r="A7" s="12"/>
      <c r="B7" s="44">
        <v>512</v>
      </c>
      <c r="C7" s="20" t="s">
        <v>20</v>
      </c>
      <c r="D7" s="46">
        <v>202431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202431</v>
      </c>
      <c r="O7" s="47">
        <f t="shared" si="2"/>
        <v>30.583320743314701</v>
      </c>
      <c r="P7" s="9"/>
    </row>
    <row r="8" spans="1:133">
      <c r="A8" s="12"/>
      <c r="B8" s="44">
        <v>513</v>
      </c>
      <c r="C8" s="20" t="s">
        <v>21</v>
      </c>
      <c r="D8" s="46">
        <v>393396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22061</v>
      </c>
      <c r="L8" s="46">
        <v>0</v>
      </c>
      <c r="M8" s="46">
        <v>0</v>
      </c>
      <c r="N8" s="46">
        <f t="shared" si="1"/>
        <v>415457</v>
      </c>
      <c r="O8" s="47">
        <f t="shared" si="2"/>
        <v>62.767336455657954</v>
      </c>
      <c r="P8" s="9"/>
    </row>
    <row r="9" spans="1:133">
      <c r="A9" s="12"/>
      <c r="B9" s="44">
        <v>514</v>
      </c>
      <c r="C9" s="20" t="s">
        <v>22</v>
      </c>
      <c r="D9" s="46">
        <v>75286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75286</v>
      </c>
      <c r="O9" s="47">
        <f t="shared" si="2"/>
        <v>11.374225713854056</v>
      </c>
      <c r="P9" s="9"/>
    </row>
    <row r="10" spans="1:133">
      <c r="A10" s="12"/>
      <c r="B10" s="44">
        <v>518</v>
      </c>
      <c r="C10" s="20" t="s">
        <v>23</v>
      </c>
      <c r="D10" s="46">
        <v>30666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117098</v>
      </c>
      <c r="L10" s="46">
        <v>0</v>
      </c>
      <c r="M10" s="46">
        <v>0</v>
      </c>
      <c r="N10" s="46">
        <f t="shared" si="1"/>
        <v>147764</v>
      </c>
      <c r="O10" s="47">
        <f t="shared" si="2"/>
        <v>22.324218159842875</v>
      </c>
      <c r="P10" s="9"/>
    </row>
    <row r="11" spans="1:133">
      <c r="A11" s="12"/>
      <c r="B11" s="44">
        <v>519</v>
      </c>
      <c r="C11" s="20" t="s">
        <v>24</v>
      </c>
      <c r="D11" s="46">
        <v>764731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764731</v>
      </c>
      <c r="O11" s="47">
        <f t="shared" si="2"/>
        <v>115.5357304728811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2547893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2547893</v>
      </c>
      <c r="O12" s="43">
        <f t="shared" si="2"/>
        <v>384.93624414564135</v>
      </c>
      <c r="P12" s="10"/>
    </row>
    <row r="13" spans="1:133">
      <c r="A13" s="12"/>
      <c r="B13" s="44">
        <v>521</v>
      </c>
      <c r="C13" s="20" t="s">
        <v>26</v>
      </c>
      <c r="D13" s="46">
        <v>1824634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1824634</v>
      </c>
      <c r="O13" s="47">
        <f t="shared" si="2"/>
        <v>275.66611270584679</v>
      </c>
      <c r="P13" s="9"/>
    </row>
    <row r="14" spans="1:133">
      <c r="A14" s="12"/>
      <c r="B14" s="44">
        <v>522</v>
      </c>
      <c r="C14" s="20" t="s">
        <v>27</v>
      </c>
      <c r="D14" s="46">
        <v>493112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493112</v>
      </c>
      <c r="O14" s="47">
        <f t="shared" si="2"/>
        <v>74.499471219217398</v>
      </c>
      <c r="P14" s="9"/>
    </row>
    <row r="15" spans="1:133">
      <c r="A15" s="12"/>
      <c r="B15" s="44">
        <v>524</v>
      </c>
      <c r="C15" s="20" t="s">
        <v>28</v>
      </c>
      <c r="D15" s="46">
        <v>230147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230147</v>
      </c>
      <c r="O15" s="47">
        <f t="shared" si="2"/>
        <v>34.770660220577128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1457776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15371094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16828870</v>
      </c>
      <c r="O16" s="43">
        <f t="shared" si="2"/>
        <v>2542.509442513975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12583511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12583511</v>
      </c>
      <c r="O17" s="47">
        <f t="shared" si="2"/>
        <v>1901.1196555370902</v>
      </c>
      <c r="P17" s="9"/>
    </row>
    <row r="18" spans="1:16">
      <c r="A18" s="12"/>
      <c r="B18" s="44">
        <v>534</v>
      </c>
      <c r="C18" s="20" t="s">
        <v>31</v>
      </c>
      <c r="D18" s="46">
        <v>1305718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1305718</v>
      </c>
      <c r="O18" s="47">
        <f t="shared" si="2"/>
        <v>197.26816739688775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2787583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2787583</v>
      </c>
      <c r="O19" s="47">
        <f t="shared" si="2"/>
        <v>421.14866294002115</v>
      </c>
      <c r="P19" s="9"/>
    </row>
    <row r="20" spans="1:16">
      <c r="A20" s="12"/>
      <c r="B20" s="44">
        <v>539</v>
      </c>
      <c r="C20" s="20" t="s">
        <v>33</v>
      </c>
      <c r="D20" s="46">
        <v>152058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152058</v>
      </c>
      <c r="O20" s="47">
        <f t="shared" si="2"/>
        <v>22.972956639975827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1100545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1100545</v>
      </c>
      <c r="O21" s="43">
        <f t="shared" si="2"/>
        <v>166.27058468046533</v>
      </c>
      <c r="P21" s="10"/>
    </row>
    <row r="22" spans="1:16">
      <c r="A22" s="12"/>
      <c r="B22" s="44">
        <v>541</v>
      </c>
      <c r="C22" s="20" t="s">
        <v>35</v>
      </c>
      <c r="D22" s="46">
        <v>1100545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1100545</v>
      </c>
      <c r="O22" s="47">
        <f t="shared" si="2"/>
        <v>166.27058468046533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SUM(D24:D25)</f>
        <v>1705305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1705305</v>
      </c>
      <c r="O23" s="43">
        <f t="shared" si="2"/>
        <v>257.63786070403387</v>
      </c>
      <c r="P23" s="10"/>
    </row>
    <row r="24" spans="1:16">
      <c r="A24" s="13"/>
      <c r="B24" s="45">
        <v>552</v>
      </c>
      <c r="C24" s="21" t="s">
        <v>37</v>
      </c>
      <c r="D24" s="46">
        <v>1435839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1435839</v>
      </c>
      <c r="O24" s="47">
        <f t="shared" si="2"/>
        <v>216.92687717177822</v>
      </c>
      <c r="P24" s="9"/>
    </row>
    <row r="25" spans="1:16">
      <c r="A25" s="13"/>
      <c r="B25" s="45">
        <v>554</v>
      </c>
      <c r="C25" s="21" t="s">
        <v>38</v>
      </c>
      <c r="D25" s="46">
        <v>269466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269466</v>
      </c>
      <c r="O25" s="47">
        <f t="shared" si="2"/>
        <v>40.710983532255625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137877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137877</v>
      </c>
      <c r="O26" s="43">
        <f t="shared" si="2"/>
        <v>20.830487989122226</v>
      </c>
      <c r="P26" s="10"/>
    </row>
    <row r="27" spans="1:16">
      <c r="A27" s="12"/>
      <c r="B27" s="44">
        <v>569</v>
      </c>
      <c r="C27" s="20" t="s">
        <v>40</v>
      </c>
      <c r="D27" s="46">
        <v>137877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9">SUM(D27:M27)</f>
        <v>137877</v>
      </c>
      <c r="O27" s="47">
        <f t="shared" si="2"/>
        <v>20.830487989122226</v>
      </c>
      <c r="P27" s="9"/>
    </row>
    <row r="28" spans="1:16" ht="15.75">
      <c r="A28" s="28" t="s">
        <v>41</v>
      </c>
      <c r="B28" s="29"/>
      <c r="C28" s="30"/>
      <c r="D28" s="31">
        <f t="shared" ref="D28:M28" si="10">SUM(D29:D31)</f>
        <v>2528140</v>
      </c>
      <c r="E28" s="31">
        <f t="shared" si="10"/>
        <v>281290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2809430</v>
      </c>
      <c r="O28" s="43">
        <f t="shared" si="2"/>
        <v>424.44931258498264</v>
      </c>
      <c r="P28" s="9"/>
    </row>
    <row r="29" spans="1:16">
      <c r="A29" s="12"/>
      <c r="B29" s="44">
        <v>571</v>
      </c>
      <c r="C29" s="20" t="s">
        <v>42</v>
      </c>
      <c r="D29" s="46">
        <v>363395</v>
      </c>
      <c r="E29" s="46">
        <v>281290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644685</v>
      </c>
      <c r="O29" s="47">
        <f t="shared" si="2"/>
        <v>97.399153950747845</v>
      </c>
      <c r="P29" s="9"/>
    </row>
    <row r="30" spans="1:16">
      <c r="A30" s="12"/>
      <c r="B30" s="44">
        <v>572</v>
      </c>
      <c r="C30" s="20" t="s">
        <v>43</v>
      </c>
      <c r="D30" s="46">
        <v>2072408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2072408</v>
      </c>
      <c r="O30" s="47">
        <f t="shared" si="2"/>
        <v>313.09986402779879</v>
      </c>
      <c r="P30" s="9"/>
    </row>
    <row r="31" spans="1:16">
      <c r="A31" s="12"/>
      <c r="B31" s="44">
        <v>575</v>
      </c>
      <c r="C31" s="20" t="s">
        <v>44</v>
      </c>
      <c r="D31" s="46">
        <v>92337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92337</v>
      </c>
      <c r="O31" s="47">
        <f t="shared" si="2"/>
        <v>13.950294606436017</v>
      </c>
      <c r="P31" s="9"/>
    </row>
    <row r="32" spans="1:16" ht="15.75">
      <c r="A32" s="28" t="s">
        <v>48</v>
      </c>
      <c r="B32" s="29"/>
      <c r="C32" s="30"/>
      <c r="D32" s="31">
        <f t="shared" ref="D32:M32" si="11">SUM(D33:D34)</f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1802617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9"/>
        <v>1802617</v>
      </c>
      <c r="O32" s="43">
        <f t="shared" si="2"/>
        <v>272.33977942287356</v>
      </c>
      <c r="P32" s="9"/>
    </row>
    <row r="33" spans="1:119">
      <c r="A33" s="12"/>
      <c r="B33" s="44">
        <v>581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1773670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1773670</v>
      </c>
      <c r="O33" s="47">
        <f t="shared" si="2"/>
        <v>267.96646019036109</v>
      </c>
      <c r="P33" s="9"/>
    </row>
    <row r="34" spans="1:119" ht="15.75" thickBot="1">
      <c r="A34" s="12"/>
      <c r="B34" s="44">
        <v>591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28947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28947</v>
      </c>
      <c r="O34" s="47">
        <f t="shared" si="2"/>
        <v>4.3733192325124639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SUM(D5,D12,D16,D21,D23,D26,D28,D32)</f>
        <v>11026675</v>
      </c>
      <c r="E35" s="15">
        <f t="shared" si="12"/>
        <v>281290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17173711</v>
      </c>
      <c r="J35" s="15">
        <f t="shared" si="12"/>
        <v>0</v>
      </c>
      <c r="K35" s="15">
        <f t="shared" si="12"/>
        <v>139159</v>
      </c>
      <c r="L35" s="15">
        <f t="shared" si="12"/>
        <v>0</v>
      </c>
      <c r="M35" s="15">
        <f t="shared" si="12"/>
        <v>0</v>
      </c>
      <c r="N35" s="15">
        <f t="shared" si="9"/>
        <v>28620835</v>
      </c>
      <c r="O35" s="37">
        <f t="shared" si="2"/>
        <v>4324.042151382384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76</v>
      </c>
      <c r="M37" s="93"/>
      <c r="N37" s="93"/>
      <c r="O37" s="41">
        <v>6619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1591651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612724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5" si="1">SUM(D5:N5)</f>
        <v>2204375</v>
      </c>
      <c r="P5" s="32">
        <f t="shared" ref="P5:P35" si="2">(O5/P$37)</f>
        <v>299.18227470141153</v>
      </c>
      <c r="Q5" s="6"/>
    </row>
    <row r="6" spans="1:134">
      <c r="A6" s="12"/>
      <c r="B6" s="44">
        <v>511</v>
      </c>
      <c r="C6" s="20" t="s">
        <v>19</v>
      </c>
      <c r="D6" s="46">
        <v>102863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102863</v>
      </c>
      <c r="P6" s="47">
        <f t="shared" si="2"/>
        <v>13.960776330076005</v>
      </c>
      <c r="Q6" s="9"/>
    </row>
    <row r="7" spans="1:134">
      <c r="A7" s="12"/>
      <c r="B7" s="44">
        <v>512</v>
      </c>
      <c r="C7" s="20" t="s">
        <v>20</v>
      </c>
      <c r="D7" s="46">
        <v>308202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308202</v>
      </c>
      <c r="P7" s="47">
        <f t="shared" si="2"/>
        <v>41.829804560260584</v>
      </c>
      <c r="Q7" s="9"/>
    </row>
    <row r="8" spans="1:134">
      <c r="A8" s="12"/>
      <c r="B8" s="44">
        <v>513</v>
      </c>
      <c r="C8" s="20" t="s">
        <v>21</v>
      </c>
      <c r="D8" s="46">
        <v>284156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8677</v>
      </c>
      <c r="L8" s="46">
        <v>0</v>
      </c>
      <c r="M8" s="46">
        <v>0</v>
      </c>
      <c r="N8" s="46">
        <v>0</v>
      </c>
      <c r="O8" s="46">
        <f t="shared" si="1"/>
        <v>292833</v>
      </c>
      <c r="P8" s="47">
        <f t="shared" si="2"/>
        <v>39.743892508143325</v>
      </c>
      <c r="Q8" s="9"/>
    </row>
    <row r="9" spans="1:134">
      <c r="A9" s="12"/>
      <c r="B9" s="44">
        <v>514</v>
      </c>
      <c r="C9" s="20" t="s">
        <v>22</v>
      </c>
      <c r="D9" s="46">
        <v>152434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152434</v>
      </c>
      <c r="P9" s="47">
        <f t="shared" si="2"/>
        <v>20.688653637350704</v>
      </c>
      <c r="Q9" s="9"/>
    </row>
    <row r="10" spans="1:134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604047</v>
      </c>
      <c r="L10" s="46">
        <v>0</v>
      </c>
      <c r="M10" s="46">
        <v>0</v>
      </c>
      <c r="N10" s="46">
        <v>0</v>
      </c>
      <c r="O10" s="46">
        <f t="shared" si="1"/>
        <v>604047</v>
      </c>
      <c r="P10" s="47">
        <f t="shared" si="2"/>
        <v>81.982491856677527</v>
      </c>
      <c r="Q10" s="9"/>
    </row>
    <row r="11" spans="1:134">
      <c r="A11" s="12"/>
      <c r="B11" s="44">
        <v>519</v>
      </c>
      <c r="C11" s="20" t="s">
        <v>24</v>
      </c>
      <c r="D11" s="46">
        <v>743996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743996</v>
      </c>
      <c r="P11" s="47">
        <f t="shared" si="2"/>
        <v>100.97665580890336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SUM(D13:D15)</f>
        <v>3353155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3353155</v>
      </c>
      <c r="P12" s="43">
        <f t="shared" si="2"/>
        <v>455.09704125950054</v>
      </c>
      <c r="Q12" s="10"/>
    </row>
    <row r="13" spans="1:134">
      <c r="A13" s="12"/>
      <c r="B13" s="44">
        <v>521</v>
      </c>
      <c r="C13" s="20" t="s">
        <v>26</v>
      </c>
      <c r="D13" s="46">
        <v>2318129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2318129</v>
      </c>
      <c r="P13" s="47">
        <f t="shared" si="2"/>
        <v>314.62119978284471</v>
      </c>
      <c r="Q13" s="9"/>
    </row>
    <row r="14" spans="1:134">
      <c r="A14" s="12"/>
      <c r="B14" s="44">
        <v>522</v>
      </c>
      <c r="C14" s="20" t="s">
        <v>27</v>
      </c>
      <c r="D14" s="46">
        <v>692535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692535</v>
      </c>
      <c r="P14" s="47">
        <f t="shared" si="2"/>
        <v>93.992263843648203</v>
      </c>
      <c r="Q14" s="9"/>
    </row>
    <row r="15" spans="1:134">
      <c r="A15" s="12"/>
      <c r="B15" s="44">
        <v>524</v>
      </c>
      <c r="C15" s="20" t="s">
        <v>28</v>
      </c>
      <c r="D15" s="46">
        <v>342491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342491</v>
      </c>
      <c r="P15" s="47">
        <f t="shared" si="2"/>
        <v>46.483577633007599</v>
      </c>
      <c r="Q15" s="9"/>
    </row>
    <row r="16" spans="1:134" ht="15.75">
      <c r="A16" s="28" t="s">
        <v>29</v>
      </c>
      <c r="B16" s="29"/>
      <c r="C16" s="30"/>
      <c r="D16" s="31">
        <f t="shared" ref="D16:N16" si="4">SUM(D17:D21)</f>
        <v>332199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15315388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15647587</v>
      </c>
      <c r="P16" s="43">
        <f t="shared" si="2"/>
        <v>2123.7224484256244</v>
      </c>
      <c r="Q16" s="10"/>
    </row>
    <row r="17" spans="1:17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10321278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10321278</v>
      </c>
      <c r="P17" s="47">
        <f t="shared" si="2"/>
        <v>1400.8249185667753</v>
      </c>
      <c r="Q17" s="9"/>
    </row>
    <row r="18" spans="1:17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1360041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1360041</v>
      </c>
      <c r="P18" s="47">
        <f t="shared" si="2"/>
        <v>184.58754071661238</v>
      </c>
      <c r="Q18" s="9"/>
    </row>
    <row r="19" spans="1:17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3634069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3634069</v>
      </c>
      <c r="P19" s="47">
        <f t="shared" si="2"/>
        <v>493.22326275787185</v>
      </c>
      <c r="Q19" s="9"/>
    </row>
    <row r="20" spans="1:17">
      <c r="A20" s="12"/>
      <c r="B20" s="44">
        <v>538</v>
      </c>
      <c r="C20" s="20" t="s">
        <v>92</v>
      </c>
      <c r="D20" s="46">
        <v>73721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73721</v>
      </c>
      <c r="P20" s="47">
        <f t="shared" si="2"/>
        <v>10.00556460369164</v>
      </c>
      <c r="Q20" s="9"/>
    </row>
    <row r="21" spans="1:17">
      <c r="A21" s="12"/>
      <c r="B21" s="44">
        <v>539</v>
      </c>
      <c r="C21" s="20" t="s">
        <v>33</v>
      </c>
      <c r="D21" s="46">
        <v>258478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258478</v>
      </c>
      <c r="P21" s="47">
        <f t="shared" si="2"/>
        <v>35.081161780673185</v>
      </c>
      <c r="Q21" s="9"/>
    </row>
    <row r="22" spans="1:17" ht="15.75">
      <c r="A22" s="28" t="s">
        <v>34</v>
      </c>
      <c r="B22" s="29"/>
      <c r="C22" s="30"/>
      <c r="D22" s="31">
        <f t="shared" ref="D22:N22" si="5">SUM(D23:D23)</f>
        <v>509973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31">
        <f t="shared" si="1"/>
        <v>509973</v>
      </c>
      <c r="P22" s="43">
        <f t="shared" si="2"/>
        <v>69.214576547231275</v>
      </c>
      <c r="Q22" s="10"/>
    </row>
    <row r="23" spans="1:17">
      <c r="A23" s="12"/>
      <c r="B23" s="44">
        <v>541</v>
      </c>
      <c r="C23" s="20" t="s">
        <v>35</v>
      </c>
      <c r="D23" s="46">
        <v>509973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509973</v>
      </c>
      <c r="P23" s="47">
        <f t="shared" si="2"/>
        <v>69.214576547231275</v>
      </c>
      <c r="Q23" s="9"/>
    </row>
    <row r="24" spans="1:17" ht="15.75">
      <c r="A24" s="28" t="s">
        <v>36</v>
      </c>
      <c r="B24" s="29"/>
      <c r="C24" s="30"/>
      <c r="D24" s="31">
        <f t="shared" ref="D24:N24" si="6">SUM(D25:D25)</f>
        <v>116919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1"/>
        <v>116919</v>
      </c>
      <c r="P24" s="43">
        <f t="shared" si="2"/>
        <v>15.868485342019545</v>
      </c>
      <c r="Q24" s="10"/>
    </row>
    <row r="25" spans="1:17">
      <c r="A25" s="13"/>
      <c r="B25" s="45">
        <v>552</v>
      </c>
      <c r="C25" s="21" t="s">
        <v>37</v>
      </c>
      <c r="D25" s="46">
        <v>116919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116919</v>
      </c>
      <c r="P25" s="47">
        <f t="shared" si="2"/>
        <v>15.868485342019545</v>
      </c>
      <c r="Q25" s="9"/>
    </row>
    <row r="26" spans="1:17" ht="15.75">
      <c r="A26" s="28" t="s">
        <v>39</v>
      </c>
      <c r="B26" s="29"/>
      <c r="C26" s="30"/>
      <c r="D26" s="31">
        <f t="shared" ref="D26:N26" si="7">SUM(D27:D27)</f>
        <v>152534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1"/>
        <v>152534</v>
      </c>
      <c r="P26" s="43">
        <f t="shared" si="2"/>
        <v>20.702225841476658</v>
      </c>
      <c r="Q26" s="10"/>
    </row>
    <row r="27" spans="1:17">
      <c r="A27" s="12"/>
      <c r="B27" s="44">
        <v>569</v>
      </c>
      <c r="C27" s="20" t="s">
        <v>40</v>
      </c>
      <c r="D27" s="46">
        <v>152534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152534</v>
      </c>
      <c r="P27" s="47">
        <f t="shared" si="2"/>
        <v>20.702225841476658</v>
      </c>
      <c r="Q27" s="9"/>
    </row>
    <row r="28" spans="1:17" ht="15.75">
      <c r="A28" s="28" t="s">
        <v>41</v>
      </c>
      <c r="B28" s="29"/>
      <c r="C28" s="30"/>
      <c r="D28" s="31">
        <f t="shared" ref="D28:N28" si="8">SUM(D29:D31)</f>
        <v>1699866</v>
      </c>
      <c r="E28" s="31">
        <f t="shared" si="8"/>
        <v>112129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1"/>
        <v>1811995</v>
      </c>
      <c r="P28" s="43">
        <f t="shared" si="2"/>
        <v>245.92766015200868</v>
      </c>
      <c r="Q28" s="9"/>
    </row>
    <row r="29" spans="1:17">
      <c r="A29" s="12"/>
      <c r="B29" s="44">
        <v>571</v>
      </c>
      <c r="C29" s="20" t="s">
        <v>42</v>
      </c>
      <c r="D29" s="46">
        <v>320497</v>
      </c>
      <c r="E29" s="46">
        <v>112129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432626</v>
      </c>
      <c r="P29" s="47">
        <f t="shared" si="2"/>
        <v>58.716883821932683</v>
      </c>
      <c r="Q29" s="9"/>
    </row>
    <row r="30" spans="1:17">
      <c r="A30" s="12"/>
      <c r="B30" s="44">
        <v>572</v>
      </c>
      <c r="C30" s="20" t="s">
        <v>43</v>
      </c>
      <c r="D30" s="46">
        <v>643779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643779</v>
      </c>
      <c r="P30" s="47">
        <f t="shared" si="2"/>
        <v>87.375</v>
      </c>
      <c r="Q30" s="9"/>
    </row>
    <row r="31" spans="1:17">
      <c r="A31" s="12"/>
      <c r="B31" s="44">
        <v>575</v>
      </c>
      <c r="C31" s="20" t="s">
        <v>44</v>
      </c>
      <c r="D31" s="46">
        <v>735590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735590</v>
      </c>
      <c r="P31" s="47">
        <f t="shared" si="2"/>
        <v>99.835776330076001</v>
      </c>
      <c r="Q31" s="9"/>
    </row>
    <row r="32" spans="1:17" ht="15.75">
      <c r="A32" s="28" t="s">
        <v>48</v>
      </c>
      <c r="B32" s="29"/>
      <c r="C32" s="30"/>
      <c r="D32" s="31">
        <f t="shared" ref="D32:N32" si="9">SUM(D33:D34)</f>
        <v>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1848502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1"/>
        <v>1848502</v>
      </c>
      <c r="P32" s="43">
        <f t="shared" si="2"/>
        <v>250.88246471226927</v>
      </c>
      <c r="Q32" s="9"/>
    </row>
    <row r="33" spans="1:120">
      <c r="A33" s="12"/>
      <c r="B33" s="44">
        <v>581</v>
      </c>
      <c r="C33" s="20" t="s">
        <v>93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1331126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1331126</v>
      </c>
      <c r="P33" s="47">
        <f t="shared" si="2"/>
        <v>180.66313789359393</v>
      </c>
      <c r="Q33" s="9"/>
    </row>
    <row r="34" spans="1:120" ht="15.75" thickBot="1">
      <c r="A34" s="12"/>
      <c r="B34" s="44">
        <v>591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517376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"/>
        <v>517376</v>
      </c>
      <c r="P34" s="47">
        <f t="shared" si="2"/>
        <v>70.219326818675356</v>
      </c>
      <c r="Q34" s="9"/>
    </row>
    <row r="35" spans="1:120" ht="16.5" thickBot="1">
      <c r="A35" s="14" t="s">
        <v>10</v>
      </c>
      <c r="B35" s="23"/>
      <c r="C35" s="22"/>
      <c r="D35" s="15">
        <f>SUM(D5,D12,D16,D22,D24,D26,D28,D32)</f>
        <v>7756297</v>
      </c>
      <c r="E35" s="15">
        <f t="shared" ref="E35:N35" si="10">SUM(E5,E12,E16,E22,E24,E26,E28,E32)</f>
        <v>112129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17163890</v>
      </c>
      <c r="J35" s="15">
        <f t="shared" si="10"/>
        <v>0</v>
      </c>
      <c r="K35" s="15">
        <f t="shared" si="10"/>
        <v>612724</v>
      </c>
      <c r="L35" s="15">
        <f t="shared" si="10"/>
        <v>0</v>
      </c>
      <c r="M35" s="15">
        <f t="shared" si="10"/>
        <v>0</v>
      </c>
      <c r="N35" s="15">
        <f t="shared" si="10"/>
        <v>0</v>
      </c>
      <c r="O35" s="15">
        <f t="shared" si="1"/>
        <v>25645040</v>
      </c>
      <c r="P35" s="37">
        <f t="shared" si="2"/>
        <v>3480.5971769815419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94</v>
      </c>
      <c r="N37" s="93"/>
      <c r="O37" s="93"/>
      <c r="P37" s="41">
        <v>7368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1570883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609255</v>
      </c>
      <c r="L5" s="26">
        <f t="shared" si="0"/>
        <v>0</v>
      </c>
      <c r="M5" s="26">
        <f t="shared" si="0"/>
        <v>0</v>
      </c>
      <c r="N5" s="27">
        <f t="shared" ref="N5:N34" si="1">SUM(D5:M5)</f>
        <v>2180138</v>
      </c>
      <c r="O5" s="32">
        <f t="shared" ref="O5:O34" si="2">(N5/O$36)</f>
        <v>271.80376511656902</v>
      </c>
      <c r="P5" s="6"/>
    </row>
    <row r="6" spans="1:133">
      <c r="A6" s="12"/>
      <c r="B6" s="44">
        <v>511</v>
      </c>
      <c r="C6" s="20" t="s">
        <v>19</v>
      </c>
      <c r="D6" s="46">
        <v>95557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95557</v>
      </c>
      <c r="O6" s="47">
        <f t="shared" si="2"/>
        <v>11.913352449819225</v>
      </c>
      <c r="P6" s="9"/>
    </row>
    <row r="7" spans="1:133">
      <c r="A7" s="12"/>
      <c r="B7" s="44">
        <v>512</v>
      </c>
      <c r="C7" s="20" t="s">
        <v>20</v>
      </c>
      <c r="D7" s="46">
        <v>309000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309000</v>
      </c>
      <c r="O7" s="47">
        <f t="shared" si="2"/>
        <v>38.523874828574989</v>
      </c>
      <c r="P7" s="9"/>
    </row>
    <row r="8" spans="1:133">
      <c r="A8" s="12"/>
      <c r="B8" s="44">
        <v>513</v>
      </c>
      <c r="C8" s="20" t="s">
        <v>21</v>
      </c>
      <c r="D8" s="46">
        <v>270821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9136</v>
      </c>
      <c r="L8" s="46">
        <v>0</v>
      </c>
      <c r="M8" s="46">
        <v>0</v>
      </c>
      <c r="N8" s="46">
        <f t="shared" si="1"/>
        <v>279957</v>
      </c>
      <c r="O8" s="47">
        <f t="shared" si="2"/>
        <v>34.903004612891159</v>
      </c>
      <c r="P8" s="9"/>
    </row>
    <row r="9" spans="1:133">
      <c r="A9" s="12"/>
      <c r="B9" s="44">
        <v>514</v>
      </c>
      <c r="C9" s="20" t="s">
        <v>22</v>
      </c>
      <c r="D9" s="46">
        <v>128022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128022</v>
      </c>
      <c r="O9" s="47">
        <f t="shared" si="2"/>
        <v>15.96085276150106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600119</v>
      </c>
      <c r="L10" s="46">
        <v>0</v>
      </c>
      <c r="M10" s="46">
        <v>0</v>
      </c>
      <c r="N10" s="46">
        <f t="shared" si="1"/>
        <v>600119</v>
      </c>
      <c r="O10" s="47">
        <f t="shared" si="2"/>
        <v>74.818476499189629</v>
      </c>
      <c r="P10" s="9"/>
    </row>
    <row r="11" spans="1:133">
      <c r="A11" s="12"/>
      <c r="B11" s="44">
        <v>519</v>
      </c>
      <c r="C11" s="20" t="s">
        <v>63</v>
      </c>
      <c r="D11" s="46">
        <v>767483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767483</v>
      </c>
      <c r="O11" s="47">
        <f t="shared" si="2"/>
        <v>95.684203964592939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2823587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2823587</v>
      </c>
      <c r="O12" s="43">
        <f t="shared" si="2"/>
        <v>352.02431118314422</v>
      </c>
      <c r="P12" s="10"/>
    </row>
    <row r="13" spans="1:133">
      <c r="A13" s="12"/>
      <c r="B13" s="44">
        <v>521</v>
      </c>
      <c r="C13" s="20" t="s">
        <v>26</v>
      </c>
      <c r="D13" s="46">
        <v>2052726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2052726</v>
      </c>
      <c r="O13" s="47">
        <f t="shared" si="2"/>
        <v>255.91896272285251</v>
      </c>
      <c r="P13" s="9"/>
    </row>
    <row r="14" spans="1:133">
      <c r="A14" s="12"/>
      <c r="B14" s="44">
        <v>522</v>
      </c>
      <c r="C14" s="20" t="s">
        <v>27</v>
      </c>
      <c r="D14" s="46">
        <v>451027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451027</v>
      </c>
      <c r="O14" s="47">
        <f t="shared" si="2"/>
        <v>56.230769230769234</v>
      </c>
      <c r="P14" s="9"/>
    </row>
    <row r="15" spans="1:133">
      <c r="A15" s="12"/>
      <c r="B15" s="44">
        <v>524</v>
      </c>
      <c r="C15" s="20" t="s">
        <v>28</v>
      </c>
      <c r="D15" s="46">
        <v>319834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319834</v>
      </c>
      <c r="O15" s="47">
        <f t="shared" si="2"/>
        <v>39.874579229522503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242350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14900245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15142595</v>
      </c>
      <c r="O16" s="43">
        <f t="shared" si="2"/>
        <v>1887.8687196110211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9966116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9966116</v>
      </c>
      <c r="O17" s="47">
        <f t="shared" si="2"/>
        <v>1242.5029298092506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1357013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1357013</v>
      </c>
      <c r="O18" s="47">
        <f t="shared" si="2"/>
        <v>169.18252088268295</v>
      </c>
      <c r="P18" s="9"/>
    </row>
    <row r="19" spans="1:16">
      <c r="A19" s="12"/>
      <c r="B19" s="44">
        <v>536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3577116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3577116</v>
      </c>
      <c r="O19" s="47">
        <f t="shared" si="2"/>
        <v>445.96883181648172</v>
      </c>
      <c r="P19" s="9"/>
    </row>
    <row r="20" spans="1:16">
      <c r="A20" s="12"/>
      <c r="B20" s="44">
        <v>539</v>
      </c>
      <c r="C20" s="20" t="s">
        <v>33</v>
      </c>
      <c r="D20" s="46">
        <v>242350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242350</v>
      </c>
      <c r="O20" s="47">
        <f t="shared" si="2"/>
        <v>30.214437102605661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795159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795159</v>
      </c>
      <c r="O21" s="43">
        <f t="shared" si="2"/>
        <v>99.134646552798898</v>
      </c>
      <c r="P21" s="10"/>
    </row>
    <row r="22" spans="1:16">
      <c r="A22" s="12"/>
      <c r="B22" s="44">
        <v>541</v>
      </c>
      <c r="C22" s="20" t="s">
        <v>66</v>
      </c>
      <c r="D22" s="46">
        <v>795159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795159</v>
      </c>
      <c r="O22" s="47">
        <f t="shared" si="2"/>
        <v>99.134646552798898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64988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64988</v>
      </c>
      <c r="O23" s="43">
        <f t="shared" si="2"/>
        <v>8.1022316419399072</v>
      </c>
      <c r="P23" s="10"/>
    </row>
    <row r="24" spans="1:16">
      <c r="A24" s="13"/>
      <c r="B24" s="45">
        <v>552</v>
      </c>
      <c r="C24" s="21" t="s">
        <v>37</v>
      </c>
      <c r="D24" s="46">
        <v>64988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64988</v>
      </c>
      <c r="O24" s="47">
        <f t="shared" si="2"/>
        <v>8.1022316419399072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123741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123741</v>
      </c>
      <c r="O25" s="43">
        <f t="shared" si="2"/>
        <v>15.427128786934297</v>
      </c>
      <c r="P25" s="10"/>
    </row>
    <row r="26" spans="1:16">
      <c r="A26" s="12"/>
      <c r="B26" s="44">
        <v>569</v>
      </c>
      <c r="C26" s="20" t="s">
        <v>40</v>
      </c>
      <c r="D26" s="46">
        <v>123741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123741</v>
      </c>
      <c r="O26" s="47">
        <f t="shared" si="2"/>
        <v>15.427128786934297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1681547</v>
      </c>
      <c r="E27" s="31">
        <f t="shared" si="8"/>
        <v>127626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1809173</v>
      </c>
      <c r="O27" s="43">
        <f t="shared" si="2"/>
        <v>225.55454432115695</v>
      </c>
      <c r="P27" s="9"/>
    </row>
    <row r="28" spans="1:16">
      <c r="A28" s="12"/>
      <c r="B28" s="44">
        <v>571</v>
      </c>
      <c r="C28" s="20" t="s">
        <v>42</v>
      </c>
      <c r="D28" s="46">
        <v>316660</v>
      </c>
      <c r="E28" s="46">
        <v>127626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444286</v>
      </c>
      <c r="O28" s="47">
        <f t="shared" si="2"/>
        <v>55.390350330382745</v>
      </c>
      <c r="P28" s="9"/>
    </row>
    <row r="29" spans="1:16">
      <c r="A29" s="12"/>
      <c r="B29" s="44">
        <v>572</v>
      </c>
      <c r="C29" s="20" t="s">
        <v>67</v>
      </c>
      <c r="D29" s="46">
        <v>632634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632634</v>
      </c>
      <c r="O29" s="47">
        <f t="shared" si="2"/>
        <v>78.872210447575114</v>
      </c>
      <c r="P29" s="9"/>
    </row>
    <row r="30" spans="1:16">
      <c r="A30" s="12"/>
      <c r="B30" s="44">
        <v>575</v>
      </c>
      <c r="C30" s="20" t="s">
        <v>68</v>
      </c>
      <c r="D30" s="46">
        <v>732253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732253</v>
      </c>
      <c r="O30" s="47">
        <f t="shared" si="2"/>
        <v>91.291983543199109</v>
      </c>
      <c r="P30" s="9"/>
    </row>
    <row r="31" spans="1:16" ht="15.75">
      <c r="A31" s="28" t="s">
        <v>69</v>
      </c>
      <c r="B31" s="29"/>
      <c r="C31" s="30"/>
      <c r="D31" s="31">
        <f t="shared" ref="D31:M31" si="9">SUM(D32:D33)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1807736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1807736</v>
      </c>
      <c r="O31" s="43">
        <f t="shared" si="2"/>
        <v>225.37538960229398</v>
      </c>
      <c r="P31" s="9"/>
    </row>
    <row r="32" spans="1:16">
      <c r="A32" s="12"/>
      <c r="B32" s="44">
        <v>581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1290303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1290303</v>
      </c>
      <c r="O32" s="47">
        <f t="shared" si="2"/>
        <v>160.86560279266925</v>
      </c>
      <c r="P32" s="9"/>
    </row>
    <row r="33" spans="1:119" ht="15.75" thickBot="1">
      <c r="A33" s="12"/>
      <c r="B33" s="44">
        <v>591</v>
      </c>
      <c r="C33" s="20" t="s">
        <v>71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517433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517433</v>
      </c>
      <c r="O33" s="47">
        <f t="shared" si="2"/>
        <v>64.509786809624728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0">SUM(D5,D12,D16,D21,D23,D25,D27,D31)</f>
        <v>7302255</v>
      </c>
      <c r="E34" s="15">
        <f t="shared" si="10"/>
        <v>127626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16707981</v>
      </c>
      <c r="J34" s="15">
        <f t="shared" si="10"/>
        <v>0</v>
      </c>
      <c r="K34" s="15">
        <f t="shared" si="10"/>
        <v>609255</v>
      </c>
      <c r="L34" s="15">
        <f t="shared" si="10"/>
        <v>0</v>
      </c>
      <c r="M34" s="15">
        <f t="shared" si="10"/>
        <v>0</v>
      </c>
      <c r="N34" s="15">
        <f t="shared" si="1"/>
        <v>24747117</v>
      </c>
      <c r="O34" s="37">
        <f t="shared" si="2"/>
        <v>3085.2907368158585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87</v>
      </c>
      <c r="M36" s="93"/>
      <c r="N36" s="93"/>
      <c r="O36" s="41">
        <v>8021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1550576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605739</v>
      </c>
      <c r="L5" s="26">
        <f t="shared" si="0"/>
        <v>0</v>
      </c>
      <c r="M5" s="26">
        <f t="shared" si="0"/>
        <v>0</v>
      </c>
      <c r="N5" s="27">
        <f t="shared" ref="N5:N20" si="1">SUM(D5:M5)</f>
        <v>2156315</v>
      </c>
      <c r="O5" s="32">
        <f t="shared" ref="O5:O35" si="2">(N5/O$37)</f>
        <v>270.48607626693428</v>
      </c>
      <c r="P5" s="6"/>
    </row>
    <row r="6" spans="1:133">
      <c r="A6" s="12"/>
      <c r="B6" s="44">
        <v>511</v>
      </c>
      <c r="C6" s="20" t="s">
        <v>19</v>
      </c>
      <c r="D6" s="46">
        <v>84427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84427</v>
      </c>
      <c r="O6" s="47">
        <f t="shared" si="2"/>
        <v>10.590441545408931</v>
      </c>
      <c r="P6" s="9"/>
    </row>
    <row r="7" spans="1:133">
      <c r="A7" s="12"/>
      <c r="B7" s="44">
        <v>512</v>
      </c>
      <c r="C7" s="20" t="s">
        <v>20</v>
      </c>
      <c r="D7" s="46">
        <v>233897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233897</v>
      </c>
      <c r="O7" s="47">
        <f t="shared" si="2"/>
        <v>29.33981435022579</v>
      </c>
      <c r="P7" s="9"/>
    </row>
    <row r="8" spans="1:133">
      <c r="A8" s="12"/>
      <c r="B8" s="44">
        <v>513</v>
      </c>
      <c r="C8" s="20" t="s">
        <v>21</v>
      </c>
      <c r="D8" s="46">
        <v>259105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8647</v>
      </c>
      <c r="L8" s="46">
        <v>0</v>
      </c>
      <c r="M8" s="46">
        <v>0</v>
      </c>
      <c r="N8" s="46">
        <f t="shared" si="1"/>
        <v>267752</v>
      </c>
      <c r="O8" s="47">
        <f t="shared" si="2"/>
        <v>33.58655293527346</v>
      </c>
      <c r="P8" s="9"/>
    </row>
    <row r="9" spans="1:133">
      <c r="A9" s="12"/>
      <c r="B9" s="44">
        <v>514</v>
      </c>
      <c r="C9" s="20" t="s">
        <v>22</v>
      </c>
      <c r="D9" s="46">
        <v>173452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173452</v>
      </c>
      <c r="O9" s="47">
        <f t="shared" si="2"/>
        <v>21.757651781234319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597092</v>
      </c>
      <c r="L10" s="46">
        <v>0</v>
      </c>
      <c r="M10" s="46">
        <v>0</v>
      </c>
      <c r="N10" s="46">
        <f t="shared" si="1"/>
        <v>597092</v>
      </c>
      <c r="O10" s="47">
        <f t="shared" si="2"/>
        <v>74.898645258404414</v>
      </c>
      <c r="P10" s="9"/>
    </row>
    <row r="11" spans="1:133">
      <c r="A11" s="12"/>
      <c r="B11" s="44">
        <v>519</v>
      </c>
      <c r="C11" s="20" t="s">
        <v>63</v>
      </c>
      <c r="D11" s="46">
        <v>799695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799695</v>
      </c>
      <c r="O11" s="47">
        <f t="shared" si="2"/>
        <v>100.31297039638736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3132150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3132150</v>
      </c>
      <c r="O12" s="43">
        <f t="shared" si="2"/>
        <v>392.89387857501254</v>
      </c>
      <c r="P12" s="10"/>
    </row>
    <row r="13" spans="1:133">
      <c r="A13" s="12"/>
      <c r="B13" s="44">
        <v>521</v>
      </c>
      <c r="C13" s="20" t="s">
        <v>26</v>
      </c>
      <c r="D13" s="46">
        <v>2310646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2310646</v>
      </c>
      <c r="O13" s="47">
        <f t="shared" si="2"/>
        <v>289.8452082288008</v>
      </c>
      <c r="P13" s="9"/>
    </row>
    <row r="14" spans="1:133">
      <c r="A14" s="12"/>
      <c r="B14" s="44">
        <v>522</v>
      </c>
      <c r="C14" s="20" t="s">
        <v>27</v>
      </c>
      <c r="D14" s="46">
        <v>507063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507063</v>
      </c>
      <c r="O14" s="47">
        <f t="shared" si="2"/>
        <v>63.605494229804314</v>
      </c>
      <c r="P14" s="9"/>
    </row>
    <row r="15" spans="1:133">
      <c r="A15" s="12"/>
      <c r="B15" s="44">
        <v>524</v>
      </c>
      <c r="C15" s="20" t="s">
        <v>28</v>
      </c>
      <c r="D15" s="46">
        <v>314441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314441</v>
      </c>
      <c r="O15" s="47">
        <f t="shared" si="2"/>
        <v>39.443176116407429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210492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14920251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15130743</v>
      </c>
      <c r="O16" s="43">
        <f t="shared" si="2"/>
        <v>1897.985825388861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9963108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9963108</v>
      </c>
      <c r="O17" s="47">
        <f t="shared" si="2"/>
        <v>1249.7626693426994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1331090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1331090</v>
      </c>
      <c r="O18" s="47">
        <f t="shared" si="2"/>
        <v>166.97064726542899</v>
      </c>
      <c r="P18" s="9"/>
    </row>
    <row r="19" spans="1:16">
      <c r="A19" s="12"/>
      <c r="B19" s="44">
        <v>536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3626053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3626053</v>
      </c>
      <c r="O19" s="47">
        <f t="shared" si="2"/>
        <v>454.84859508278976</v>
      </c>
      <c r="P19" s="9"/>
    </row>
    <row r="20" spans="1:16">
      <c r="A20" s="12"/>
      <c r="B20" s="44">
        <v>539</v>
      </c>
      <c r="C20" s="20" t="s">
        <v>33</v>
      </c>
      <c r="D20" s="46">
        <v>210492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210492</v>
      </c>
      <c r="O20" s="47">
        <f t="shared" si="2"/>
        <v>26.403913697942802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1223310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1223310</v>
      </c>
      <c r="O21" s="43">
        <f t="shared" si="2"/>
        <v>153.45082789764174</v>
      </c>
      <c r="P21" s="10"/>
    </row>
    <row r="22" spans="1:16">
      <c r="A22" s="12"/>
      <c r="B22" s="44">
        <v>541</v>
      </c>
      <c r="C22" s="20" t="s">
        <v>66</v>
      </c>
      <c r="D22" s="46">
        <v>1223310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1223310</v>
      </c>
      <c r="O22" s="47">
        <f t="shared" si="2"/>
        <v>153.45082789764174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SUM(D24:D25)</f>
        <v>64988</v>
      </c>
      <c r="E23" s="31">
        <f t="shared" si="7"/>
        <v>245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65233</v>
      </c>
      <c r="O23" s="43">
        <f t="shared" si="2"/>
        <v>8.1827646763672863</v>
      </c>
      <c r="P23" s="10"/>
    </row>
    <row r="24" spans="1:16">
      <c r="A24" s="13"/>
      <c r="B24" s="45">
        <v>552</v>
      </c>
      <c r="C24" s="21" t="s">
        <v>37</v>
      </c>
      <c r="D24" s="46">
        <v>64988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64988</v>
      </c>
      <c r="O24" s="47">
        <f t="shared" si="2"/>
        <v>8.1520321123933766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245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245</v>
      </c>
      <c r="O25" s="47">
        <f t="shared" si="2"/>
        <v>3.073256397390868E-2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105333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105333</v>
      </c>
      <c r="O26" s="43">
        <f t="shared" si="2"/>
        <v>13.212870045158054</v>
      </c>
      <c r="P26" s="10"/>
    </row>
    <row r="27" spans="1:16">
      <c r="A27" s="12"/>
      <c r="B27" s="44">
        <v>569</v>
      </c>
      <c r="C27" s="20" t="s">
        <v>40</v>
      </c>
      <c r="D27" s="46">
        <v>105333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9">SUM(D27:M27)</f>
        <v>105333</v>
      </c>
      <c r="O27" s="47">
        <f t="shared" si="2"/>
        <v>13.212870045158054</v>
      </c>
      <c r="P27" s="9"/>
    </row>
    <row r="28" spans="1:16" ht="15.75">
      <c r="A28" s="28" t="s">
        <v>41</v>
      </c>
      <c r="B28" s="29"/>
      <c r="C28" s="30"/>
      <c r="D28" s="31">
        <f t="shared" ref="D28:M28" si="10">SUM(D29:D31)</f>
        <v>2023172</v>
      </c>
      <c r="E28" s="31">
        <f t="shared" si="10"/>
        <v>139161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2162333</v>
      </c>
      <c r="O28" s="43">
        <f t="shared" si="2"/>
        <v>271.24096838936276</v>
      </c>
      <c r="P28" s="9"/>
    </row>
    <row r="29" spans="1:16">
      <c r="A29" s="12"/>
      <c r="B29" s="44">
        <v>571</v>
      </c>
      <c r="C29" s="20" t="s">
        <v>42</v>
      </c>
      <c r="D29" s="46">
        <v>319492</v>
      </c>
      <c r="E29" s="46">
        <v>139161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458653</v>
      </c>
      <c r="O29" s="47">
        <f t="shared" si="2"/>
        <v>57.532990466633215</v>
      </c>
      <c r="P29" s="9"/>
    </row>
    <row r="30" spans="1:16">
      <c r="A30" s="12"/>
      <c r="B30" s="44">
        <v>572</v>
      </c>
      <c r="C30" s="20" t="s">
        <v>67</v>
      </c>
      <c r="D30" s="46">
        <v>748570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748570</v>
      </c>
      <c r="O30" s="47">
        <f t="shared" si="2"/>
        <v>93.899899648770699</v>
      </c>
      <c r="P30" s="9"/>
    </row>
    <row r="31" spans="1:16">
      <c r="A31" s="12"/>
      <c r="B31" s="44">
        <v>575</v>
      </c>
      <c r="C31" s="20" t="s">
        <v>68</v>
      </c>
      <c r="D31" s="46">
        <v>955110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955110</v>
      </c>
      <c r="O31" s="47">
        <f t="shared" si="2"/>
        <v>119.80807827395886</v>
      </c>
      <c r="P31" s="9"/>
    </row>
    <row r="32" spans="1:16" ht="15.75">
      <c r="A32" s="28" t="s">
        <v>69</v>
      </c>
      <c r="B32" s="29"/>
      <c r="C32" s="30"/>
      <c r="D32" s="31">
        <f t="shared" ref="D32:M32" si="11">SUM(D33:D34)</f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1820008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9"/>
        <v>1820008</v>
      </c>
      <c r="O32" s="43">
        <f t="shared" si="2"/>
        <v>228.30005017561464</v>
      </c>
      <c r="P32" s="9"/>
    </row>
    <row r="33" spans="1:119">
      <c r="A33" s="12"/>
      <c r="B33" s="44">
        <v>581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1293704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1293704</v>
      </c>
      <c r="O33" s="47">
        <f t="shared" si="2"/>
        <v>162.28098344204716</v>
      </c>
      <c r="P33" s="9"/>
    </row>
    <row r="34" spans="1:119" ht="15.75" thickBot="1">
      <c r="A34" s="12"/>
      <c r="B34" s="44">
        <v>591</v>
      </c>
      <c r="C34" s="20" t="s">
        <v>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526304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526304</v>
      </c>
      <c r="O34" s="47">
        <f t="shared" si="2"/>
        <v>66.019066733567485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SUM(D5,D12,D16,D21,D23,D26,D28,D32)</f>
        <v>8310021</v>
      </c>
      <c r="E35" s="15">
        <f t="shared" si="12"/>
        <v>139406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16740259</v>
      </c>
      <c r="J35" s="15">
        <f t="shared" si="12"/>
        <v>0</v>
      </c>
      <c r="K35" s="15">
        <f t="shared" si="12"/>
        <v>605739</v>
      </c>
      <c r="L35" s="15">
        <f t="shared" si="12"/>
        <v>0</v>
      </c>
      <c r="M35" s="15">
        <f t="shared" si="12"/>
        <v>0</v>
      </c>
      <c r="N35" s="15">
        <f t="shared" si="9"/>
        <v>25795425</v>
      </c>
      <c r="O35" s="37">
        <f t="shared" si="2"/>
        <v>3235.7532614149522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85</v>
      </c>
      <c r="M37" s="93"/>
      <c r="N37" s="93"/>
      <c r="O37" s="41">
        <v>7972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1520859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539220</v>
      </c>
      <c r="L5" s="26">
        <f t="shared" si="0"/>
        <v>0</v>
      </c>
      <c r="M5" s="26">
        <f t="shared" si="0"/>
        <v>0</v>
      </c>
      <c r="N5" s="27">
        <f t="shared" ref="N5:N20" si="1">SUM(D5:M5)</f>
        <v>2060079</v>
      </c>
      <c r="O5" s="32">
        <f t="shared" ref="O5:O36" si="2">(N5/O$38)</f>
        <v>259.35779932015612</v>
      </c>
      <c r="P5" s="6"/>
    </row>
    <row r="6" spans="1:133">
      <c r="A6" s="12"/>
      <c r="B6" s="44">
        <v>511</v>
      </c>
      <c r="C6" s="20" t="s">
        <v>19</v>
      </c>
      <c r="D6" s="46">
        <v>80149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80149</v>
      </c>
      <c r="O6" s="47">
        <f t="shared" si="2"/>
        <v>10.090519954677074</v>
      </c>
      <c r="P6" s="9"/>
    </row>
    <row r="7" spans="1:133">
      <c r="A7" s="12"/>
      <c r="B7" s="44">
        <v>512</v>
      </c>
      <c r="C7" s="20" t="s">
        <v>20</v>
      </c>
      <c r="D7" s="46">
        <v>225621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225621</v>
      </c>
      <c r="O7" s="47">
        <f t="shared" si="2"/>
        <v>28.405010701246379</v>
      </c>
      <c r="P7" s="9"/>
    </row>
    <row r="8" spans="1:133">
      <c r="A8" s="12"/>
      <c r="B8" s="44">
        <v>513</v>
      </c>
      <c r="C8" s="20" t="s">
        <v>21</v>
      </c>
      <c r="D8" s="46">
        <v>242120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8995</v>
      </c>
      <c r="L8" s="46">
        <v>0</v>
      </c>
      <c r="M8" s="46">
        <v>0</v>
      </c>
      <c r="N8" s="46">
        <f t="shared" si="1"/>
        <v>251115</v>
      </c>
      <c r="O8" s="47">
        <f t="shared" si="2"/>
        <v>31.614629233287172</v>
      </c>
      <c r="P8" s="9"/>
    </row>
    <row r="9" spans="1:133">
      <c r="A9" s="12"/>
      <c r="B9" s="44">
        <v>514</v>
      </c>
      <c r="C9" s="20" t="s">
        <v>22</v>
      </c>
      <c r="D9" s="46">
        <v>99698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99698</v>
      </c>
      <c r="O9" s="47">
        <f t="shared" si="2"/>
        <v>12.551680725166813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530225</v>
      </c>
      <c r="L10" s="46">
        <v>0</v>
      </c>
      <c r="M10" s="46">
        <v>0</v>
      </c>
      <c r="N10" s="46">
        <f t="shared" si="1"/>
        <v>530225</v>
      </c>
      <c r="O10" s="47">
        <f t="shared" si="2"/>
        <v>66.75374543623316</v>
      </c>
      <c r="P10" s="9"/>
    </row>
    <row r="11" spans="1:133">
      <c r="A11" s="12"/>
      <c r="B11" s="44">
        <v>519</v>
      </c>
      <c r="C11" s="20" t="s">
        <v>63</v>
      </c>
      <c r="D11" s="46">
        <v>873271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873271</v>
      </c>
      <c r="O11" s="47">
        <f t="shared" si="2"/>
        <v>109.9422132695455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3616455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3616455</v>
      </c>
      <c r="O12" s="43">
        <f t="shared" si="2"/>
        <v>455.30089386881531</v>
      </c>
      <c r="P12" s="10"/>
    </row>
    <row r="13" spans="1:133">
      <c r="A13" s="12"/>
      <c r="B13" s="44">
        <v>521</v>
      </c>
      <c r="C13" s="20" t="s">
        <v>26</v>
      </c>
      <c r="D13" s="46">
        <v>2650534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2650534</v>
      </c>
      <c r="O13" s="47">
        <f t="shared" si="2"/>
        <v>333.69432204456757</v>
      </c>
      <c r="P13" s="9"/>
    </row>
    <row r="14" spans="1:133">
      <c r="A14" s="12"/>
      <c r="B14" s="44">
        <v>522</v>
      </c>
      <c r="C14" s="20" t="s">
        <v>27</v>
      </c>
      <c r="D14" s="46">
        <v>694132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694132</v>
      </c>
      <c r="O14" s="47">
        <f t="shared" si="2"/>
        <v>87.389147677200057</v>
      </c>
      <c r="P14" s="9"/>
    </row>
    <row r="15" spans="1:133">
      <c r="A15" s="12"/>
      <c r="B15" s="44">
        <v>524</v>
      </c>
      <c r="C15" s="20" t="s">
        <v>28</v>
      </c>
      <c r="D15" s="46">
        <v>271789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271789</v>
      </c>
      <c r="O15" s="47">
        <f t="shared" si="2"/>
        <v>34.217424147047716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237910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14479949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14717859</v>
      </c>
      <c r="O16" s="43">
        <f t="shared" si="2"/>
        <v>1852.9345335515548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9954521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9954521</v>
      </c>
      <c r="O17" s="47">
        <f t="shared" si="2"/>
        <v>1253.2444920055395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1330235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1330235</v>
      </c>
      <c r="O18" s="47">
        <f t="shared" si="2"/>
        <v>167.47261739896766</v>
      </c>
      <c r="P18" s="9"/>
    </row>
    <row r="19" spans="1:16">
      <c r="A19" s="12"/>
      <c r="B19" s="44">
        <v>536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3195193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3195193</v>
      </c>
      <c r="O19" s="47">
        <f t="shared" si="2"/>
        <v>402.26526501321916</v>
      </c>
      <c r="P19" s="9"/>
    </row>
    <row r="20" spans="1:16">
      <c r="A20" s="12"/>
      <c r="B20" s="44">
        <v>539</v>
      </c>
      <c r="C20" s="20" t="s">
        <v>33</v>
      </c>
      <c r="D20" s="46">
        <v>237910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237910</v>
      </c>
      <c r="O20" s="47">
        <f t="shared" si="2"/>
        <v>29.952159133828527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883113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7" si="6">SUM(D21:M21)</f>
        <v>883113</v>
      </c>
      <c r="O21" s="43">
        <f t="shared" si="2"/>
        <v>111.18129170338663</v>
      </c>
      <c r="P21" s="10"/>
    </row>
    <row r="22" spans="1:16">
      <c r="A22" s="12"/>
      <c r="B22" s="44">
        <v>541</v>
      </c>
      <c r="C22" s="20" t="s">
        <v>66</v>
      </c>
      <c r="D22" s="46">
        <v>883113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883113</v>
      </c>
      <c r="O22" s="47">
        <f t="shared" si="2"/>
        <v>111.18129170338663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SUM(D24:D26)</f>
        <v>74138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420</v>
      </c>
      <c r="N23" s="31">
        <f t="shared" si="6"/>
        <v>74558</v>
      </c>
      <c r="O23" s="43">
        <f t="shared" si="2"/>
        <v>9.3866297368752356</v>
      </c>
      <c r="P23" s="10"/>
    </row>
    <row r="24" spans="1:16">
      <c r="A24" s="13"/>
      <c r="B24" s="45">
        <v>552</v>
      </c>
      <c r="C24" s="21" t="s">
        <v>37</v>
      </c>
      <c r="D24" s="46">
        <v>67638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67638</v>
      </c>
      <c r="O24" s="47">
        <f t="shared" si="2"/>
        <v>8.5154223844894883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420</v>
      </c>
      <c r="N25" s="46">
        <f t="shared" si="6"/>
        <v>420</v>
      </c>
      <c r="O25" s="47">
        <f t="shared" si="2"/>
        <v>5.2876746821100343E-2</v>
      </c>
      <c r="P25" s="9"/>
    </row>
    <row r="26" spans="1:16">
      <c r="A26" s="13"/>
      <c r="B26" s="45">
        <v>559</v>
      </c>
      <c r="C26" s="21" t="s">
        <v>82</v>
      </c>
      <c r="D26" s="46">
        <v>6500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6500</v>
      </c>
      <c r="O26" s="47">
        <f t="shared" si="2"/>
        <v>0.81833060556464809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94764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6"/>
        <v>94764</v>
      </c>
      <c r="O27" s="43">
        <f t="shared" si="2"/>
        <v>11.930504847035126</v>
      </c>
      <c r="P27" s="10"/>
    </row>
    <row r="28" spans="1:16">
      <c r="A28" s="12"/>
      <c r="B28" s="44">
        <v>569</v>
      </c>
      <c r="C28" s="20" t="s">
        <v>40</v>
      </c>
      <c r="D28" s="46">
        <v>94764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9">SUM(D28:M28)</f>
        <v>94764</v>
      </c>
      <c r="O28" s="47">
        <f t="shared" si="2"/>
        <v>11.930504847035126</v>
      </c>
      <c r="P28" s="9"/>
    </row>
    <row r="29" spans="1:16" ht="15.75">
      <c r="A29" s="28" t="s">
        <v>41</v>
      </c>
      <c r="B29" s="29"/>
      <c r="C29" s="30"/>
      <c r="D29" s="31">
        <f t="shared" ref="D29:M29" si="10">SUM(D30:D32)</f>
        <v>1901888</v>
      </c>
      <c r="E29" s="31">
        <f t="shared" si="10"/>
        <v>189032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31">
        <f t="shared" si="10"/>
        <v>0</v>
      </c>
      <c r="L29" s="31">
        <f t="shared" si="10"/>
        <v>0</v>
      </c>
      <c r="M29" s="31">
        <f t="shared" si="10"/>
        <v>0</v>
      </c>
      <c r="N29" s="31">
        <f t="shared" si="9"/>
        <v>2090920</v>
      </c>
      <c r="O29" s="43">
        <f t="shared" si="2"/>
        <v>263.24058919803599</v>
      </c>
      <c r="P29" s="9"/>
    </row>
    <row r="30" spans="1:16">
      <c r="A30" s="12"/>
      <c r="B30" s="44">
        <v>571</v>
      </c>
      <c r="C30" s="20" t="s">
        <v>42</v>
      </c>
      <c r="D30" s="46">
        <v>269551</v>
      </c>
      <c r="E30" s="46">
        <v>189032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458583</v>
      </c>
      <c r="O30" s="47">
        <f t="shared" si="2"/>
        <v>57.734231398715849</v>
      </c>
      <c r="P30" s="9"/>
    </row>
    <row r="31" spans="1:16">
      <c r="A31" s="12"/>
      <c r="B31" s="44">
        <v>572</v>
      </c>
      <c r="C31" s="20" t="s">
        <v>67</v>
      </c>
      <c r="D31" s="46">
        <v>774799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774799</v>
      </c>
      <c r="O31" s="47">
        <f t="shared" si="2"/>
        <v>97.54488228628982</v>
      </c>
      <c r="P31" s="9"/>
    </row>
    <row r="32" spans="1:16">
      <c r="A32" s="12"/>
      <c r="B32" s="44">
        <v>575</v>
      </c>
      <c r="C32" s="20" t="s">
        <v>68</v>
      </c>
      <c r="D32" s="46">
        <v>857538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857538</v>
      </c>
      <c r="O32" s="47">
        <f t="shared" si="2"/>
        <v>107.96147551303034</v>
      </c>
      <c r="P32" s="9"/>
    </row>
    <row r="33" spans="1:119" ht="15.75">
      <c r="A33" s="28" t="s">
        <v>69</v>
      </c>
      <c r="B33" s="29"/>
      <c r="C33" s="30"/>
      <c r="D33" s="31">
        <f t="shared" ref="D33:M33" si="11">SUM(D34:D35)</f>
        <v>0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1856788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9"/>
        <v>1856788</v>
      </c>
      <c r="O33" s="43">
        <f t="shared" si="2"/>
        <v>233.7640689915649</v>
      </c>
      <c r="P33" s="9"/>
    </row>
    <row r="34" spans="1:119">
      <c r="A34" s="12"/>
      <c r="B34" s="44">
        <v>581</v>
      </c>
      <c r="C34" s="20" t="s">
        <v>70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1306222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1306222</v>
      </c>
      <c r="O34" s="47">
        <f t="shared" si="2"/>
        <v>164.44945234797936</v>
      </c>
      <c r="P34" s="9"/>
    </row>
    <row r="35" spans="1:119" ht="15.75" thickBot="1">
      <c r="A35" s="12"/>
      <c r="B35" s="44">
        <v>591</v>
      </c>
      <c r="C35" s="20" t="s">
        <v>71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550566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550566</v>
      </c>
      <c r="O35" s="47">
        <f t="shared" si="2"/>
        <v>69.314616643585552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SUM(D5,D12,D16,D21,D23,D27,D29,D33)</f>
        <v>8329127</v>
      </c>
      <c r="E36" s="15">
        <f t="shared" si="12"/>
        <v>189032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16336737</v>
      </c>
      <c r="J36" s="15">
        <f t="shared" si="12"/>
        <v>0</v>
      </c>
      <c r="K36" s="15">
        <f t="shared" si="12"/>
        <v>539220</v>
      </c>
      <c r="L36" s="15">
        <f t="shared" si="12"/>
        <v>0</v>
      </c>
      <c r="M36" s="15">
        <f t="shared" si="12"/>
        <v>420</v>
      </c>
      <c r="N36" s="15">
        <f t="shared" si="9"/>
        <v>25394536</v>
      </c>
      <c r="O36" s="37">
        <f t="shared" si="2"/>
        <v>3197.096311217424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7943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1433422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500162</v>
      </c>
      <c r="L5" s="26">
        <f t="shared" si="0"/>
        <v>0</v>
      </c>
      <c r="M5" s="26">
        <f t="shared" si="0"/>
        <v>0</v>
      </c>
      <c r="N5" s="27">
        <f t="shared" ref="N5:N20" si="1">SUM(D5:M5)</f>
        <v>1933584</v>
      </c>
      <c r="O5" s="32">
        <f t="shared" ref="O5:O35" si="2">(N5/O$37)</f>
        <v>252.45906776341559</v>
      </c>
      <c r="P5" s="6"/>
    </row>
    <row r="6" spans="1:133">
      <c r="A6" s="12"/>
      <c r="B6" s="44">
        <v>511</v>
      </c>
      <c r="C6" s="20" t="s">
        <v>19</v>
      </c>
      <c r="D6" s="46">
        <v>76974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76974</v>
      </c>
      <c r="O6" s="47">
        <f t="shared" si="2"/>
        <v>10.050137093615355</v>
      </c>
      <c r="P6" s="9"/>
    </row>
    <row r="7" spans="1:133">
      <c r="A7" s="12"/>
      <c r="B7" s="44">
        <v>512</v>
      </c>
      <c r="C7" s="20" t="s">
        <v>20</v>
      </c>
      <c r="D7" s="46">
        <v>216132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216132</v>
      </c>
      <c r="O7" s="47">
        <f t="shared" si="2"/>
        <v>28.219349784567175</v>
      </c>
      <c r="P7" s="9"/>
    </row>
    <row r="8" spans="1:133">
      <c r="A8" s="12"/>
      <c r="B8" s="44">
        <v>513</v>
      </c>
      <c r="C8" s="20" t="s">
        <v>21</v>
      </c>
      <c r="D8" s="46">
        <v>241491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8812</v>
      </c>
      <c r="L8" s="46">
        <v>0</v>
      </c>
      <c r="M8" s="46">
        <v>0</v>
      </c>
      <c r="N8" s="46">
        <f t="shared" si="1"/>
        <v>250303</v>
      </c>
      <c r="O8" s="47">
        <f t="shared" si="2"/>
        <v>32.680898289593941</v>
      </c>
      <c r="P8" s="9"/>
    </row>
    <row r="9" spans="1:133">
      <c r="A9" s="12"/>
      <c r="B9" s="44">
        <v>514</v>
      </c>
      <c r="C9" s="20" t="s">
        <v>22</v>
      </c>
      <c r="D9" s="46">
        <v>137530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137530</v>
      </c>
      <c r="O9" s="47">
        <f t="shared" si="2"/>
        <v>17.956652304478393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491350</v>
      </c>
      <c r="L10" s="46">
        <v>0</v>
      </c>
      <c r="M10" s="46">
        <v>0</v>
      </c>
      <c r="N10" s="46">
        <f t="shared" si="1"/>
        <v>491350</v>
      </c>
      <c r="O10" s="47">
        <f t="shared" si="2"/>
        <v>64.153283718501115</v>
      </c>
      <c r="P10" s="9"/>
    </row>
    <row r="11" spans="1:133">
      <c r="A11" s="12"/>
      <c r="B11" s="44">
        <v>519</v>
      </c>
      <c r="C11" s="20" t="s">
        <v>63</v>
      </c>
      <c r="D11" s="46">
        <v>761295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761295</v>
      </c>
      <c r="O11" s="47">
        <f t="shared" si="2"/>
        <v>99.398746572659618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2782534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2782534</v>
      </c>
      <c r="O12" s="43">
        <f t="shared" si="2"/>
        <v>363.30251991121554</v>
      </c>
      <c r="P12" s="10"/>
    </row>
    <row r="13" spans="1:133">
      <c r="A13" s="12"/>
      <c r="B13" s="44">
        <v>521</v>
      </c>
      <c r="C13" s="20" t="s">
        <v>26</v>
      </c>
      <c r="D13" s="46">
        <v>2013117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2013117</v>
      </c>
      <c r="O13" s="47">
        <f t="shared" si="2"/>
        <v>262.84332158245201</v>
      </c>
      <c r="P13" s="9"/>
    </row>
    <row r="14" spans="1:133">
      <c r="A14" s="12"/>
      <c r="B14" s="44">
        <v>522</v>
      </c>
      <c r="C14" s="20" t="s">
        <v>27</v>
      </c>
      <c r="D14" s="46">
        <v>486616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486616</v>
      </c>
      <c r="O14" s="47">
        <f t="shared" si="2"/>
        <v>63.535187361274318</v>
      </c>
      <c r="P14" s="9"/>
    </row>
    <row r="15" spans="1:133">
      <c r="A15" s="12"/>
      <c r="B15" s="44">
        <v>524</v>
      </c>
      <c r="C15" s="20" t="s">
        <v>28</v>
      </c>
      <c r="D15" s="46">
        <v>282801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282801</v>
      </c>
      <c r="O15" s="47">
        <f t="shared" si="2"/>
        <v>36.924010967489231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356051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15086787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15442838</v>
      </c>
      <c r="O16" s="43">
        <f t="shared" si="2"/>
        <v>2016.2995169082126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10770034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10770034</v>
      </c>
      <c r="O17" s="47">
        <f t="shared" si="2"/>
        <v>1406.1932367149759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1217974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1217974</v>
      </c>
      <c r="O18" s="47">
        <f t="shared" si="2"/>
        <v>159.02519911215563</v>
      </c>
      <c r="P18" s="9"/>
    </row>
    <row r="19" spans="1:16">
      <c r="A19" s="12"/>
      <c r="B19" s="44">
        <v>536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3098779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3098779</v>
      </c>
      <c r="O19" s="47">
        <f t="shared" si="2"/>
        <v>404.59315837576708</v>
      </c>
      <c r="P19" s="9"/>
    </row>
    <row r="20" spans="1:16">
      <c r="A20" s="12"/>
      <c r="B20" s="44">
        <v>539</v>
      </c>
      <c r="C20" s="20" t="s">
        <v>33</v>
      </c>
      <c r="D20" s="46">
        <v>356051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356051</v>
      </c>
      <c r="O20" s="47">
        <f t="shared" si="2"/>
        <v>46.487922705314013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612445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612445</v>
      </c>
      <c r="O21" s="43">
        <f t="shared" si="2"/>
        <v>79.964094529311922</v>
      </c>
      <c r="P21" s="10"/>
    </row>
    <row r="22" spans="1:16">
      <c r="A22" s="12"/>
      <c r="B22" s="44">
        <v>541</v>
      </c>
      <c r="C22" s="20" t="s">
        <v>66</v>
      </c>
      <c r="D22" s="46">
        <v>612445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612445</v>
      </c>
      <c r="O22" s="47">
        <f t="shared" si="2"/>
        <v>79.964094529311922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SUM(D24:D25)</f>
        <v>64988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15420</v>
      </c>
      <c r="N23" s="31">
        <f t="shared" si="6"/>
        <v>80408</v>
      </c>
      <c r="O23" s="43">
        <f t="shared" si="2"/>
        <v>10.498498498498499</v>
      </c>
      <c r="P23" s="10"/>
    </row>
    <row r="24" spans="1:16">
      <c r="A24" s="13"/>
      <c r="B24" s="45">
        <v>552</v>
      </c>
      <c r="C24" s="21" t="s">
        <v>37</v>
      </c>
      <c r="D24" s="46">
        <v>64988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64988</v>
      </c>
      <c r="O24" s="47">
        <f t="shared" si="2"/>
        <v>8.4851808330069201</v>
      </c>
      <c r="P24" s="9"/>
    </row>
    <row r="25" spans="1:16">
      <c r="A25" s="13"/>
      <c r="B25" s="45">
        <v>554</v>
      </c>
      <c r="C25" s="21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15420</v>
      </c>
      <c r="N25" s="46">
        <f t="shared" si="6"/>
        <v>15420</v>
      </c>
      <c r="O25" s="47">
        <f t="shared" si="2"/>
        <v>2.0133176654915785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112743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112743</v>
      </c>
      <c r="O26" s="43">
        <f t="shared" si="2"/>
        <v>14.72032902467685</v>
      </c>
      <c r="P26" s="10"/>
    </row>
    <row r="27" spans="1:16">
      <c r="A27" s="12"/>
      <c r="B27" s="44">
        <v>569</v>
      </c>
      <c r="C27" s="20" t="s">
        <v>40</v>
      </c>
      <c r="D27" s="46">
        <v>112743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9">SUM(D27:M27)</f>
        <v>112743</v>
      </c>
      <c r="O27" s="47">
        <f t="shared" si="2"/>
        <v>14.72032902467685</v>
      </c>
      <c r="P27" s="9"/>
    </row>
    <row r="28" spans="1:16" ht="15.75">
      <c r="A28" s="28" t="s">
        <v>41</v>
      </c>
      <c r="B28" s="29"/>
      <c r="C28" s="30"/>
      <c r="D28" s="31">
        <f t="shared" ref="D28:M28" si="10">SUM(D29:D31)</f>
        <v>1978983</v>
      </c>
      <c r="E28" s="31">
        <f t="shared" si="10"/>
        <v>162576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2141559</v>
      </c>
      <c r="O28" s="43">
        <f t="shared" si="2"/>
        <v>279.61339600470035</v>
      </c>
      <c r="P28" s="9"/>
    </row>
    <row r="29" spans="1:16">
      <c r="A29" s="12"/>
      <c r="B29" s="44">
        <v>571</v>
      </c>
      <c r="C29" s="20" t="s">
        <v>42</v>
      </c>
      <c r="D29" s="46">
        <v>293257</v>
      </c>
      <c r="E29" s="46">
        <v>162576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455833</v>
      </c>
      <c r="O29" s="47">
        <f t="shared" si="2"/>
        <v>59.515994255124689</v>
      </c>
      <c r="P29" s="9"/>
    </row>
    <row r="30" spans="1:16">
      <c r="A30" s="12"/>
      <c r="B30" s="44">
        <v>572</v>
      </c>
      <c r="C30" s="20" t="s">
        <v>67</v>
      </c>
      <c r="D30" s="46">
        <v>392449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392449</v>
      </c>
      <c r="O30" s="47">
        <f t="shared" si="2"/>
        <v>51.24024024024024</v>
      </c>
      <c r="P30" s="9"/>
    </row>
    <row r="31" spans="1:16">
      <c r="A31" s="12"/>
      <c r="B31" s="44">
        <v>575</v>
      </c>
      <c r="C31" s="20" t="s">
        <v>68</v>
      </c>
      <c r="D31" s="46">
        <v>1293277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1293277</v>
      </c>
      <c r="O31" s="47">
        <f t="shared" si="2"/>
        <v>168.85716150933541</v>
      </c>
      <c r="P31" s="9"/>
    </row>
    <row r="32" spans="1:16" ht="15.75">
      <c r="A32" s="28" t="s">
        <v>69</v>
      </c>
      <c r="B32" s="29"/>
      <c r="C32" s="30"/>
      <c r="D32" s="31">
        <f t="shared" ref="D32:M32" si="11">SUM(D33:D34)</f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1875395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9"/>
        <v>1875395</v>
      </c>
      <c r="O32" s="43">
        <f t="shared" si="2"/>
        <v>244.86160073116594</v>
      </c>
      <c r="P32" s="9"/>
    </row>
    <row r="33" spans="1:119">
      <c r="A33" s="12"/>
      <c r="B33" s="44">
        <v>581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1284631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1284631</v>
      </c>
      <c r="O33" s="47">
        <f t="shared" si="2"/>
        <v>167.7282935109022</v>
      </c>
      <c r="P33" s="9"/>
    </row>
    <row r="34" spans="1:119" ht="15.75" thickBot="1">
      <c r="A34" s="12"/>
      <c r="B34" s="44">
        <v>591</v>
      </c>
      <c r="C34" s="20" t="s">
        <v>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590764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590764</v>
      </c>
      <c r="O34" s="47">
        <f t="shared" si="2"/>
        <v>77.133307220263745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SUM(D5,D12,D16,D21,D23,D26,D28,D32)</f>
        <v>7341166</v>
      </c>
      <c r="E35" s="15">
        <f t="shared" si="12"/>
        <v>162576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16962182</v>
      </c>
      <c r="J35" s="15">
        <f t="shared" si="12"/>
        <v>0</v>
      </c>
      <c r="K35" s="15">
        <f t="shared" si="12"/>
        <v>500162</v>
      </c>
      <c r="L35" s="15">
        <f t="shared" si="12"/>
        <v>0</v>
      </c>
      <c r="M35" s="15">
        <f t="shared" si="12"/>
        <v>15420</v>
      </c>
      <c r="N35" s="15">
        <f t="shared" si="9"/>
        <v>24981506</v>
      </c>
      <c r="O35" s="37">
        <f t="shared" si="2"/>
        <v>3261.7190233711972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80</v>
      </c>
      <c r="M37" s="93"/>
      <c r="N37" s="93"/>
      <c r="O37" s="41">
        <v>7659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1461468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484122</v>
      </c>
      <c r="L5" s="26">
        <f t="shared" si="0"/>
        <v>0</v>
      </c>
      <c r="M5" s="26">
        <f t="shared" si="0"/>
        <v>0</v>
      </c>
      <c r="N5" s="27">
        <f t="shared" ref="N5:N20" si="1">SUM(D5:M5)</f>
        <v>1945590</v>
      </c>
      <c r="O5" s="32">
        <f t="shared" ref="O5:O35" si="2">(N5/O$37)</f>
        <v>258.82532925369162</v>
      </c>
      <c r="P5" s="6"/>
    </row>
    <row r="6" spans="1:133">
      <c r="A6" s="12"/>
      <c r="B6" s="44">
        <v>511</v>
      </c>
      <c r="C6" s="20" t="s">
        <v>19</v>
      </c>
      <c r="D6" s="46">
        <v>77154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77154</v>
      </c>
      <c r="O6" s="47">
        <f t="shared" si="2"/>
        <v>10.263935080484236</v>
      </c>
      <c r="P6" s="9"/>
    </row>
    <row r="7" spans="1:133">
      <c r="A7" s="12"/>
      <c r="B7" s="44">
        <v>512</v>
      </c>
      <c r="C7" s="20" t="s">
        <v>20</v>
      </c>
      <c r="D7" s="46">
        <v>221750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221750</v>
      </c>
      <c r="O7" s="47">
        <f t="shared" si="2"/>
        <v>29.499800452308101</v>
      </c>
      <c r="P7" s="9"/>
    </row>
    <row r="8" spans="1:133">
      <c r="A8" s="12"/>
      <c r="B8" s="44">
        <v>513</v>
      </c>
      <c r="C8" s="20" t="s">
        <v>21</v>
      </c>
      <c r="D8" s="46">
        <v>202222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17019</v>
      </c>
      <c r="L8" s="46">
        <v>0</v>
      </c>
      <c r="M8" s="46">
        <v>0</v>
      </c>
      <c r="N8" s="46">
        <f t="shared" si="1"/>
        <v>219241</v>
      </c>
      <c r="O8" s="47">
        <f t="shared" si="2"/>
        <v>29.166023679659439</v>
      </c>
      <c r="P8" s="9"/>
    </row>
    <row r="9" spans="1:133">
      <c r="A9" s="12"/>
      <c r="B9" s="44">
        <v>514</v>
      </c>
      <c r="C9" s="20" t="s">
        <v>22</v>
      </c>
      <c r="D9" s="46">
        <v>154401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154401</v>
      </c>
      <c r="O9" s="47">
        <f t="shared" si="2"/>
        <v>20.540242117866171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467103</v>
      </c>
      <c r="L10" s="46">
        <v>0</v>
      </c>
      <c r="M10" s="46">
        <v>0</v>
      </c>
      <c r="N10" s="46">
        <f t="shared" si="1"/>
        <v>467103</v>
      </c>
      <c r="O10" s="47">
        <f t="shared" si="2"/>
        <v>62.139550352534258</v>
      </c>
      <c r="P10" s="9"/>
    </row>
    <row r="11" spans="1:133">
      <c r="A11" s="12"/>
      <c r="B11" s="44">
        <v>519</v>
      </c>
      <c r="C11" s="20" t="s">
        <v>63</v>
      </c>
      <c r="D11" s="46">
        <v>805941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805941</v>
      </c>
      <c r="O11" s="47">
        <f t="shared" si="2"/>
        <v>107.21577757083944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2901366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2901366</v>
      </c>
      <c r="O12" s="43">
        <f t="shared" si="2"/>
        <v>385.9739257682586</v>
      </c>
      <c r="P12" s="10"/>
    </row>
    <row r="13" spans="1:133">
      <c r="A13" s="12"/>
      <c r="B13" s="44">
        <v>521</v>
      </c>
      <c r="C13" s="20" t="s">
        <v>26</v>
      </c>
      <c r="D13" s="46">
        <v>2241661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2241661</v>
      </c>
      <c r="O13" s="47">
        <f t="shared" si="2"/>
        <v>298.21218571238524</v>
      </c>
      <c r="P13" s="9"/>
    </row>
    <row r="14" spans="1:133">
      <c r="A14" s="12"/>
      <c r="B14" s="44">
        <v>522</v>
      </c>
      <c r="C14" s="20" t="s">
        <v>27</v>
      </c>
      <c r="D14" s="46">
        <v>454960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454960</v>
      </c>
      <c r="O14" s="47">
        <f t="shared" si="2"/>
        <v>60.5241452707197</v>
      </c>
      <c r="P14" s="9"/>
    </row>
    <row r="15" spans="1:133">
      <c r="A15" s="12"/>
      <c r="B15" s="44">
        <v>524</v>
      </c>
      <c r="C15" s="20" t="s">
        <v>28</v>
      </c>
      <c r="D15" s="46">
        <v>204745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204745</v>
      </c>
      <c r="O15" s="47">
        <f t="shared" si="2"/>
        <v>27.23759478515365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338377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14740327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15078704</v>
      </c>
      <c r="O16" s="43">
        <f t="shared" si="2"/>
        <v>2005.9470533457497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10312537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10312537</v>
      </c>
      <c r="O17" s="47">
        <f t="shared" si="2"/>
        <v>1371.8953039776507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1111732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1111732</v>
      </c>
      <c r="O18" s="47">
        <f t="shared" si="2"/>
        <v>147.89570307303447</v>
      </c>
      <c r="P18" s="9"/>
    </row>
    <row r="19" spans="1:16">
      <c r="A19" s="12"/>
      <c r="B19" s="44">
        <v>536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3316058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3316058</v>
      </c>
      <c r="O19" s="47">
        <f t="shared" si="2"/>
        <v>441.14114673406942</v>
      </c>
      <c r="P19" s="9"/>
    </row>
    <row r="20" spans="1:16">
      <c r="A20" s="12"/>
      <c r="B20" s="44">
        <v>539</v>
      </c>
      <c r="C20" s="20" t="s">
        <v>33</v>
      </c>
      <c r="D20" s="46">
        <v>338377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338377</v>
      </c>
      <c r="O20" s="47">
        <f t="shared" si="2"/>
        <v>45.014899560995076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793322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793322</v>
      </c>
      <c r="O21" s="43">
        <f t="shared" si="2"/>
        <v>105.5370493547958</v>
      </c>
      <c r="P21" s="10"/>
    </row>
    <row r="22" spans="1:16">
      <c r="A22" s="12"/>
      <c r="B22" s="44">
        <v>541</v>
      </c>
      <c r="C22" s="20" t="s">
        <v>66</v>
      </c>
      <c r="D22" s="46">
        <v>793322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793322</v>
      </c>
      <c r="O22" s="47">
        <f t="shared" si="2"/>
        <v>105.5370493547958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SUM(D24:D25)</f>
        <v>62494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20420</v>
      </c>
      <c r="N23" s="31">
        <f t="shared" si="6"/>
        <v>82914</v>
      </c>
      <c r="O23" s="43">
        <f t="shared" si="2"/>
        <v>11.030198217373952</v>
      </c>
      <c r="P23" s="10"/>
    </row>
    <row r="24" spans="1:16">
      <c r="A24" s="13"/>
      <c r="B24" s="45">
        <v>552</v>
      </c>
      <c r="C24" s="21" t="s">
        <v>37</v>
      </c>
      <c r="D24" s="46">
        <v>32494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32494</v>
      </c>
      <c r="O24" s="47">
        <f t="shared" si="2"/>
        <v>4.3227351336969537</v>
      </c>
      <c r="P24" s="9"/>
    </row>
    <row r="25" spans="1:16">
      <c r="A25" s="13"/>
      <c r="B25" s="45">
        <v>554</v>
      </c>
      <c r="C25" s="21" t="s">
        <v>38</v>
      </c>
      <c r="D25" s="46">
        <v>30000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20420</v>
      </c>
      <c r="N25" s="46">
        <f t="shared" si="6"/>
        <v>50420</v>
      </c>
      <c r="O25" s="47">
        <f t="shared" si="2"/>
        <v>6.7074630836769984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141199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141199</v>
      </c>
      <c r="O26" s="43">
        <f t="shared" si="2"/>
        <v>18.78395636557137</v>
      </c>
      <c r="P26" s="10"/>
    </row>
    <row r="27" spans="1:16">
      <c r="A27" s="12"/>
      <c r="B27" s="44">
        <v>569</v>
      </c>
      <c r="C27" s="20" t="s">
        <v>40</v>
      </c>
      <c r="D27" s="46">
        <v>141199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9">SUM(D27:M27)</f>
        <v>141199</v>
      </c>
      <c r="O27" s="47">
        <f t="shared" si="2"/>
        <v>18.78395636557137</v>
      </c>
      <c r="P27" s="9"/>
    </row>
    <row r="28" spans="1:16" ht="15.75">
      <c r="A28" s="28" t="s">
        <v>41</v>
      </c>
      <c r="B28" s="29"/>
      <c r="C28" s="30"/>
      <c r="D28" s="31">
        <f t="shared" ref="D28:M28" si="10">SUM(D29:D31)</f>
        <v>2186622</v>
      </c>
      <c r="E28" s="31">
        <f t="shared" si="10"/>
        <v>137533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9"/>
        <v>2324155</v>
      </c>
      <c r="O28" s="43">
        <f t="shared" si="2"/>
        <v>309.18651057602767</v>
      </c>
      <c r="P28" s="9"/>
    </row>
    <row r="29" spans="1:16">
      <c r="A29" s="12"/>
      <c r="B29" s="44">
        <v>571</v>
      </c>
      <c r="C29" s="20" t="s">
        <v>42</v>
      </c>
      <c r="D29" s="46">
        <v>343527</v>
      </c>
      <c r="E29" s="46">
        <v>137533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481060</v>
      </c>
      <c r="O29" s="47">
        <f t="shared" si="2"/>
        <v>63.996275109751231</v>
      </c>
      <c r="P29" s="9"/>
    </row>
    <row r="30" spans="1:16">
      <c r="A30" s="12"/>
      <c r="B30" s="44">
        <v>572</v>
      </c>
      <c r="C30" s="20" t="s">
        <v>67</v>
      </c>
      <c r="D30" s="46">
        <v>415294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415294</v>
      </c>
      <c r="O30" s="47">
        <f t="shared" si="2"/>
        <v>55.247306106159371</v>
      </c>
      <c r="P30" s="9"/>
    </row>
    <row r="31" spans="1:16">
      <c r="A31" s="12"/>
      <c r="B31" s="44">
        <v>575</v>
      </c>
      <c r="C31" s="20" t="s">
        <v>68</v>
      </c>
      <c r="D31" s="46">
        <v>1427801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1427801</v>
      </c>
      <c r="O31" s="47">
        <f t="shared" si="2"/>
        <v>189.94292936011706</v>
      </c>
      <c r="P31" s="9"/>
    </row>
    <row r="32" spans="1:16" ht="15.75">
      <c r="A32" s="28" t="s">
        <v>69</v>
      </c>
      <c r="B32" s="29"/>
      <c r="C32" s="30"/>
      <c r="D32" s="31">
        <f t="shared" ref="D32:M32" si="11">SUM(D33:D34)</f>
        <v>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2042783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9"/>
        <v>2042783</v>
      </c>
      <c r="O32" s="43">
        <f t="shared" si="2"/>
        <v>271.75508846614343</v>
      </c>
      <c r="P32" s="9"/>
    </row>
    <row r="33" spans="1:119">
      <c r="A33" s="12"/>
      <c r="B33" s="44">
        <v>581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1438148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1438148</v>
      </c>
      <c r="O33" s="47">
        <f t="shared" si="2"/>
        <v>191.31940933883197</v>
      </c>
      <c r="P33" s="9"/>
    </row>
    <row r="34" spans="1:119" ht="15.75" thickBot="1">
      <c r="A34" s="12"/>
      <c r="B34" s="44">
        <v>591</v>
      </c>
      <c r="C34" s="20" t="s">
        <v>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604635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604635</v>
      </c>
      <c r="O34" s="47">
        <f t="shared" si="2"/>
        <v>80.435679127311431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SUM(D5,D12,D16,D21,D23,D26,D28,D32)</f>
        <v>7884848</v>
      </c>
      <c r="E35" s="15">
        <f t="shared" si="12"/>
        <v>137533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16783110</v>
      </c>
      <c r="J35" s="15">
        <f t="shared" si="12"/>
        <v>0</v>
      </c>
      <c r="K35" s="15">
        <f t="shared" si="12"/>
        <v>484122</v>
      </c>
      <c r="L35" s="15">
        <f t="shared" si="12"/>
        <v>0</v>
      </c>
      <c r="M35" s="15">
        <f t="shared" si="12"/>
        <v>20420</v>
      </c>
      <c r="N35" s="15">
        <f t="shared" si="9"/>
        <v>25310033</v>
      </c>
      <c r="O35" s="37">
        <f t="shared" si="2"/>
        <v>3367.0391113476121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78</v>
      </c>
      <c r="M37" s="93"/>
      <c r="N37" s="93"/>
      <c r="O37" s="41">
        <v>7517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1504511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447310</v>
      </c>
      <c r="L5" s="26">
        <f t="shared" si="0"/>
        <v>0</v>
      </c>
      <c r="M5" s="26">
        <f t="shared" si="0"/>
        <v>0</v>
      </c>
      <c r="N5" s="27">
        <f t="shared" ref="N5:N34" si="1">SUM(D5:M5)</f>
        <v>1951821</v>
      </c>
      <c r="O5" s="32">
        <f t="shared" ref="O5:O34" si="2">(N5/O$36)</f>
        <v>262.30627603816691</v>
      </c>
      <c r="P5" s="6"/>
    </row>
    <row r="6" spans="1:133">
      <c r="A6" s="12"/>
      <c r="B6" s="44">
        <v>511</v>
      </c>
      <c r="C6" s="20" t="s">
        <v>19</v>
      </c>
      <c r="D6" s="46">
        <v>46388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46388</v>
      </c>
      <c r="O6" s="47">
        <f t="shared" si="2"/>
        <v>6.234108318774358</v>
      </c>
      <c r="P6" s="9"/>
    </row>
    <row r="7" spans="1:133">
      <c r="A7" s="12"/>
      <c r="B7" s="44">
        <v>512</v>
      </c>
      <c r="C7" s="20" t="s">
        <v>20</v>
      </c>
      <c r="D7" s="46">
        <v>245226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245226</v>
      </c>
      <c r="O7" s="47">
        <f t="shared" si="2"/>
        <v>32.956054293777719</v>
      </c>
      <c r="P7" s="9"/>
    </row>
    <row r="8" spans="1:133">
      <c r="A8" s="12"/>
      <c r="B8" s="44">
        <v>513</v>
      </c>
      <c r="C8" s="20" t="s">
        <v>21</v>
      </c>
      <c r="D8" s="46">
        <v>290035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8373</v>
      </c>
      <c r="L8" s="46">
        <v>0</v>
      </c>
      <c r="M8" s="46">
        <v>0</v>
      </c>
      <c r="N8" s="46">
        <f t="shared" si="1"/>
        <v>298408</v>
      </c>
      <c r="O8" s="47">
        <f t="shared" si="2"/>
        <v>40.103211933879855</v>
      </c>
      <c r="P8" s="9"/>
    </row>
    <row r="9" spans="1:133">
      <c r="A9" s="12"/>
      <c r="B9" s="44">
        <v>514</v>
      </c>
      <c r="C9" s="20" t="s">
        <v>22</v>
      </c>
      <c r="D9" s="46">
        <v>116549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116549</v>
      </c>
      <c r="O9" s="47">
        <f t="shared" si="2"/>
        <v>15.663082918962505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438937</v>
      </c>
      <c r="L10" s="46">
        <v>0</v>
      </c>
      <c r="M10" s="46">
        <v>0</v>
      </c>
      <c r="N10" s="46">
        <f t="shared" si="1"/>
        <v>438937</v>
      </c>
      <c r="O10" s="47">
        <f t="shared" si="2"/>
        <v>58.988979975809706</v>
      </c>
      <c r="P10" s="9"/>
    </row>
    <row r="11" spans="1:133">
      <c r="A11" s="12"/>
      <c r="B11" s="44">
        <v>519</v>
      </c>
      <c r="C11" s="20" t="s">
        <v>63</v>
      </c>
      <c r="D11" s="46">
        <v>806313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806313</v>
      </c>
      <c r="O11" s="47">
        <f t="shared" si="2"/>
        <v>108.36083859696278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2521023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2521023</v>
      </c>
      <c r="O12" s="43">
        <f t="shared" si="2"/>
        <v>338.80163956457466</v>
      </c>
      <c r="P12" s="10"/>
    </row>
    <row r="13" spans="1:133">
      <c r="A13" s="12"/>
      <c r="B13" s="44">
        <v>521</v>
      </c>
      <c r="C13" s="20" t="s">
        <v>26</v>
      </c>
      <c r="D13" s="46">
        <v>1871960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1871960</v>
      </c>
      <c r="O13" s="47">
        <f t="shared" si="2"/>
        <v>251.57371321058997</v>
      </c>
      <c r="P13" s="9"/>
    </row>
    <row r="14" spans="1:133">
      <c r="A14" s="12"/>
      <c r="B14" s="44">
        <v>522</v>
      </c>
      <c r="C14" s="20" t="s">
        <v>27</v>
      </c>
      <c r="D14" s="46">
        <v>451402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451402</v>
      </c>
      <c r="O14" s="47">
        <f t="shared" si="2"/>
        <v>60.664158043273751</v>
      </c>
      <c r="P14" s="9"/>
    </row>
    <row r="15" spans="1:133">
      <c r="A15" s="12"/>
      <c r="B15" s="44">
        <v>524</v>
      </c>
      <c r="C15" s="20" t="s">
        <v>28</v>
      </c>
      <c r="D15" s="46">
        <v>197661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197661</v>
      </c>
      <c r="O15" s="47">
        <f t="shared" si="2"/>
        <v>26.563768310710927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357320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14345864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14703184</v>
      </c>
      <c r="O16" s="43">
        <f t="shared" si="2"/>
        <v>1975.9688213949737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10068001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10068001</v>
      </c>
      <c r="O17" s="47">
        <f t="shared" si="2"/>
        <v>1353.0440800967613</v>
      </c>
      <c r="P17" s="9"/>
    </row>
    <row r="18" spans="1:16">
      <c r="A18" s="12"/>
      <c r="B18" s="44">
        <v>534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1080720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1080720</v>
      </c>
      <c r="O18" s="47">
        <f t="shared" si="2"/>
        <v>145.23854320655826</v>
      </c>
      <c r="P18" s="9"/>
    </row>
    <row r="19" spans="1:16">
      <c r="A19" s="12"/>
      <c r="B19" s="44">
        <v>536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3197143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3197143</v>
      </c>
      <c r="O19" s="47">
        <f t="shared" si="2"/>
        <v>429.66577072974064</v>
      </c>
      <c r="P19" s="9"/>
    </row>
    <row r="20" spans="1:16">
      <c r="A20" s="12"/>
      <c r="B20" s="44">
        <v>539</v>
      </c>
      <c r="C20" s="20" t="s">
        <v>33</v>
      </c>
      <c r="D20" s="46">
        <v>357320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357320</v>
      </c>
      <c r="O20" s="47">
        <f t="shared" si="2"/>
        <v>48.020427361913718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669887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669887</v>
      </c>
      <c r="O21" s="43">
        <f t="shared" si="2"/>
        <v>90.02647493616449</v>
      </c>
      <c r="P21" s="10"/>
    </row>
    <row r="22" spans="1:16">
      <c r="A22" s="12"/>
      <c r="B22" s="44">
        <v>541</v>
      </c>
      <c r="C22" s="20" t="s">
        <v>66</v>
      </c>
      <c r="D22" s="46">
        <v>669887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669887</v>
      </c>
      <c r="O22" s="47">
        <f t="shared" si="2"/>
        <v>90.02647493616449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SUM(D24:D24)</f>
        <v>14342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20420</v>
      </c>
      <c r="N23" s="31">
        <f t="shared" si="1"/>
        <v>34762</v>
      </c>
      <c r="O23" s="43">
        <f t="shared" si="2"/>
        <v>4.671683913452493</v>
      </c>
      <c r="P23" s="10"/>
    </row>
    <row r="24" spans="1:16">
      <c r="A24" s="13"/>
      <c r="B24" s="45">
        <v>554</v>
      </c>
      <c r="C24" s="21" t="s">
        <v>38</v>
      </c>
      <c r="D24" s="46">
        <v>14342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20420</v>
      </c>
      <c r="N24" s="46">
        <f t="shared" si="1"/>
        <v>34762</v>
      </c>
      <c r="O24" s="47">
        <f t="shared" si="2"/>
        <v>4.671683913452493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124079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124079</v>
      </c>
      <c r="O25" s="43">
        <f t="shared" si="2"/>
        <v>16.675043676925146</v>
      </c>
      <c r="P25" s="10"/>
    </row>
    <row r="26" spans="1:16">
      <c r="A26" s="12"/>
      <c r="B26" s="44">
        <v>569</v>
      </c>
      <c r="C26" s="20" t="s">
        <v>40</v>
      </c>
      <c r="D26" s="46">
        <v>124079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124079</v>
      </c>
      <c r="O26" s="47">
        <f t="shared" si="2"/>
        <v>16.675043676925146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SUM(D28:D30)</f>
        <v>2138951</v>
      </c>
      <c r="E27" s="31">
        <f t="shared" si="8"/>
        <v>165238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2304189</v>
      </c>
      <c r="O27" s="43">
        <f t="shared" si="2"/>
        <v>309.66120145141781</v>
      </c>
      <c r="P27" s="9"/>
    </row>
    <row r="28" spans="1:16">
      <c r="A28" s="12"/>
      <c r="B28" s="44">
        <v>571</v>
      </c>
      <c r="C28" s="20" t="s">
        <v>42</v>
      </c>
      <c r="D28" s="46">
        <v>366792</v>
      </c>
      <c r="E28" s="46">
        <v>165238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532030</v>
      </c>
      <c r="O28" s="47">
        <f t="shared" si="2"/>
        <v>71.499798414191645</v>
      </c>
      <c r="P28" s="9"/>
    </row>
    <row r="29" spans="1:16">
      <c r="A29" s="12"/>
      <c r="B29" s="44">
        <v>572</v>
      </c>
      <c r="C29" s="20" t="s">
        <v>67</v>
      </c>
      <c r="D29" s="46">
        <v>486745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486745</v>
      </c>
      <c r="O29" s="47">
        <f t="shared" si="2"/>
        <v>65.413922859830663</v>
      </c>
      <c r="P29" s="9"/>
    </row>
    <row r="30" spans="1:16">
      <c r="A30" s="12"/>
      <c r="B30" s="44">
        <v>575</v>
      </c>
      <c r="C30" s="20" t="s">
        <v>68</v>
      </c>
      <c r="D30" s="46">
        <v>1285414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1285414</v>
      </c>
      <c r="O30" s="47">
        <f t="shared" si="2"/>
        <v>172.74748017739552</v>
      </c>
      <c r="P30" s="9"/>
    </row>
    <row r="31" spans="1:16" ht="15.75">
      <c r="A31" s="28" t="s">
        <v>69</v>
      </c>
      <c r="B31" s="29"/>
      <c r="C31" s="30"/>
      <c r="D31" s="31">
        <f t="shared" ref="D31:M31" si="9">SUM(D32:D33)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2043921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2043921</v>
      </c>
      <c r="O31" s="43">
        <f t="shared" si="2"/>
        <v>274.68364467141515</v>
      </c>
      <c r="P31" s="9"/>
    </row>
    <row r="32" spans="1:16">
      <c r="A32" s="12"/>
      <c r="B32" s="44">
        <v>581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1420850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1420850</v>
      </c>
      <c r="O32" s="47">
        <f t="shared" si="2"/>
        <v>190.94879720467679</v>
      </c>
      <c r="P32" s="9"/>
    </row>
    <row r="33" spans="1:119" ht="15.75" thickBot="1">
      <c r="A33" s="12"/>
      <c r="B33" s="44">
        <v>591</v>
      </c>
      <c r="C33" s="20" t="s">
        <v>71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623071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623071</v>
      </c>
      <c r="O33" s="47">
        <f t="shared" si="2"/>
        <v>83.734847466738344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0">SUM(D5,D12,D16,D21,D23,D25,D27,D31)</f>
        <v>7330113</v>
      </c>
      <c r="E34" s="15">
        <f t="shared" si="10"/>
        <v>165238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16389785</v>
      </c>
      <c r="J34" s="15">
        <f t="shared" si="10"/>
        <v>0</v>
      </c>
      <c r="K34" s="15">
        <f t="shared" si="10"/>
        <v>447310</v>
      </c>
      <c r="L34" s="15">
        <f t="shared" si="10"/>
        <v>0</v>
      </c>
      <c r="M34" s="15">
        <f t="shared" si="10"/>
        <v>20420</v>
      </c>
      <c r="N34" s="15">
        <f t="shared" si="1"/>
        <v>24352866</v>
      </c>
      <c r="O34" s="37">
        <f t="shared" si="2"/>
        <v>3272.7947856470905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74</v>
      </c>
      <c r="M36" s="93"/>
      <c r="N36" s="93"/>
      <c r="O36" s="41">
        <v>7441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0" verticalDpi="0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1666252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407433</v>
      </c>
      <c r="L5" s="59">
        <f t="shared" si="0"/>
        <v>0</v>
      </c>
      <c r="M5" s="59">
        <f t="shared" si="0"/>
        <v>0</v>
      </c>
      <c r="N5" s="60">
        <f t="shared" ref="N5:N20" si="1">SUM(D5:M5)</f>
        <v>2073685</v>
      </c>
      <c r="O5" s="61">
        <f t="shared" ref="O5:O35" si="2">(N5/O$37)</f>
        <v>279.47237196765496</v>
      </c>
      <c r="P5" s="62"/>
    </row>
    <row r="6" spans="1:133">
      <c r="A6" s="64"/>
      <c r="B6" s="65">
        <v>511</v>
      </c>
      <c r="C6" s="66" t="s">
        <v>19</v>
      </c>
      <c r="D6" s="67">
        <v>59711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59711</v>
      </c>
      <c r="O6" s="68">
        <f t="shared" si="2"/>
        <v>8.0473045822102431</v>
      </c>
      <c r="P6" s="69"/>
    </row>
    <row r="7" spans="1:133">
      <c r="A7" s="64"/>
      <c r="B7" s="65">
        <v>512</v>
      </c>
      <c r="C7" s="66" t="s">
        <v>20</v>
      </c>
      <c r="D7" s="67">
        <v>232155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232155</v>
      </c>
      <c r="O7" s="68">
        <f t="shared" si="2"/>
        <v>31.287735849056602</v>
      </c>
      <c r="P7" s="69"/>
    </row>
    <row r="8" spans="1:133">
      <c r="A8" s="64"/>
      <c r="B8" s="65">
        <v>513</v>
      </c>
      <c r="C8" s="66" t="s">
        <v>21</v>
      </c>
      <c r="D8" s="67">
        <v>263701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263701</v>
      </c>
      <c r="O8" s="68">
        <f t="shared" si="2"/>
        <v>35.539218328840967</v>
      </c>
      <c r="P8" s="69"/>
    </row>
    <row r="9" spans="1:133">
      <c r="A9" s="64"/>
      <c r="B9" s="65">
        <v>514</v>
      </c>
      <c r="C9" s="66" t="s">
        <v>22</v>
      </c>
      <c r="D9" s="67">
        <v>70878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70878</v>
      </c>
      <c r="O9" s="68">
        <f t="shared" si="2"/>
        <v>9.5522911051212933</v>
      </c>
      <c r="P9" s="69"/>
    </row>
    <row r="10" spans="1:133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407433</v>
      </c>
      <c r="L10" s="67">
        <v>0</v>
      </c>
      <c r="M10" s="67">
        <v>0</v>
      </c>
      <c r="N10" s="67">
        <f t="shared" si="1"/>
        <v>407433</v>
      </c>
      <c r="O10" s="68">
        <f t="shared" si="2"/>
        <v>54.910107816711587</v>
      </c>
      <c r="P10" s="69"/>
    </row>
    <row r="11" spans="1:133">
      <c r="A11" s="64"/>
      <c r="B11" s="65">
        <v>519</v>
      </c>
      <c r="C11" s="66" t="s">
        <v>63</v>
      </c>
      <c r="D11" s="67">
        <v>1039807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1039807</v>
      </c>
      <c r="O11" s="68">
        <f t="shared" si="2"/>
        <v>140.13571428571427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2508398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2508398</v>
      </c>
      <c r="O12" s="75">
        <f t="shared" si="2"/>
        <v>338.05902964959569</v>
      </c>
      <c r="P12" s="76"/>
    </row>
    <row r="13" spans="1:133">
      <c r="A13" s="64"/>
      <c r="B13" s="65">
        <v>521</v>
      </c>
      <c r="C13" s="66" t="s">
        <v>26</v>
      </c>
      <c r="D13" s="67">
        <v>1837657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1837657</v>
      </c>
      <c r="O13" s="68">
        <f t="shared" si="2"/>
        <v>247.66266846361185</v>
      </c>
      <c r="P13" s="69"/>
    </row>
    <row r="14" spans="1:133">
      <c r="A14" s="64"/>
      <c r="B14" s="65">
        <v>522</v>
      </c>
      <c r="C14" s="66" t="s">
        <v>27</v>
      </c>
      <c r="D14" s="67">
        <v>442682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442682</v>
      </c>
      <c r="O14" s="68">
        <f t="shared" si="2"/>
        <v>59.660646900269541</v>
      </c>
      <c r="P14" s="69"/>
    </row>
    <row r="15" spans="1:133">
      <c r="A15" s="64"/>
      <c r="B15" s="65">
        <v>524</v>
      </c>
      <c r="C15" s="66" t="s">
        <v>28</v>
      </c>
      <c r="D15" s="67">
        <v>228059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228059</v>
      </c>
      <c r="O15" s="68">
        <f t="shared" si="2"/>
        <v>30.735714285714284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SUM(D17:D20)</f>
        <v>338934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14794982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15133916</v>
      </c>
      <c r="O16" s="75">
        <f t="shared" si="2"/>
        <v>2039.6113207547169</v>
      </c>
      <c r="P16" s="76"/>
    </row>
    <row r="17" spans="1:16">
      <c r="A17" s="64"/>
      <c r="B17" s="65">
        <v>531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10617716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10617716</v>
      </c>
      <c r="O17" s="68">
        <f t="shared" si="2"/>
        <v>1430.9590296495958</v>
      </c>
      <c r="P17" s="69"/>
    </row>
    <row r="18" spans="1:16">
      <c r="A18" s="64"/>
      <c r="B18" s="65">
        <v>534</v>
      </c>
      <c r="C18" s="66" t="s">
        <v>64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1063179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1063179</v>
      </c>
      <c r="O18" s="68">
        <f t="shared" si="2"/>
        <v>143.2855795148248</v>
      </c>
      <c r="P18" s="69"/>
    </row>
    <row r="19" spans="1:16">
      <c r="A19" s="64"/>
      <c r="B19" s="65">
        <v>536</v>
      </c>
      <c r="C19" s="66" t="s">
        <v>65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3114087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3114087</v>
      </c>
      <c r="O19" s="68">
        <f t="shared" si="2"/>
        <v>419.68827493261455</v>
      </c>
      <c r="P19" s="69"/>
    </row>
    <row r="20" spans="1:16">
      <c r="A20" s="64"/>
      <c r="B20" s="65">
        <v>539</v>
      </c>
      <c r="C20" s="66" t="s">
        <v>33</v>
      </c>
      <c r="D20" s="67">
        <v>338934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338934</v>
      </c>
      <c r="O20" s="68">
        <f t="shared" si="2"/>
        <v>45.678436657681942</v>
      </c>
      <c r="P20" s="69"/>
    </row>
    <row r="21" spans="1:16" ht="15.75">
      <c r="A21" s="70" t="s">
        <v>34</v>
      </c>
      <c r="B21" s="71"/>
      <c r="C21" s="72"/>
      <c r="D21" s="73">
        <f t="shared" ref="D21:M21" si="5">SUM(D22:D22)</f>
        <v>718134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ref="N21:N26" si="6">SUM(D21:M21)</f>
        <v>718134</v>
      </c>
      <c r="O21" s="75">
        <f t="shared" si="2"/>
        <v>96.783557951482479</v>
      </c>
      <c r="P21" s="76"/>
    </row>
    <row r="22" spans="1:16">
      <c r="A22" s="64"/>
      <c r="B22" s="65">
        <v>541</v>
      </c>
      <c r="C22" s="66" t="s">
        <v>66</v>
      </c>
      <c r="D22" s="67">
        <v>718134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718134</v>
      </c>
      <c r="O22" s="68">
        <f t="shared" si="2"/>
        <v>96.783557951482479</v>
      </c>
      <c r="P22" s="69"/>
    </row>
    <row r="23" spans="1:16" ht="15.75">
      <c r="A23" s="70" t="s">
        <v>36</v>
      </c>
      <c r="B23" s="71"/>
      <c r="C23" s="72"/>
      <c r="D23" s="73">
        <f t="shared" ref="D23:M23" si="7">SUM(D24:D25)</f>
        <v>386957</v>
      </c>
      <c r="E23" s="73">
        <f t="shared" si="7"/>
        <v>0</v>
      </c>
      <c r="F23" s="73">
        <f t="shared" si="7"/>
        <v>0</v>
      </c>
      <c r="G23" s="73">
        <f t="shared" si="7"/>
        <v>214589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20420</v>
      </c>
      <c r="N23" s="73">
        <f t="shared" si="6"/>
        <v>621966</v>
      </c>
      <c r="O23" s="75">
        <f t="shared" si="2"/>
        <v>83.822911051212941</v>
      </c>
      <c r="P23" s="76"/>
    </row>
    <row r="24" spans="1:16">
      <c r="A24" s="64"/>
      <c r="B24" s="65">
        <v>552</v>
      </c>
      <c r="C24" s="66" t="s">
        <v>37</v>
      </c>
      <c r="D24" s="67">
        <v>0</v>
      </c>
      <c r="E24" s="67">
        <v>0</v>
      </c>
      <c r="F24" s="67">
        <v>0</v>
      </c>
      <c r="G24" s="67">
        <v>214589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214589</v>
      </c>
      <c r="O24" s="68">
        <f t="shared" si="2"/>
        <v>28.920350404312668</v>
      </c>
      <c r="P24" s="69"/>
    </row>
    <row r="25" spans="1:16">
      <c r="A25" s="64"/>
      <c r="B25" s="65">
        <v>554</v>
      </c>
      <c r="C25" s="66" t="s">
        <v>38</v>
      </c>
      <c r="D25" s="67">
        <v>386957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20420</v>
      </c>
      <c r="N25" s="67">
        <f t="shared" si="6"/>
        <v>407377</v>
      </c>
      <c r="O25" s="68">
        <f t="shared" si="2"/>
        <v>54.90256064690027</v>
      </c>
      <c r="P25" s="69"/>
    </row>
    <row r="26" spans="1:16" ht="15.75">
      <c r="A26" s="70" t="s">
        <v>39</v>
      </c>
      <c r="B26" s="71"/>
      <c r="C26" s="72"/>
      <c r="D26" s="73">
        <f t="shared" ref="D26:M26" si="8">SUM(D27:D27)</f>
        <v>129602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6"/>
        <v>129602</v>
      </c>
      <c r="O26" s="75">
        <f t="shared" si="2"/>
        <v>17.46657681940701</v>
      </c>
      <c r="P26" s="76"/>
    </row>
    <row r="27" spans="1:16">
      <c r="A27" s="64"/>
      <c r="B27" s="65">
        <v>569</v>
      </c>
      <c r="C27" s="66" t="s">
        <v>40</v>
      </c>
      <c r="D27" s="67">
        <v>129602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ref="N27:N35" si="9">SUM(D27:M27)</f>
        <v>129602</v>
      </c>
      <c r="O27" s="68">
        <f t="shared" si="2"/>
        <v>17.46657681940701</v>
      </c>
      <c r="P27" s="69"/>
    </row>
    <row r="28" spans="1:16" ht="15.75">
      <c r="A28" s="70" t="s">
        <v>41</v>
      </c>
      <c r="B28" s="71"/>
      <c r="C28" s="72"/>
      <c r="D28" s="73">
        <f t="shared" ref="D28:M28" si="10">SUM(D29:D31)</f>
        <v>2091647</v>
      </c>
      <c r="E28" s="73">
        <f t="shared" si="10"/>
        <v>121421</v>
      </c>
      <c r="F28" s="73">
        <f t="shared" si="10"/>
        <v>0</v>
      </c>
      <c r="G28" s="73">
        <f t="shared" si="10"/>
        <v>0</v>
      </c>
      <c r="H28" s="73">
        <f t="shared" si="10"/>
        <v>0</v>
      </c>
      <c r="I28" s="73">
        <f t="shared" si="10"/>
        <v>0</v>
      </c>
      <c r="J28" s="73">
        <f t="shared" si="10"/>
        <v>0</v>
      </c>
      <c r="K28" s="73">
        <f t="shared" si="10"/>
        <v>0</v>
      </c>
      <c r="L28" s="73">
        <f t="shared" si="10"/>
        <v>0</v>
      </c>
      <c r="M28" s="73">
        <f t="shared" si="10"/>
        <v>0</v>
      </c>
      <c r="N28" s="73">
        <f t="shared" si="9"/>
        <v>2213068</v>
      </c>
      <c r="O28" s="75">
        <f t="shared" si="2"/>
        <v>298.25714285714287</v>
      </c>
      <c r="P28" s="69"/>
    </row>
    <row r="29" spans="1:16">
      <c r="A29" s="64"/>
      <c r="B29" s="65">
        <v>571</v>
      </c>
      <c r="C29" s="66" t="s">
        <v>42</v>
      </c>
      <c r="D29" s="67">
        <v>364949</v>
      </c>
      <c r="E29" s="67">
        <v>121421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486370</v>
      </c>
      <c r="O29" s="68">
        <f t="shared" si="2"/>
        <v>65.54851752021564</v>
      </c>
      <c r="P29" s="69"/>
    </row>
    <row r="30" spans="1:16">
      <c r="A30" s="64"/>
      <c r="B30" s="65">
        <v>572</v>
      </c>
      <c r="C30" s="66" t="s">
        <v>67</v>
      </c>
      <c r="D30" s="67">
        <v>494677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9"/>
        <v>494677</v>
      </c>
      <c r="O30" s="68">
        <f t="shared" si="2"/>
        <v>66.66805929919137</v>
      </c>
      <c r="P30" s="69"/>
    </row>
    <row r="31" spans="1:16">
      <c r="A31" s="64"/>
      <c r="B31" s="65">
        <v>575</v>
      </c>
      <c r="C31" s="66" t="s">
        <v>68</v>
      </c>
      <c r="D31" s="67">
        <v>1232021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9"/>
        <v>1232021</v>
      </c>
      <c r="O31" s="68">
        <f t="shared" si="2"/>
        <v>166.04056603773586</v>
      </c>
      <c r="P31" s="69"/>
    </row>
    <row r="32" spans="1:16" ht="15.75">
      <c r="A32" s="70" t="s">
        <v>69</v>
      </c>
      <c r="B32" s="71"/>
      <c r="C32" s="72"/>
      <c r="D32" s="73">
        <f t="shared" ref="D32:M32" si="11">SUM(D33:D34)</f>
        <v>214589</v>
      </c>
      <c r="E32" s="73">
        <f t="shared" si="11"/>
        <v>0</v>
      </c>
      <c r="F32" s="73">
        <f t="shared" si="11"/>
        <v>0</v>
      </c>
      <c r="G32" s="73">
        <f t="shared" si="11"/>
        <v>0</v>
      </c>
      <c r="H32" s="73">
        <f t="shared" si="11"/>
        <v>0</v>
      </c>
      <c r="I32" s="73">
        <f t="shared" si="11"/>
        <v>2097384</v>
      </c>
      <c r="J32" s="73">
        <f t="shared" si="11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3">
        <f t="shared" si="9"/>
        <v>2311973</v>
      </c>
      <c r="O32" s="75">
        <f t="shared" si="2"/>
        <v>311.58665768194072</v>
      </c>
      <c r="P32" s="69"/>
    </row>
    <row r="33" spans="1:119">
      <c r="A33" s="64"/>
      <c r="B33" s="65">
        <v>581</v>
      </c>
      <c r="C33" s="66" t="s">
        <v>70</v>
      </c>
      <c r="D33" s="67">
        <v>214589</v>
      </c>
      <c r="E33" s="67">
        <v>0</v>
      </c>
      <c r="F33" s="67">
        <v>0</v>
      </c>
      <c r="G33" s="67">
        <v>0</v>
      </c>
      <c r="H33" s="67">
        <v>0</v>
      </c>
      <c r="I33" s="67">
        <v>1455982</v>
      </c>
      <c r="J33" s="67">
        <v>0</v>
      </c>
      <c r="K33" s="67">
        <v>0</v>
      </c>
      <c r="L33" s="67">
        <v>0</v>
      </c>
      <c r="M33" s="67">
        <v>0</v>
      </c>
      <c r="N33" s="67">
        <f t="shared" si="9"/>
        <v>1670571</v>
      </c>
      <c r="O33" s="68">
        <f t="shared" si="2"/>
        <v>225.1443396226415</v>
      </c>
      <c r="P33" s="69"/>
    </row>
    <row r="34" spans="1:119" ht="15.75" thickBot="1">
      <c r="A34" s="64"/>
      <c r="B34" s="65">
        <v>591</v>
      </c>
      <c r="C34" s="66" t="s">
        <v>71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641402</v>
      </c>
      <c r="J34" s="67">
        <v>0</v>
      </c>
      <c r="K34" s="67">
        <v>0</v>
      </c>
      <c r="L34" s="67">
        <v>0</v>
      </c>
      <c r="M34" s="67">
        <v>0</v>
      </c>
      <c r="N34" s="67">
        <f t="shared" si="9"/>
        <v>641402</v>
      </c>
      <c r="O34" s="68">
        <f t="shared" si="2"/>
        <v>86.442318059299197</v>
      </c>
      <c r="P34" s="69"/>
    </row>
    <row r="35" spans="1:119" ht="16.5" thickBot="1">
      <c r="A35" s="77" t="s">
        <v>10</v>
      </c>
      <c r="B35" s="78"/>
      <c r="C35" s="79"/>
      <c r="D35" s="80">
        <f t="shared" ref="D35:M35" si="12">SUM(D5,D12,D16,D21,D23,D26,D28,D32)</f>
        <v>8054513</v>
      </c>
      <c r="E35" s="80">
        <f t="shared" si="12"/>
        <v>121421</v>
      </c>
      <c r="F35" s="80">
        <f t="shared" si="12"/>
        <v>0</v>
      </c>
      <c r="G35" s="80">
        <f t="shared" si="12"/>
        <v>214589</v>
      </c>
      <c r="H35" s="80">
        <f t="shared" si="12"/>
        <v>0</v>
      </c>
      <c r="I35" s="80">
        <f t="shared" si="12"/>
        <v>16892366</v>
      </c>
      <c r="J35" s="80">
        <f t="shared" si="12"/>
        <v>0</v>
      </c>
      <c r="K35" s="80">
        <f t="shared" si="12"/>
        <v>407433</v>
      </c>
      <c r="L35" s="80">
        <f t="shared" si="12"/>
        <v>0</v>
      </c>
      <c r="M35" s="80">
        <f t="shared" si="12"/>
        <v>20420</v>
      </c>
      <c r="N35" s="80">
        <f t="shared" si="9"/>
        <v>25710742</v>
      </c>
      <c r="O35" s="81">
        <f t="shared" si="2"/>
        <v>3465.0595687331538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72</v>
      </c>
      <c r="M37" s="117"/>
      <c r="N37" s="117"/>
      <c r="O37" s="91">
        <v>7420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2023-09-15T16:42:16Z</cp:lastPrinted>
  <dcterms:created xsi:type="dcterms:W3CDTF">2000-08-31T21:26:31Z</dcterms:created>
  <dcterms:modified xsi:type="dcterms:W3CDTF">2023-09-15T16:42:18Z</dcterms:modified>
</cp:coreProperties>
</file>