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'2008'!$A$1:$O$60</definedName>
    <definedName name="_xlnm.Print_Area" localSheetId="13">'2009'!$A$1:$O$57</definedName>
    <definedName name="_xlnm.Print_Area" localSheetId="12">'2010'!$A$1:$O$57</definedName>
    <definedName name="_xlnm.Print_Area" localSheetId="11">'2011'!$A$1:$O$55</definedName>
    <definedName name="_xlnm.Print_Area" localSheetId="10">'2012'!$A$1:$O$51</definedName>
    <definedName name="_xlnm.Print_Area" localSheetId="9">'2013'!$A$1:$O$52</definedName>
    <definedName name="_xlnm.Print_Area" localSheetId="8">'2014'!$A$1:$O$50</definedName>
    <definedName name="_xlnm.Print_Area" localSheetId="7">'2015'!$A$1:$O$49</definedName>
    <definedName name="_xlnm.Print_Area" localSheetId="6">'2016'!$A$1:$O$52</definedName>
    <definedName name="_xlnm.Print_Area" localSheetId="5">'2017'!$A$1:$O$54</definedName>
    <definedName name="_xlnm.Print_Area" localSheetId="4">'2018'!$A$1:$O$54</definedName>
    <definedName name="_xlnm.Print_Area" localSheetId="3">'2019'!$A$1:$O$55</definedName>
    <definedName name="_xlnm.Print_Area" localSheetId="2">'2020'!$A$1:$O$55</definedName>
    <definedName name="_xlnm.Print_Area" localSheetId="1">'2021'!$A$1:$P$56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7" l="1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8" i="47" l="1"/>
  <c r="P48" i="47" s="1"/>
  <c r="O44" i="47"/>
  <c r="P44" i="47" s="1"/>
  <c r="O40" i="47"/>
  <c r="P40" i="47" s="1"/>
  <c r="O30" i="47"/>
  <c r="P30" i="47" s="1"/>
  <c r="H51" i="47"/>
  <c r="M51" i="47"/>
  <c r="N51" i="47"/>
  <c r="O17" i="47"/>
  <c r="P17" i="47" s="1"/>
  <c r="J51" i="47"/>
  <c r="D51" i="47"/>
  <c r="F51" i="47"/>
  <c r="G51" i="47"/>
  <c r="O12" i="47"/>
  <c r="P12" i="47" s="1"/>
  <c r="L51" i="47"/>
  <c r="K51" i="47"/>
  <c r="E51" i="47"/>
  <c r="I51" i="47"/>
  <c r="O5" i="47"/>
  <c r="P5" i="47" s="1"/>
  <c r="O51" i="47" l="1"/>
  <c r="P51" i="47" s="1"/>
  <c r="N15" i="45"/>
  <c r="O15" i="45" s="1"/>
  <c r="N14" i="45"/>
  <c r="O14" i="45"/>
  <c r="O51" i="46"/>
  <c r="P51" i="46" s="1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/>
  <c r="O48" i="46"/>
  <c r="P48" i="46" s="1"/>
  <c r="O47" i="46"/>
  <c r="P47" i="46"/>
  <c r="O46" i="46"/>
  <c r="P46" i="46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O40" i="46"/>
  <c r="P40" i="46"/>
  <c r="O39" i="46"/>
  <c r="P39" i="46" s="1"/>
  <c r="O38" i="46"/>
  <c r="P38" i="46" s="1"/>
  <c r="O37" i="46"/>
  <c r="P37" i="46"/>
  <c r="O36" i="46"/>
  <c r="P36" i="46" s="1"/>
  <c r="O35" i="46"/>
  <c r="P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O33" i="46" s="1"/>
  <c r="D33" i="46"/>
  <c r="O32" i="46"/>
  <c r="P32" i="46" s="1"/>
  <c r="O31" i="46"/>
  <c r="P31" i="46"/>
  <c r="O30" i="46"/>
  <c r="P30" i="46" s="1"/>
  <c r="O29" i="46"/>
  <c r="P29" i="46" s="1"/>
  <c r="O28" i="46"/>
  <c r="P28" i="46"/>
  <c r="O27" i="46"/>
  <c r="P27" i="46" s="1"/>
  <c r="O26" i="46"/>
  <c r="P26" i="46" s="1"/>
  <c r="O25" i="46"/>
  <c r="P25" i="46"/>
  <c r="O24" i="46"/>
  <c r="P24" i="46" s="1"/>
  <c r="O23" i="46"/>
  <c r="P23" i="46" s="1"/>
  <c r="O22" i="46"/>
  <c r="P22" i="46"/>
  <c r="O21" i="46"/>
  <c r="P21" i="46" s="1"/>
  <c r="O20" i="46"/>
  <c r="P20" i="46" s="1"/>
  <c r="O19" i="46"/>
  <c r="P19" i="46"/>
  <c r="O18" i="46"/>
  <c r="P18" i="46" s="1"/>
  <c r="N17" i="46"/>
  <c r="M17" i="46"/>
  <c r="L17" i="46"/>
  <c r="K17" i="46"/>
  <c r="J17" i="46"/>
  <c r="J52" i="46" s="1"/>
  <c r="I17" i="46"/>
  <c r="H17" i="46"/>
  <c r="G17" i="46"/>
  <c r="F17" i="46"/>
  <c r="E17" i="46"/>
  <c r="D17" i="46"/>
  <c r="O16" i="46"/>
  <c r="P16" i="46"/>
  <c r="O15" i="46"/>
  <c r="P15" i="46" s="1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D52" i="46" s="1"/>
  <c r="N50" i="45"/>
  <c r="O50" i="45"/>
  <c r="N49" i="45"/>
  <c r="O49" i="45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7" i="45" s="1"/>
  <c r="O47" i="45" s="1"/>
  <c r="N46" i="45"/>
  <c r="O46" i="45"/>
  <c r="N45" i="45"/>
  <c r="O45" i="45" s="1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O41" i="45"/>
  <c r="G41" i="45"/>
  <c r="F41" i="45"/>
  <c r="N41" i="45" s="1"/>
  <c r="E41" i="45"/>
  <c r="D41" i="45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/>
  <c r="N31" i="45"/>
  <c r="O31" i="45" s="1"/>
  <c r="M30" i="45"/>
  <c r="L30" i="45"/>
  <c r="L51" i="45" s="1"/>
  <c r="K30" i="45"/>
  <c r="J30" i="45"/>
  <c r="I30" i="45"/>
  <c r="H30" i="45"/>
  <c r="G30" i="45"/>
  <c r="F30" i="45"/>
  <c r="E30" i="45"/>
  <c r="D30" i="45"/>
  <c r="N30" i="45" s="1"/>
  <c r="O30" i="45" s="1"/>
  <c r="N29" i="45"/>
  <c r="O29" i="45"/>
  <c r="N28" i="45"/>
  <c r="O28" i="45"/>
  <c r="N27" i="45"/>
  <c r="O27" i="45" s="1"/>
  <c r="N26" i="45"/>
  <c r="O26" i="45" s="1"/>
  <c r="N25" i="45"/>
  <c r="O25" i="45"/>
  <c r="N24" i="45"/>
  <c r="O24" i="45" s="1"/>
  <c r="N23" i="45"/>
  <c r="O23" i="45"/>
  <c r="N22" i="45"/>
  <c r="O22" i="45"/>
  <c r="N21" i="45"/>
  <c r="O21" i="45" s="1"/>
  <c r="N20" i="45"/>
  <c r="O20" i="45" s="1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3" i="45"/>
  <c r="O13" i="45"/>
  <c r="N12" i="45"/>
  <c r="O12" i="45" s="1"/>
  <c r="M11" i="45"/>
  <c r="L11" i="45"/>
  <c r="K11" i="45"/>
  <c r="J11" i="45"/>
  <c r="I11" i="45"/>
  <c r="H11" i="45"/>
  <c r="G11" i="45"/>
  <c r="F11" i="45"/>
  <c r="E11" i="45"/>
  <c r="E51" i="45"/>
  <c r="D11" i="45"/>
  <c r="D51" i="45" s="1"/>
  <c r="N10" i="45"/>
  <c r="O10" i="45" s="1"/>
  <c r="N9" i="45"/>
  <c r="O9" i="45"/>
  <c r="N8" i="45"/>
  <c r="O8" i="45" s="1"/>
  <c r="N7" i="45"/>
  <c r="O7" i="45" s="1"/>
  <c r="N6" i="45"/>
  <c r="O6" i="45"/>
  <c r="M5" i="45"/>
  <c r="M51" i="45" s="1"/>
  <c r="L5" i="45"/>
  <c r="K5" i="45"/>
  <c r="J5" i="45"/>
  <c r="I5" i="45"/>
  <c r="H5" i="45"/>
  <c r="H51" i="45" s="1"/>
  <c r="G5" i="45"/>
  <c r="F5" i="45"/>
  <c r="E5" i="45"/>
  <c r="D5" i="45"/>
  <c r="N50" i="44"/>
  <c r="O50" i="44" s="1"/>
  <c r="N49" i="44"/>
  <c r="O49" i="44"/>
  <c r="N48" i="44"/>
  <c r="O48" i="44" s="1"/>
  <c r="M47" i="44"/>
  <c r="L47" i="44"/>
  <c r="N47" i="44" s="1"/>
  <c r="O47" i="44" s="1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N44" i="44"/>
  <c r="O44" i="44"/>
  <c r="N43" i="44"/>
  <c r="O43" i="44" s="1"/>
  <c r="N42" i="44"/>
  <c r="O42" i="44" s="1"/>
  <c r="M41" i="44"/>
  <c r="L41" i="44"/>
  <c r="K41" i="44"/>
  <c r="J41" i="44"/>
  <c r="I41" i="44"/>
  <c r="H41" i="44"/>
  <c r="N41" i="44" s="1"/>
  <c r="G41" i="44"/>
  <c r="F41" i="44"/>
  <c r="E41" i="44"/>
  <c r="D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/>
  <c r="N36" i="44"/>
  <c r="O36" i="44" s="1"/>
  <c r="N35" i="44"/>
  <c r="O35" i="44"/>
  <c r="N34" i="44"/>
  <c r="O34" i="44"/>
  <c r="N33" i="44"/>
  <c r="O33" i="44" s="1"/>
  <c r="N32" i="44"/>
  <c r="O32" i="44" s="1"/>
  <c r="N31" i="44"/>
  <c r="O31" i="44"/>
  <c r="M30" i="44"/>
  <c r="L30" i="44"/>
  <c r="K30" i="44"/>
  <c r="J30" i="44"/>
  <c r="J51" i="44" s="1"/>
  <c r="I30" i="44"/>
  <c r="H30" i="44"/>
  <c r="G30" i="44"/>
  <c r="F30" i="44"/>
  <c r="E30" i="44"/>
  <c r="D30" i="44"/>
  <c r="N29" i="44"/>
  <c r="O29" i="44"/>
  <c r="N28" i="44"/>
  <c r="O28" i="44" s="1"/>
  <c r="N27" i="44"/>
  <c r="O27" i="44"/>
  <c r="N26" i="44"/>
  <c r="O26" i="44"/>
  <c r="N25" i="44"/>
  <c r="O25" i="44" s="1"/>
  <c r="N24" i="44"/>
  <c r="O24" i="44" s="1"/>
  <c r="N23" i="44"/>
  <c r="O23" i="44"/>
  <c r="N22" i="44"/>
  <c r="O22" i="44" s="1"/>
  <c r="N21" i="44"/>
  <c r="O21" i="44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F51" i="44" s="1"/>
  <c r="E18" i="44"/>
  <c r="D18" i="44"/>
  <c r="N17" i="44"/>
  <c r="O17" i="44" s="1"/>
  <c r="N16" i="44"/>
  <c r="O16" i="44" s="1"/>
  <c r="N15" i="44"/>
  <c r="O15" i="44"/>
  <c r="N14" i="44"/>
  <c r="O14" i="44" s="1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1" i="44" s="1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49" i="43"/>
  <c r="O49" i="43" s="1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 s="1"/>
  <c r="N43" i="43"/>
  <c r="O43" i="43" s="1"/>
  <c r="N42" i="43"/>
  <c r="O42" i="43"/>
  <c r="M41" i="43"/>
  <c r="L41" i="43"/>
  <c r="K41" i="43"/>
  <c r="J41" i="43"/>
  <c r="N41" i="43" s="1"/>
  <c r="I41" i="43"/>
  <c r="H41" i="43"/>
  <c r="G41" i="43"/>
  <c r="F41" i="43"/>
  <c r="E41" i="43"/>
  <c r="D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N18" i="43" s="1"/>
  <c r="O18" i="43" s="1"/>
  <c r="G18" i="43"/>
  <c r="F18" i="43"/>
  <c r="E18" i="43"/>
  <c r="D18" i="43"/>
  <c r="N17" i="43"/>
  <c r="O17" i="43" s="1"/>
  <c r="N16" i="43"/>
  <c r="O16" i="43" s="1"/>
  <c r="N15" i="43"/>
  <c r="O15" i="43" s="1"/>
  <c r="N14" i="43"/>
  <c r="O14" i="43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49" i="42"/>
  <c r="O49" i="42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7" i="42" s="1"/>
  <c r="N46" i="42"/>
  <c r="O46" i="42" s="1"/>
  <c r="N45" i="42"/>
  <c r="O45" i="42" s="1"/>
  <c r="N44" i="42"/>
  <c r="O44" i="42" s="1"/>
  <c r="N43" i="42"/>
  <c r="O43" i="42" s="1"/>
  <c r="N42" i="42"/>
  <c r="O42" i="42" s="1"/>
  <c r="M41" i="42"/>
  <c r="L41" i="42"/>
  <c r="N41" i="42" s="1"/>
  <c r="O41" i="42" s="1"/>
  <c r="K41" i="42"/>
  <c r="J41" i="42"/>
  <c r="I41" i="42"/>
  <c r="H41" i="42"/>
  <c r="G41" i="42"/>
  <c r="F41" i="42"/>
  <c r="E41" i="42"/>
  <c r="D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M18" i="42"/>
  <c r="L18" i="42"/>
  <c r="K18" i="42"/>
  <c r="J18" i="42"/>
  <c r="J50" i="42" s="1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H50" i="42" s="1"/>
  <c r="G11" i="42"/>
  <c r="F11" i="42"/>
  <c r="E11" i="42"/>
  <c r="D11" i="42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7" i="41"/>
  <c r="O47" i="41" s="1"/>
  <c r="N46" i="41"/>
  <c r="O46" i="41" s="1"/>
  <c r="M45" i="41"/>
  <c r="L45" i="41"/>
  <c r="K45" i="41"/>
  <c r="J45" i="41"/>
  <c r="I45" i="41"/>
  <c r="H45" i="41"/>
  <c r="G45" i="41"/>
  <c r="F45" i="41"/>
  <c r="N45" i="41" s="1"/>
  <c r="O45" i="41" s="1"/>
  <c r="E45" i="41"/>
  <c r="D45" i="41"/>
  <c r="N44" i="41"/>
  <c r="O44" i="41" s="1"/>
  <c r="N43" i="41"/>
  <c r="O43" i="41" s="1"/>
  <c r="N42" i="41"/>
  <c r="O42" i="41" s="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2" i="40" s="1"/>
  <c r="O42" i="40" s="1"/>
  <c r="N41" i="40"/>
  <c r="O41" i="40" s="1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M35" i="40"/>
  <c r="L35" i="40"/>
  <c r="K35" i="40"/>
  <c r="J35" i="40"/>
  <c r="N35" i="40" s="1"/>
  <c r="O35" i="40" s="1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 s="1"/>
  <c r="M26" i="40"/>
  <c r="L26" i="40"/>
  <c r="N26" i="40" s="1"/>
  <c r="O26" i="40" s="1"/>
  <c r="K26" i="40"/>
  <c r="J26" i="40"/>
  <c r="I26" i="40"/>
  <c r="H26" i="40"/>
  <c r="G26" i="40"/>
  <c r="F26" i="40"/>
  <c r="E26" i="40"/>
  <c r="D26" i="40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5" i="39"/>
  <c r="O45" i="39" s="1"/>
  <c r="N44" i="39"/>
  <c r="O44" i="39" s="1"/>
  <c r="M43" i="39"/>
  <c r="L43" i="39"/>
  <c r="K43" i="39"/>
  <c r="J43" i="39"/>
  <c r="I43" i="39"/>
  <c r="H43" i="39"/>
  <c r="N43" i="39" s="1"/>
  <c r="G43" i="39"/>
  <c r="F43" i="39"/>
  <c r="E43" i="39"/>
  <c r="D43" i="39"/>
  <c r="N42" i="39"/>
  <c r="O42" i="39" s="1"/>
  <c r="N41" i="39"/>
  <c r="O41" i="39" s="1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J46" i="39" s="1"/>
  <c r="I16" i="39"/>
  <c r="H16" i="39"/>
  <c r="G16" i="39"/>
  <c r="F16" i="39"/>
  <c r="E16" i="39"/>
  <c r="D16" i="39"/>
  <c r="N15" i="39"/>
  <c r="O15" i="39" s="1"/>
  <c r="N14" i="39"/>
  <c r="O14" i="39" s="1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55" i="38"/>
  <c r="O55" i="38" s="1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G56" i="38" s="1"/>
  <c r="F5" i="38"/>
  <c r="E5" i="38"/>
  <c r="D5" i="38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 s="1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M25" i="37"/>
  <c r="L25" i="37"/>
  <c r="K25" i="37"/>
  <c r="N25" i="37" s="1"/>
  <c r="O25" i="37" s="1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I48" i="37"/>
  <c r="H11" i="37"/>
  <c r="G11" i="37"/>
  <c r="F11" i="37"/>
  <c r="E11" i="37"/>
  <c r="D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D5" i="37"/>
  <c r="N5" i="37" s="1"/>
  <c r="O5" i="37" s="1"/>
  <c r="N46" i="36"/>
  <c r="O46" i="36"/>
  <c r="N45" i="36"/>
  <c r="O45" i="36" s="1"/>
  <c r="M44" i="36"/>
  <c r="L44" i="36"/>
  <c r="K44" i="36"/>
  <c r="J44" i="36"/>
  <c r="I44" i="36"/>
  <c r="H44" i="36"/>
  <c r="G44" i="36"/>
  <c r="N44" i="36"/>
  <c r="O44" i="36" s="1"/>
  <c r="F44" i="36"/>
  <c r="E44" i="36"/>
  <c r="D44" i="36"/>
  <c r="N43" i="36"/>
  <c r="O43" i="36"/>
  <c r="N42" i="36"/>
  <c r="O42" i="36"/>
  <c r="N41" i="36"/>
  <c r="O41" i="36"/>
  <c r="N40" i="36"/>
  <c r="O40" i="36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K5" i="36"/>
  <c r="K47" i="36" s="1"/>
  <c r="J5" i="36"/>
  <c r="I5" i="36"/>
  <c r="H5" i="36"/>
  <c r="G5" i="36"/>
  <c r="F5" i="36"/>
  <c r="E5" i="36"/>
  <c r="D5" i="36"/>
  <c r="N50" i="35"/>
  <c r="O50" i="35"/>
  <c r="N49" i="35"/>
  <c r="O49" i="35"/>
  <c r="M48" i="35"/>
  <c r="L48" i="35"/>
  <c r="K48" i="35"/>
  <c r="J48" i="35"/>
  <c r="I48" i="35"/>
  <c r="H48" i="35"/>
  <c r="G48" i="35"/>
  <c r="N48" i="35" s="1"/>
  <c r="F48" i="35"/>
  <c r="E48" i="35"/>
  <c r="D48" i="35"/>
  <c r="N47" i="35"/>
  <c r="O47" i="35"/>
  <c r="N46" i="35"/>
  <c r="O46" i="35" s="1"/>
  <c r="N45" i="35"/>
  <c r="O45" i="35"/>
  <c r="N44" i="35"/>
  <c r="O44" i="35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/>
  <c r="M39" i="35"/>
  <c r="L39" i="35"/>
  <c r="K39" i="35"/>
  <c r="J39" i="35"/>
  <c r="I39" i="35"/>
  <c r="H39" i="35"/>
  <c r="G39" i="35"/>
  <c r="F39" i="35"/>
  <c r="E39" i="35"/>
  <c r="D39" i="35"/>
  <c r="N38" i="35"/>
  <c r="O38" i="35"/>
  <c r="N37" i="35"/>
  <c r="O37" i="35"/>
  <c r="N36" i="35"/>
  <c r="O36" i="35" s="1"/>
  <c r="N35" i="35"/>
  <c r="O35" i="35"/>
  <c r="N34" i="35"/>
  <c r="O34" i="35"/>
  <c r="N33" i="35"/>
  <c r="O33" i="35" s="1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 s="1"/>
  <c r="N27" i="35"/>
  <c r="O27" i="35"/>
  <c r="N26" i="35"/>
  <c r="O26" i="35"/>
  <c r="N25" i="35"/>
  <c r="O25" i="35" s="1"/>
  <c r="N24" i="35"/>
  <c r="O24" i="35"/>
  <c r="N23" i="35"/>
  <c r="O23" i="35" s="1"/>
  <c r="N22" i="35"/>
  <c r="O22" i="35" s="1"/>
  <c r="N21" i="35"/>
  <c r="O21" i="35"/>
  <c r="M20" i="35"/>
  <c r="L20" i="35"/>
  <c r="N20" i="35" s="1"/>
  <c r="O20" i="35" s="1"/>
  <c r="K20" i="35"/>
  <c r="J20" i="35"/>
  <c r="I20" i="35"/>
  <c r="H20" i="35"/>
  <c r="G20" i="35"/>
  <c r="F20" i="35"/>
  <c r="E20" i="35"/>
  <c r="D20" i="35"/>
  <c r="N19" i="35"/>
  <c r="O19" i="35" s="1"/>
  <c r="N18" i="35"/>
  <c r="O18" i="35"/>
  <c r="N17" i="35"/>
  <c r="O17" i="35"/>
  <c r="N16" i="35"/>
  <c r="O16" i="35" s="1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51" i="35" s="1"/>
  <c r="L5" i="35"/>
  <c r="K5" i="35"/>
  <c r="J5" i="35"/>
  <c r="I5" i="35"/>
  <c r="I51" i="35"/>
  <c r="H5" i="35"/>
  <c r="G5" i="35"/>
  <c r="F5" i="35"/>
  <c r="E5" i="35"/>
  <c r="D5" i="35"/>
  <c r="N52" i="34"/>
  <c r="O52" i="34"/>
  <c r="N51" i="34"/>
  <c r="O51" i="34"/>
  <c r="M50" i="34"/>
  <c r="L50" i="34"/>
  <c r="K50" i="34"/>
  <c r="J50" i="34"/>
  <c r="I50" i="34"/>
  <c r="H50" i="34"/>
  <c r="G50" i="34"/>
  <c r="F50" i="34"/>
  <c r="E50" i="34"/>
  <c r="D50" i="34"/>
  <c r="N49" i="34"/>
  <c r="O49" i="34" s="1"/>
  <c r="N48" i="34"/>
  <c r="O48" i="34" s="1"/>
  <c r="N47" i="34"/>
  <c r="O47" i="34"/>
  <c r="N46" i="34"/>
  <c r="O46" i="34" s="1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2" i="34"/>
  <c r="O42" i="34" s="1"/>
  <c r="N41" i="34"/>
  <c r="O41" i="34" s="1"/>
  <c r="N40" i="34"/>
  <c r="O40" i="34"/>
  <c r="M39" i="34"/>
  <c r="L39" i="34"/>
  <c r="K39" i="34"/>
  <c r="J39" i="34"/>
  <c r="I39" i="34"/>
  <c r="H39" i="34"/>
  <c r="G39" i="34"/>
  <c r="N39" i="34" s="1"/>
  <c r="F39" i="34"/>
  <c r="E39" i="34"/>
  <c r="D39" i="34"/>
  <c r="N38" i="34"/>
  <c r="O38" i="34"/>
  <c r="N37" i="34"/>
  <c r="O37" i="34" s="1"/>
  <c r="N36" i="34"/>
  <c r="O36" i="34"/>
  <c r="N35" i="34"/>
  <c r="O35" i="34"/>
  <c r="N34" i="34"/>
  <c r="O34" i="34" s="1"/>
  <c r="N33" i="34"/>
  <c r="O33" i="34" s="1"/>
  <c r="N32" i="34"/>
  <c r="O32" i="34"/>
  <c r="N31" i="34"/>
  <c r="O31" i="34" s="1"/>
  <c r="M30" i="34"/>
  <c r="L30" i="34"/>
  <c r="K30" i="34"/>
  <c r="J30" i="34"/>
  <c r="I30" i="34"/>
  <c r="I53" i="34" s="1"/>
  <c r="H30" i="34"/>
  <c r="G30" i="34"/>
  <c r="N30" i="34" s="1"/>
  <c r="O30" i="34" s="1"/>
  <c r="F30" i="34"/>
  <c r="E30" i="34"/>
  <c r="D30" i="34"/>
  <c r="N29" i="34"/>
  <c r="O29" i="34"/>
  <c r="N28" i="34"/>
  <c r="O28" i="34"/>
  <c r="N27" i="34"/>
  <c r="O27" i="34" s="1"/>
  <c r="N26" i="34"/>
  <c r="O26" i="34" s="1"/>
  <c r="N25" i="34"/>
  <c r="O25" i="34"/>
  <c r="N24" i="34"/>
  <c r="O24" i="34" s="1"/>
  <c r="N23" i="34"/>
  <c r="O23" i="34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 s="1"/>
  <c r="N17" i="34"/>
  <c r="O17" i="34"/>
  <c r="N16" i="34"/>
  <c r="O16" i="34" s="1"/>
  <c r="N15" i="34"/>
  <c r="O15" i="34"/>
  <c r="N14" i="34"/>
  <c r="O14" i="34"/>
  <c r="N13" i="34"/>
  <c r="O13" i="34" s="1"/>
  <c r="M12" i="34"/>
  <c r="L12" i="34"/>
  <c r="K12" i="34"/>
  <c r="J12" i="34"/>
  <c r="J53" i="34"/>
  <c r="I12" i="34"/>
  <c r="H12" i="34"/>
  <c r="G12" i="34"/>
  <c r="F12" i="34"/>
  <c r="F53" i="34"/>
  <c r="E12" i="34"/>
  <c r="N12" i="34" s="1"/>
  <c r="O12" i="34" s="1"/>
  <c r="D12" i="34"/>
  <c r="N11" i="34"/>
  <c r="O11" i="34" s="1"/>
  <c r="N10" i="34"/>
  <c r="O10" i="34"/>
  <c r="N9" i="34"/>
  <c r="O9" i="34" s="1"/>
  <c r="N8" i="34"/>
  <c r="O8" i="34"/>
  <c r="N7" i="34"/>
  <c r="O7" i="34"/>
  <c r="N6" i="34"/>
  <c r="O6" i="34" s="1"/>
  <c r="M5" i="34"/>
  <c r="L5" i="34"/>
  <c r="L53" i="34"/>
  <c r="K5" i="34"/>
  <c r="K53" i="34"/>
  <c r="J5" i="34"/>
  <c r="I5" i="34"/>
  <c r="H5" i="34"/>
  <c r="G5" i="34"/>
  <c r="G53" i="34"/>
  <c r="F5" i="34"/>
  <c r="E5" i="34"/>
  <c r="D5" i="34"/>
  <c r="N52" i="33"/>
  <c r="O52" i="33"/>
  <c r="N39" i="33"/>
  <c r="O39" i="33"/>
  <c r="N31" i="33"/>
  <c r="O31" i="33" s="1"/>
  <c r="N32" i="33"/>
  <c r="O32" i="33"/>
  <c r="N33" i="33"/>
  <c r="O33" i="33"/>
  <c r="N34" i="33"/>
  <c r="O34" i="33"/>
  <c r="N35" i="33"/>
  <c r="O35" i="33"/>
  <c r="N36" i="33"/>
  <c r="O36" i="33"/>
  <c r="N37" i="33"/>
  <c r="O37" i="33" s="1"/>
  <c r="N38" i="33"/>
  <c r="O38" i="33"/>
  <c r="N20" i="33"/>
  <c r="O20" i="33"/>
  <c r="N21" i="33"/>
  <c r="O21" i="33"/>
  <c r="N22" i="33"/>
  <c r="O22" i="33"/>
  <c r="N23" i="33"/>
  <c r="O23" i="33"/>
  <c r="N24" i="33"/>
  <c r="O24" i="33" s="1"/>
  <c r="N25" i="33"/>
  <c r="O25" i="33"/>
  <c r="N26" i="33"/>
  <c r="O26" i="33"/>
  <c r="N27" i="33"/>
  <c r="O27" i="33"/>
  <c r="N28" i="33"/>
  <c r="O28" i="33"/>
  <c r="N29" i="33"/>
  <c r="O29" i="33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19" i="33"/>
  <c r="F19" i="33"/>
  <c r="G19" i="33"/>
  <c r="H19" i="33"/>
  <c r="I19" i="33"/>
  <c r="J19" i="33"/>
  <c r="K19" i="33"/>
  <c r="L19" i="33"/>
  <c r="M19" i="33"/>
  <c r="D19" i="33"/>
  <c r="E1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H5" i="33"/>
  <c r="H53" i="33" s="1"/>
  <c r="I5" i="33"/>
  <c r="J5" i="33"/>
  <c r="J53" i="33" s="1"/>
  <c r="K5" i="33"/>
  <c r="L5" i="33"/>
  <c r="M5" i="33"/>
  <c r="M53" i="33"/>
  <c r="D5" i="33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N51" i="33"/>
  <c r="O51" i="33" s="1"/>
  <c r="N45" i="33"/>
  <c r="O45" i="33"/>
  <c r="N46" i="33"/>
  <c r="N47" i="33"/>
  <c r="O47" i="33" s="1"/>
  <c r="N48" i="33"/>
  <c r="N49" i="33"/>
  <c r="O49" i="33"/>
  <c r="N44" i="33"/>
  <c r="O44" i="33" s="1"/>
  <c r="E43" i="33"/>
  <c r="F43" i="33"/>
  <c r="G43" i="33"/>
  <c r="H43" i="33"/>
  <c r="I43" i="33"/>
  <c r="J43" i="33"/>
  <c r="K43" i="33"/>
  <c r="L43" i="33"/>
  <c r="M43" i="33"/>
  <c r="D43" i="33"/>
  <c r="N43" i="33"/>
  <c r="O43" i="33" s="1"/>
  <c r="E40" i="33"/>
  <c r="E53" i="33"/>
  <c r="F40" i="33"/>
  <c r="G40" i="33"/>
  <c r="H40" i="33"/>
  <c r="I40" i="33"/>
  <c r="I53" i="33" s="1"/>
  <c r="J40" i="33"/>
  <c r="K40" i="33"/>
  <c r="K53" i="33" s="1"/>
  <c r="L40" i="33"/>
  <c r="M40" i="33"/>
  <c r="D40" i="33"/>
  <c r="D53" i="33" s="1"/>
  <c r="N41" i="33"/>
  <c r="O41" i="33" s="1"/>
  <c r="N42" i="33"/>
  <c r="O42" i="33" s="1"/>
  <c r="N16" i="33"/>
  <c r="O16" i="33"/>
  <c r="O46" i="33"/>
  <c r="O48" i="33"/>
  <c r="N14" i="33"/>
  <c r="O14" i="33" s="1"/>
  <c r="N15" i="33"/>
  <c r="O15" i="33"/>
  <c r="N17" i="33"/>
  <c r="O17" i="33"/>
  <c r="N18" i="33"/>
  <c r="O18" i="33" s="1"/>
  <c r="N7" i="33"/>
  <c r="O7" i="33"/>
  <c r="N8" i="33"/>
  <c r="O8" i="33"/>
  <c r="N9" i="33"/>
  <c r="O9" i="33" s="1"/>
  <c r="N10" i="33"/>
  <c r="O10" i="33"/>
  <c r="N11" i="33"/>
  <c r="O11" i="33"/>
  <c r="N6" i="33"/>
  <c r="O6" i="33" s="1"/>
  <c r="N13" i="33"/>
  <c r="O13" i="33"/>
  <c r="K51" i="35"/>
  <c r="H51" i="35"/>
  <c r="F51" i="35"/>
  <c r="N42" i="35"/>
  <c r="O42" i="35" s="1"/>
  <c r="O48" i="35"/>
  <c r="D51" i="35"/>
  <c r="L47" i="36"/>
  <c r="G47" i="36"/>
  <c r="M47" i="36"/>
  <c r="I47" i="36"/>
  <c r="J47" i="36"/>
  <c r="N24" i="36"/>
  <c r="O24" i="36" s="1"/>
  <c r="N16" i="36"/>
  <c r="O16" i="36"/>
  <c r="L48" i="37"/>
  <c r="G48" i="37"/>
  <c r="J48" i="37"/>
  <c r="F48" i="37"/>
  <c r="D48" i="37"/>
  <c r="I56" i="38"/>
  <c r="M56" i="38"/>
  <c r="L56" i="38"/>
  <c r="N5" i="38"/>
  <c r="O5" i="38"/>
  <c r="N53" i="38"/>
  <c r="O53" i="38"/>
  <c r="E56" i="38"/>
  <c r="N29" i="38"/>
  <c r="O29" i="38" s="1"/>
  <c r="O39" i="34"/>
  <c r="H53" i="34"/>
  <c r="G46" i="39"/>
  <c r="F46" i="39"/>
  <c r="O43" i="39"/>
  <c r="K46" i="39"/>
  <c r="M46" i="39"/>
  <c r="N38" i="39"/>
  <c r="O38" i="39" s="1"/>
  <c r="I46" i="39"/>
  <c r="E46" i="39"/>
  <c r="K56" i="38"/>
  <c r="N20" i="34"/>
  <c r="O20" i="34" s="1"/>
  <c r="N5" i="34"/>
  <c r="O5" i="34" s="1"/>
  <c r="D53" i="34"/>
  <c r="G45" i="40"/>
  <c r="K45" i="40"/>
  <c r="H45" i="40"/>
  <c r="M45" i="40"/>
  <c r="N37" i="40"/>
  <c r="O37" i="40" s="1"/>
  <c r="I45" i="40"/>
  <c r="E45" i="40"/>
  <c r="D45" i="40"/>
  <c r="E48" i="41"/>
  <c r="N5" i="41"/>
  <c r="O5" i="41" s="1"/>
  <c r="J48" i="41"/>
  <c r="G48" i="41"/>
  <c r="K48" i="41"/>
  <c r="M48" i="41"/>
  <c r="N37" i="41"/>
  <c r="O37" i="41"/>
  <c r="L48" i="41"/>
  <c r="N39" i="41"/>
  <c r="O39" i="41"/>
  <c r="I48" i="41"/>
  <c r="M50" i="42"/>
  <c r="O47" i="42"/>
  <c r="K50" i="42"/>
  <c r="F50" i="42"/>
  <c r="G50" i="42"/>
  <c r="E50" i="42"/>
  <c r="I50" i="42"/>
  <c r="N30" i="42"/>
  <c r="O30" i="42"/>
  <c r="N18" i="42"/>
  <c r="O18" i="42" s="1"/>
  <c r="N11" i="42"/>
  <c r="O11" i="42" s="1"/>
  <c r="M50" i="43"/>
  <c r="K50" i="43"/>
  <c r="I50" i="43"/>
  <c r="N5" i="43"/>
  <c r="O5" i="43"/>
  <c r="G50" i="43"/>
  <c r="N47" i="43"/>
  <c r="O47" i="43" s="1"/>
  <c r="H50" i="43"/>
  <c r="E50" i="43"/>
  <c r="O41" i="43"/>
  <c r="D50" i="43"/>
  <c r="K51" i="44"/>
  <c r="L51" i="44"/>
  <c r="M51" i="44"/>
  <c r="N39" i="44"/>
  <c r="O39" i="44" s="1"/>
  <c r="G51" i="44"/>
  <c r="H51" i="44"/>
  <c r="O41" i="44"/>
  <c r="I51" i="44"/>
  <c r="N51" i="44" s="1"/>
  <c r="O51" i="44" s="1"/>
  <c r="N18" i="44"/>
  <c r="O18" i="44" s="1"/>
  <c r="E51" i="44"/>
  <c r="D51" i="44"/>
  <c r="O11" i="44"/>
  <c r="N5" i="44"/>
  <c r="O5" i="44" s="1"/>
  <c r="K51" i="45"/>
  <c r="G51" i="45"/>
  <c r="I51" i="45"/>
  <c r="F51" i="45"/>
  <c r="N5" i="45"/>
  <c r="O5" i="45" s="1"/>
  <c r="N11" i="45"/>
  <c r="O11" i="45"/>
  <c r="O50" i="46"/>
  <c r="P50" i="46"/>
  <c r="M52" i="46"/>
  <c r="H52" i="46"/>
  <c r="L52" i="46"/>
  <c r="K52" i="46"/>
  <c r="N52" i="46"/>
  <c r="F52" i="46"/>
  <c r="G52" i="46"/>
  <c r="O43" i="46"/>
  <c r="P43" i="46"/>
  <c r="O45" i="46"/>
  <c r="P45" i="46"/>
  <c r="P33" i="46"/>
  <c r="E52" i="46"/>
  <c r="I52" i="46"/>
  <c r="O12" i="46"/>
  <c r="P12" i="46" s="1"/>
  <c r="O5" i="46"/>
  <c r="P5" i="46"/>
  <c r="O52" i="46" l="1"/>
  <c r="P52" i="46" s="1"/>
  <c r="L53" i="33"/>
  <c r="F47" i="36"/>
  <c r="N35" i="36"/>
  <c r="O35" i="36" s="1"/>
  <c r="E48" i="37"/>
  <c r="N45" i="37"/>
  <c r="O45" i="37" s="1"/>
  <c r="E51" i="35"/>
  <c r="N39" i="35"/>
  <c r="O39" i="35" s="1"/>
  <c r="N17" i="37"/>
  <c r="O17" i="37" s="1"/>
  <c r="K48" i="37"/>
  <c r="N17" i="38"/>
  <c r="O17" i="38" s="1"/>
  <c r="J56" i="38"/>
  <c r="N11" i="40"/>
  <c r="O11" i="40" s="1"/>
  <c r="J45" i="40"/>
  <c r="N19" i="33"/>
  <c r="O19" i="33" s="1"/>
  <c r="J51" i="35"/>
  <c r="N5" i="35"/>
  <c r="O5" i="35" s="1"/>
  <c r="J50" i="43"/>
  <c r="N39" i="43"/>
  <c r="O39" i="43" s="1"/>
  <c r="O17" i="46"/>
  <c r="P17" i="46" s="1"/>
  <c r="E53" i="34"/>
  <c r="N53" i="34" s="1"/>
  <c r="O53" i="34" s="1"/>
  <c r="N30" i="35"/>
  <c r="O30" i="35" s="1"/>
  <c r="G51" i="35"/>
  <c r="N51" i="45"/>
  <c r="O51" i="45" s="1"/>
  <c r="L51" i="35"/>
  <c r="N12" i="35"/>
  <c r="O12" i="35" s="1"/>
  <c r="G53" i="33"/>
  <c r="D56" i="38"/>
  <c r="N12" i="38"/>
  <c r="O12" i="38" s="1"/>
  <c r="N18" i="41"/>
  <c r="O18" i="41" s="1"/>
  <c r="H48" i="41"/>
  <c r="J51" i="45"/>
  <c r="F53" i="33"/>
  <c r="N53" i="33" s="1"/>
  <c r="O53" i="33" s="1"/>
  <c r="N5" i="33"/>
  <c r="O5" i="33" s="1"/>
  <c r="N50" i="34"/>
  <c r="O50" i="34" s="1"/>
  <c r="H47" i="36"/>
  <c r="N11" i="36"/>
  <c r="O11" i="36" s="1"/>
  <c r="M48" i="37"/>
  <c r="N39" i="37"/>
  <c r="O39" i="37" s="1"/>
  <c r="D46" i="39"/>
  <c r="N11" i="39"/>
  <c r="O11" i="39" s="1"/>
  <c r="F45" i="40"/>
  <c r="N45" i="40" s="1"/>
  <c r="O45" i="40" s="1"/>
  <c r="N5" i="40"/>
  <c r="O5" i="40" s="1"/>
  <c r="N11" i="37"/>
  <c r="O11" i="37" s="1"/>
  <c r="H48" i="37"/>
  <c r="N48" i="37" s="1"/>
  <c r="O48" i="37" s="1"/>
  <c r="N43" i="38"/>
  <c r="O43" i="38" s="1"/>
  <c r="F56" i="38"/>
  <c r="M53" i="34"/>
  <c r="H46" i="39"/>
  <c r="N25" i="39"/>
  <c r="O25" i="39" s="1"/>
  <c r="N40" i="38"/>
  <c r="O40" i="38" s="1"/>
  <c r="H56" i="38"/>
  <c r="N18" i="40"/>
  <c r="O18" i="40" s="1"/>
  <c r="L45" i="40"/>
  <c r="N28" i="41"/>
  <c r="O28" i="41" s="1"/>
  <c r="D48" i="41"/>
  <c r="N48" i="41" s="1"/>
  <c r="O48" i="41" s="1"/>
  <c r="D50" i="42"/>
  <c r="N5" i="42"/>
  <c r="O5" i="42" s="1"/>
  <c r="L50" i="42"/>
  <c r="N39" i="42"/>
  <c r="O39" i="42" s="1"/>
  <c r="L50" i="43"/>
  <c r="N30" i="43"/>
  <c r="O30" i="43" s="1"/>
  <c r="N18" i="45"/>
  <c r="O18" i="45" s="1"/>
  <c r="N12" i="33"/>
  <c r="O12" i="33" s="1"/>
  <c r="N51" i="35"/>
  <c r="O51" i="35" s="1"/>
  <c r="D47" i="36"/>
  <c r="N38" i="36"/>
  <c r="O38" i="36" s="1"/>
  <c r="F48" i="41"/>
  <c r="N11" i="41"/>
  <c r="O11" i="41" s="1"/>
  <c r="F50" i="43"/>
  <c r="N50" i="43" s="1"/>
  <c r="O50" i="43" s="1"/>
  <c r="N11" i="43"/>
  <c r="O11" i="43" s="1"/>
  <c r="N39" i="45"/>
  <c r="O39" i="45" s="1"/>
  <c r="N30" i="44"/>
  <c r="O30" i="44" s="1"/>
  <c r="N16" i="39"/>
  <c r="O16" i="39" s="1"/>
  <c r="N43" i="34"/>
  <c r="O43" i="34" s="1"/>
  <c r="E47" i="36"/>
  <c r="N5" i="36"/>
  <c r="O5" i="36" s="1"/>
  <c r="N5" i="39"/>
  <c r="O5" i="39" s="1"/>
  <c r="L46" i="39"/>
  <c r="N40" i="33"/>
  <c r="O40" i="33" s="1"/>
  <c r="N50" i="42" l="1"/>
  <c r="O50" i="42" s="1"/>
  <c r="N47" i="36"/>
  <c r="O47" i="36" s="1"/>
  <c r="N46" i="39"/>
  <c r="O46" i="39" s="1"/>
  <c r="N56" i="38"/>
  <c r="O56" i="38" s="1"/>
</calcChain>
</file>

<file path=xl/sharedStrings.xml><?xml version="1.0" encoding="utf-8"?>
<sst xmlns="http://schemas.openxmlformats.org/spreadsheetml/2006/main" count="994" uniqueCount="162">
  <si>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</si>
  <si>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</si>
  <si>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</si>
  <si>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</si>
  <si>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</si>
  <si>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</si>
  <si>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</si>
  <si>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</si>
  <si>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</si>
  <si>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</si>
  <si>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</si>
  <si>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</si>
  <si>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</si>
  <si>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</si>
  <si>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</si>
  <si>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</si>
  <si>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</si>
  <si>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Franchise Fee - Telecommunications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</si>
  <si>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</si>
  <si>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</si>
  <si>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</si>
  <si>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</si>
  <si>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</si>
  <si>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</si>
  <si>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</si>
  <si>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Human Services - Public Assistance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</si>
  <si>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</si>
  <si>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</si>
  <si>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</si>
  <si>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</si>
  <si>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</si>
  <si>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</si>
  <si>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</si>
  <si>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</si>
  <si>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</si>
  <si>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</si>
  <si>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</si>
  <si>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</si>
  <si>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</si>
  <si>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</si>
  <si>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</si>
  <si>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</si>
  <si>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</si>
  <si>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</si>
  <si>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</si>
  <si>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</si>
  <si>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</si>
  <si>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</si>
  <si>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</si>
  <si>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</si>
  <si>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</si>
  <si>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</si>
  <si>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</si>
  <si>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</si>
  <si>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</si>
  <si>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</si>
  <si>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Licenses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</si>
  <si>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</si>
  <si>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</si>
  <si>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</si>
  <si>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</si>
  <si>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</si>
  <si>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</si>
  <si>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</si>
  <si>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</si>
  <si>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</si>
  <si>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</si>
  <si>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High Springs Revenues Reported by Account Code and Fund Type</t>
  </si>
  <si>
    <t>Local Fiscal Year Ended September 30, 2010</t>
  </si>
  <si>
    <t>Utility Service Tax - Propane</t>
  </si>
  <si>
    <t>Federal Grant - Physical Environment - Sewer / Wastewater</t>
  </si>
  <si>
    <t>State Shared Revenues - Public Safety - Firefighter Supplemental Compensation</t>
  </si>
  <si>
    <t>Forfeits - Assets Seized by Law Enforcement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</si>
  <si>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</si>
  <si>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</si>
  <si>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</si>
  <si>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</si>
  <si>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Sale of Surplus Materials and Scrap</t>
  </si>
  <si>
    <t>2011 Municipal Population:</t>
  </si>
  <si>
    <t>Local Fiscal Year Ended September 30, 2012</t>
  </si>
  <si>
    <t>Shared Revenue from Other Local Units</t>
  </si>
  <si>
    <t>Public Safety - Other Public Safety Charges and Fees</t>
  </si>
  <si>
    <t>Transportation (User Fees) - Other Transportation Charges</t>
  </si>
  <si>
    <t>Proceeds - Debt Proceeds</t>
  </si>
  <si>
    <t>2012 Municipal Population: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</si>
  <si>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</si>
  <si>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</si>
  <si>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</si>
  <si>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</si>
  <si>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Franchise Fee - Gas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</si>
  <si>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</si>
  <si>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</si>
  <si>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</si>
  <si>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</si>
  <si>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</si>
  <si>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Public Safety - Protective Inspection Fees</t>
  </si>
  <si>
    <t>Other Charges for Services</t>
  </si>
  <si>
    <t>Court-Ordered Judgments and Fines - Other Court-Ordered</t>
  </si>
  <si>
    <t>Sales - Disposition of Fixed Assets</t>
  </si>
  <si>
    <t>2013 Municipal Population:</t>
  </si>
  <si>
    <t>Local Fiscal Year Ended September 30, 2008</t>
  </si>
  <si>
    <t>First Local Option Fuel Tax (1 to 6 Cents)</t>
  </si>
  <si>
    <t>Local Business Tax</t>
  </si>
  <si>
    <t>Permits and Franchise Fees</t>
  </si>
  <si>
    <t>Other Permits and Fees</t>
  </si>
  <si>
    <t>State Grant - Economic Environment</t>
  </si>
  <si>
    <t>Grants from Other Local Units - Culture / Recreation</t>
  </si>
  <si>
    <t>Interest and Other Earnings - Net Increase (Decrease) in Fair Value of Investments</t>
  </si>
  <si>
    <t>Special Assessments - Capital Improvement</t>
  </si>
  <si>
    <t>Impact Fees - Physical Environment</t>
  </si>
  <si>
    <t>2008 Municipal Population:</t>
  </si>
  <si>
    <t>Local Fiscal Year Ended September 30, 2014</t>
  </si>
  <si>
    <t>2014 Municipal Population:</t>
  </si>
  <si>
    <t>Local Fiscal Year Ended September 30, 2015</t>
  </si>
  <si>
    <t>General Government - Other General Government Charges and Fees</t>
  </si>
  <si>
    <t>2015 Municipal Population:</t>
  </si>
  <si>
    <t>Local Fiscal Year Ended September 30, 2016</t>
  </si>
  <si>
    <t>State Grant - General Government</t>
  </si>
  <si>
    <t>State Grant - Physical Environment - Water Supply System</t>
  </si>
  <si>
    <t>2016 Municipal Population:</t>
  </si>
  <si>
    <t>Local Fiscal Year Ended September 30, 2017</t>
  </si>
  <si>
    <t>State Shared Revenues - Culture / Recreation</t>
  </si>
  <si>
    <t>Grants from Other Local Units - Other</t>
  </si>
  <si>
    <t>2017 Municipal Population:</t>
  </si>
  <si>
    <t>Local Fiscal Year Ended September 30, 2018</t>
  </si>
  <si>
    <t>State Grant - Physical Environment - Sewer / Wastewater</t>
  </si>
  <si>
    <t>Grants from Other Local Units - General Government</t>
  </si>
  <si>
    <t>2018 Municipal Population:</t>
  </si>
  <si>
    <t>Local Fiscal Year Ended September 30, 2019</t>
  </si>
  <si>
    <t>Proceeds - Installment Purchases and Capital Lease Proceeds</t>
  </si>
  <si>
    <t>2019 Municipal Population:</t>
  </si>
  <si>
    <t>Local Fiscal Year Ended September 30, 2020</t>
  </si>
  <si>
    <t>Second Local Option Fuel Tax (1 to 5 Cents)</t>
  </si>
  <si>
    <t>Impact Fees - Commercial - Other</t>
  </si>
  <si>
    <t>Federal Grant - General Government</t>
  </si>
  <si>
    <t>Federal Grant - Physical Environment - Water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</si>
  <si>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</si>
  <si>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</si>
  <si>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</si>
  <si>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</si>
  <si>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</si>
  <si>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</si>
  <si>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</si>
  <si>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</si>
  <si>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</si>
  <si>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</si>
  <si>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</si>
  <si>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</si>
  <si>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</si>
  <si>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State Shared Revenues - Transportation - Fuel Tax Refunds and Credits</t>
  </si>
  <si>
    <t>Other Charges for Services (Not Court-Related)</t>
  </si>
  <si>
    <t>2021 Municipal Population:</t>
  </si>
  <si>
    <t>Local Fiscal Year Ended September 30, 2022</t>
  </si>
  <si>
    <t>First Local Option Fuel Tax (1 to 6 Cents Local Option Fuel Tax)</t>
  </si>
  <si>
    <t>Federal Grant - American Rescue Plan Act Funds</t>
  </si>
  <si>
    <t>State Grant - Other</t>
  </si>
  <si>
    <t>State Shared Revenues - General Government - Municipal Revenue Sharing Program</t>
  </si>
  <si>
    <t>Grants from Other Local Units - Physical Environment</t>
  </si>
  <si>
    <t>Payments from Other Local Units in Lieu of Taxes</t>
  </si>
  <si>
    <t>Court-Ordered Judgments and Fines - Other</t>
  </si>
  <si>
    <t>Confiscation of Deposits or Bonds Held as Performance Guarantees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</si>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</sst>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SUM(D6:D11)</f>
        <v>2768699</v>
      </c>
      <c r="E5" s="27">
        <f t="shared" si="0"/>
        <v>500018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3268717</v>
      </c>
      <c r="P5" s="33">
        <f t="shared" ref="P5:P51" si="1">(O5/P$53)</f>
        <v>484.90090491025069</v>
      </c>
      <c r="Q5" s="6"/>
    </row>
    <row r="6" spans="1:134">
      <c r="A6" s="12"/>
      <c r="B6" s="25">
        <v>311</v>
      </c>
      <c r="C6" s="20" t="s">
        <v>2</v>
      </c>
      <c r="D6" s="46">
        <v>2084229</v>
      </c>
      <c r="E6" s="46">
        <v>195803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2280032</v>
      </c>
      <c r="P6" s="47">
        <f t="shared" si="1"/>
        <v>338.23349651387036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304215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2">SUM(D7:N7)</f>
        <v>304215</v>
      </c>
      <c r="P7" s="47">
        <f t="shared" si="1"/>
        <v>45.129060970182465</v>
      </c>
      <c r="Q7" s="9"/>
    </row>
    <row r="8" spans="1:134">
      <c r="A8" s="12"/>
      <c r="B8" s="25">
        <v>314.10000000000002</v>
      </c>
      <c r="C8" s="20" t="s">
        <v>12</v>
      </c>
      <c r="D8" s="46">
        <v>466351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466351</v>
      </c>
      <c r="P8" s="47">
        <f t="shared" si="1"/>
        <v>69.181278742026407</v>
      </c>
      <c r="Q8" s="9"/>
    </row>
    <row r="9" spans="1:134">
      <c r="A9" s="12"/>
      <c r="B9" s="25">
        <v>314.39999999999998</v>
      </c>
      <c r="C9" s="20" t="s">
        <v>13</v>
      </c>
      <c r="D9" s="46">
        <v>20912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20912</v>
      </c>
      <c r="P9" s="47">
        <f t="shared" si="1"/>
        <v>3.1022103545468029</v>
      </c>
      <c r="Q9" s="9"/>
    </row>
    <row r="10" spans="1:134">
      <c r="A10" s="12"/>
      <c r="B10" s="25">
        <v>315.10000000000002</v>
      </c>
      <c r="C10" s="20" t="s">
        <v>143</v>
      </c>
      <c r="D10" s="46">
        <v>176871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176871</v>
      </c>
      <c r="P10" s="47">
        <f t="shared" si="1"/>
        <v>26.238095238095237</v>
      </c>
      <c r="Q10" s="9"/>
    </row>
    <row r="11" spans="1:134">
      <c r="A11" s="12"/>
      <c r="B11" s="25">
        <v>316</v>
      </c>
      <c r="C11" s="20" t="s">
        <v>88</v>
      </c>
      <c r="D11" s="46">
        <v>20336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20336</v>
      </c>
      <c r="P11" s="47">
        <f t="shared" si="1"/>
        <v>3.0167630915294468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SUM(D13:D16)</f>
        <v>1082118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250403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>SUM(D12:N12)</f>
        <v>1332521</v>
      </c>
      <c r="P12" s="45">
        <f t="shared" si="1"/>
        <v>197.67408396380358</v>
      </c>
      <c r="Q12" s="10"/>
    </row>
    <row r="13" spans="1:134">
      <c r="A13" s="12"/>
      <c r="B13" s="25">
        <v>322</v>
      </c>
      <c r="C13" s="20" t="s">
        <v>144</v>
      </c>
      <c r="D13" s="46">
        <v>570021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570021</v>
      </c>
      <c r="P13" s="47">
        <f t="shared" si="1"/>
        <v>84.560302625723182</v>
      </c>
      <c r="Q13" s="9"/>
    </row>
    <row r="14" spans="1:134">
      <c r="A14" s="12"/>
      <c r="B14" s="25">
        <v>323.10000000000002</v>
      </c>
      <c r="C14" s="20" t="s">
        <v>16</v>
      </c>
      <c r="D14" s="46">
        <v>510897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6" si="4">SUM(D14:N14)</f>
        <v>510897</v>
      </c>
      <c r="P14" s="47">
        <f t="shared" si="1"/>
        <v>75.789497107254121</v>
      </c>
      <c r="Q14" s="9"/>
    </row>
    <row r="15" spans="1:134">
      <c r="A15" s="12"/>
      <c r="B15" s="25">
        <v>324.91000000000003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250403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250403</v>
      </c>
      <c r="P15" s="47">
        <f t="shared" si="1"/>
        <v>37.146269099540127</v>
      </c>
      <c r="Q15" s="9"/>
    </row>
    <row r="16" spans="1:134">
      <c r="A16" s="12"/>
      <c r="B16" s="25">
        <v>329.5</v>
      </c>
      <c r="C16" s="20" t="s">
        <v>145</v>
      </c>
      <c r="D16" s="46">
        <v>1200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1200</v>
      </c>
      <c r="P16" s="47">
        <f t="shared" si="1"/>
        <v>0.17801513128615931</v>
      </c>
      <c r="Q16" s="9"/>
    </row>
    <row r="17" spans="1:17" ht="15.75">
      <c r="A17" s="29" t="s">
        <v>146</v>
      </c>
      <c r="B17" s="30"/>
      <c r="C17" s="31"/>
      <c r="D17" s="32">
        <f t="shared" ref="D17:N17" si="5">SUM(D18:D29)</f>
        <v>4018474</v>
      </c>
      <c r="E17" s="32">
        <f t="shared" si="5"/>
        <v>604730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323094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>SUM(D17:N17)</f>
        <v>4946298</v>
      </c>
      <c r="P17" s="45">
        <f t="shared" si="1"/>
        <v>733.76323987538944</v>
      </c>
      <c r="Q17" s="10"/>
    </row>
    <row r="18" spans="1:17">
      <c r="A18" s="12"/>
      <c r="B18" s="25">
        <v>331.51</v>
      </c>
      <c r="C18" s="20" t="s">
        <v>154</v>
      </c>
      <c r="D18" s="46">
        <v>3094274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6">SUM(D18:N18)</f>
        <v>3094274</v>
      </c>
      <c r="P18" s="47">
        <f t="shared" si="1"/>
        <v>459.02299362112444</v>
      </c>
      <c r="Q18" s="9"/>
    </row>
    <row r="19" spans="1:17">
      <c r="A19" s="12"/>
      <c r="B19" s="25">
        <v>334.9</v>
      </c>
      <c r="C19" s="20" t="s">
        <v>155</v>
      </c>
      <c r="D19" s="46">
        <v>40153</v>
      </c>
      <c r="E19" s="46">
        <v>16626</v>
      </c>
      <c r="F19" s="46">
        <v>0</v>
      </c>
      <c r="G19" s="46">
        <v>0</v>
      </c>
      <c r="H19" s="46">
        <v>0</v>
      </c>
      <c r="I19" s="46">
        <v>274359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331138</v>
      </c>
      <c r="P19" s="47">
        <f t="shared" si="1"/>
        <v>49.12297878653019</v>
      </c>
      <c r="Q19" s="9"/>
    </row>
    <row r="20" spans="1:17">
      <c r="A20" s="12"/>
      <c r="B20" s="25">
        <v>335.125</v>
      </c>
      <c r="C20" s="20" t="s">
        <v>156</v>
      </c>
      <c r="D20" s="46">
        <v>333777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333777</v>
      </c>
      <c r="P20" s="47">
        <f t="shared" si="1"/>
        <v>49.514463729417002</v>
      </c>
      <c r="Q20" s="9"/>
    </row>
    <row r="21" spans="1:17">
      <c r="A21" s="12"/>
      <c r="B21" s="25">
        <v>335.14</v>
      </c>
      <c r="C21" s="20" t="s">
        <v>91</v>
      </c>
      <c r="D21" s="46">
        <v>1535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1535</v>
      </c>
      <c r="P21" s="47">
        <f t="shared" si="1"/>
        <v>0.22771102210354546</v>
      </c>
      <c r="Q21" s="9"/>
    </row>
    <row r="22" spans="1:17">
      <c r="A22" s="12"/>
      <c r="B22" s="25">
        <v>335.15</v>
      </c>
      <c r="C22" s="20" t="s">
        <v>92</v>
      </c>
      <c r="D22" s="46">
        <v>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916</v>
      </c>
      <c r="P22" s="47">
        <f t="shared" si="1"/>
        <v>0.13588488354843495</v>
      </c>
      <c r="Q22" s="9"/>
    </row>
    <row r="23" spans="1:17">
      <c r="A23" s="12"/>
      <c r="B23" s="25">
        <v>335.18</v>
      </c>
      <c r="C23" s="20" t="s">
        <v>147</v>
      </c>
      <c r="D23" s="46">
        <v>114034</v>
      </c>
      <c r="E23" s="46">
        <v>362452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476486</v>
      </c>
      <c r="P23" s="47">
        <f t="shared" si="1"/>
        <v>70.684764871680756</v>
      </c>
      <c r="Q23" s="9"/>
    </row>
    <row r="24" spans="1:17">
      <c r="A24" s="12"/>
      <c r="B24" s="25">
        <v>335.45</v>
      </c>
      <c r="C24" s="20" t="s">
        <v>149</v>
      </c>
      <c r="D24" s="46">
        <v>13359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7" si="7">SUM(D24:N24)</f>
        <v>13359</v>
      </c>
      <c r="P24" s="47">
        <f t="shared" si="1"/>
        <v>1.9817534490431687</v>
      </c>
      <c r="Q24" s="9"/>
    </row>
    <row r="25" spans="1:17">
      <c r="A25" s="12"/>
      <c r="B25" s="25">
        <v>335.48</v>
      </c>
      <c r="C25" s="20" t="s">
        <v>31</v>
      </c>
      <c r="D25" s="46">
        <v>0</v>
      </c>
      <c r="E25" s="46">
        <v>40585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40585</v>
      </c>
      <c r="P25" s="47">
        <f t="shared" si="1"/>
        <v>6.0206200860406467</v>
      </c>
      <c r="Q25" s="9"/>
    </row>
    <row r="26" spans="1:17">
      <c r="A26" s="12"/>
      <c r="B26" s="25">
        <v>335.7</v>
      </c>
      <c r="C26" s="20" t="s">
        <v>121</v>
      </c>
      <c r="D26" s="46">
        <v>489126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489126</v>
      </c>
      <c r="P26" s="47">
        <f t="shared" si="1"/>
        <v>72.559857587894967</v>
      </c>
      <c r="Q26" s="9"/>
    </row>
    <row r="27" spans="1:17">
      <c r="A27" s="12"/>
      <c r="B27" s="25">
        <v>337.3</v>
      </c>
      <c r="C27" s="20" t="s">
        <v>157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48735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48735</v>
      </c>
      <c r="P27" s="47">
        <f t="shared" si="1"/>
        <v>7.2296395193591456</v>
      </c>
      <c r="Q27" s="9"/>
    </row>
    <row r="28" spans="1:17">
      <c r="A28" s="12"/>
      <c r="B28" s="25">
        <v>338</v>
      </c>
      <c r="C28" s="20" t="s">
        <v>80</v>
      </c>
      <c r="D28" s="46">
        <v>0</v>
      </c>
      <c r="E28" s="46">
        <v>185067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185067</v>
      </c>
      <c r="P28" s="47">
        <f t="shared" si="1"/>
        <v>27.453938584779706</v>
      </c>
      <c r="Q28" s="9"/>
    </row>
    <row r="29" spans="1:17">
      <c r="A29" s="12"/>
      <c r="B29" s="25">
        <v>339</v>
      </c>
      <c r="C29" s="20" t="s">
        <v>158</v>
      </c>
      <c r="D29" s="46">
        <v>-68700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-68700</v>
      </c>
      <c r="P29" s="47">
        <f t="shared" si="1"/>
        <v>-10.191366266132622</v>
      </c>
      <c r="Q29" s="9"/>
    </row>
    <row r="30" spans="1:17" ht="15.75">
      <c r="A30" s="29" t="s">
        <v>36</v>
      </c>
      <c r="B30" s="30"/>
      <c r="C30" s="31"/>
      <c r="D30" s="32">
        <f t="shared" ref="D30:N30" si="8">SUM(D31:D39)</f>
        <v>345518</v>
      </c>
      <c r="E30" s="32">
        <f t="shared" si="8"/>
        <v>598639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3771296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>SUM(D30:N30)</f>
        <v>4715453</v>
      </c>
      <c r="P30" s="45">
        <f t="shared" si="1"/>
        <v>699.51832072392824</v>
      </c>
      <c r="Q30" s="10"/>
    </row>
    <row r="31" spans="1:17">
      <c r="A31" s="12"/>
      <c r="B31" s="25">
        <v>341.9</v>
      </c>
      <c r="C31" s="20" t="s">
        <v>114</v>
      </c>
      <c r="D31" s="46">
        <v>278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8" si="9">SUM(D31:N31)</f>
        <v>278</v>
      </c>
      <c r="P31" s="47">
        <f t="shared" si="1"/>
        <v>4.1240172081293575E-2</v>
      </c>
      <c r="Q31" s="9"/>
    </row>
    <row r="32" spans="1:17">
      <c r="A32" s="12"/>
      <c r="B32" s="25">
        <v>342.1</v>
      </c>
      <c r="C32" s="20" t="s">
        <v>40</v>
      </c>
      <c r="D32" s="46">
        <v>180287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180287</v>
      </c>
      <c r="P32" s="47">
        <f t="shared" si="1"/>
        <v>26.744844978489837</v>
      </c>
      <c r="Q32" s="9"/>
    </row>
    <row r="33" spans="1:17">
      <c r="A33" s="12"/>
      <c r="B33" s="25">
        <v>342.9</v>
      </c>
      <c r="C33" s="20" t="s">
        <v>81</v>
      </c>
      <c r="D33" s="46">
        <v>0</v>
      </c>
      <c r="E33" s="46">
        <v>550011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550011</v>
      </c>
      <c r="P33" s="47">
        <f t="shared" si="1"/>
        <v>81.591900311526473</v>
      </c>
      <c r="Q33" s="9"/>
    </row>
    <row r="34" spans="1:17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1067464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1067464</v>
      </c>
      <c r="P34" s="47">
        <f t="shared" si="1"/>
        <v>158.35395341937399</v>
      </c>
      <c r="Q34" s="9"/>
    </row>
    <row r="35" spans="1:17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1146179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1146179</v>
      </c>
      <c r="P35" s="47">
        <f t="shared" si="1"/>
        <v>170.03100430203233</v>
      </c>
      <c r="Q35" s="9"/>
    </row>
    <row r="36" spans="1:17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1557653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1557653</v>
      </c>
      <c r="P36" s="47">
        <f t="shared" si="1"/>
        <v>231.07150274439994</v>
      </c>
      <c r="Q36" s="9"/>
    </row>
    <row r="37" spans="1:17">
      <c r="A37" s="12"/>
      <c r="B37" s="25">
        <v>343.8</v>
      </c>
      <c r="C37" s="20" t="s">
        <v>45</v>
      </c>
      <c r="D37" s="46">
        <v>0</v>
      </c>
      <c r="E37" s="46">
        <v>23300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23300</v>
      </c>
      <c r="P37" s="47">
        <f t="shared" si="1"/>
        <v>3.4564604658062601</v>
      </c>
      <c r="Q37" s="9"/>
    </row>
    <row r="38" spans="1:17">
      <c r="A38" s="12"/>
      <c r="B38" s="25">
        <v>347.2</v>
      </c>
      <c r="C38" s="20" t="s">
        <v>46</v>
      </c>
      <c r="D38" s="46">
        <v>31366</v>
      </c>
      <c r="E38" s="46">
        <v>25328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56694</v>
      </c>
      <c r="P38" s="47">
        <f t="shared" si="1"/>
        <v>8.4103248776145971</v>
      </c>
      <c r="Q38" s="9"/>
    </row>
    <row r="39" spans="1:17">
      <c r="A39" s="12"/>
      <c r="B39" s="25">
        <v>349</v>
      </c>
      <c r="C39" s="20" t="s">
        <v>150</v>
      </c>
      <c r="D39" s="46">
        <v>133587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133587</v>
      </c>
      <c r="P39" s="47">
        <f t="shared" si="1"/>
        <v>19.817089452603472</v>
      </c>
      <c r="Q39" s="9"/>
    </row>
    <row r="40" spans="1:17" ht="15.75">
      <c r="A40" s="29" t="s">
        <v>37</v>
      </c>
      <c r="B40" s="30"/>
      <c r="C40" s="31"/>
      <c r="D40" s="32">
        <f t="shared" ref="D40:N40" si="10">SUM(D41:D43)</f>
        <v>9798</v>
      </c>
      <c r="E40" s="32">
        <f t="shared" si="10"/>
        <v>38688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>SUM(D40:N40)</f>
        <v>48486</v>
      </c>
      <c r="P40" s="45">
        <f t="shared" si="1"/>
        <v>7.1927013796172679</v>
      </c>
      <c r="Q40" s="10"/>
    </row>
    <row r="41" spans="1:17">
      <c r="A41" s="13"/>
      <c r="B41" s="39">
        <v>351.9</v>
      </c>
      <c r="C41" s="21" t="s">
        <v>159</v>
      </c>
      <c r="D41" s="46">
        <v>8922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3" si="11">SUM(D41:N41)</f>
        <v>8922</v>
      </c>
      <c r="P41" s="47">
        <f t="shared" si="1"/>
        <v>1.3235425011125945</v>
      </c>
      <c r="Q41" s="9"/>
    </row>
    <row r="42" spans="1:17">
      <c r="A42" s="13"/>
      <c r="B42" s="39">
        <v>358.1</v>
      </c>
      <c r="C42" s="21" t="s">
        <v>160</v>
      </c>
      <c r="D42" s="46">
        <v>0</v>
      </c>
      <c r="E42" s="46">
        <v>38688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38688</v>
      </c>
      <c r="P42" s="47">
        <f t="shared" si="1"/>
        <v>5.7392078326657767</v>
      </c>
      <c r="Q42" s="9"/>
    </row>
    <row r="43" spans="1:17">
      <c r="A43" s="13"/>
      <c r="B43" s="39">
        <v>359</v>
      </c>
      <c r="C43" s="21" t="s">
        <v>51</v>
      </c>
      <c r="D43" s="46">
        <v>876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876</v>
      </c>
      <c r="P43" s="47">
        <f t="shared" si="1"/>
        <v>0.1299510458388963</v>
      </c>
      <c r="Q43" s="9"/>
    </row>
    <row r="44" spans="1:17" ht="15.75">
      <c r="A44" s="29" t="s">
        <v>3</v>
      </c>
      <c r="B44" s="30"/>
      <c r="C44" s="31"/>
      <c r="D44" s="32">
        <f t="shared" ref="D44:N44" si="12">SUM(D45:D47)</f>
        <v>105632</v>
      </c>
      <c r="E44" s="32">
        <f t="shared" si="12"/>
        <v>6288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24055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2"/>
        <v>0</v>
      </c>
      <c r="O44" s="32">
        <f>SUM(D44:N44)</f>
        <v>135975</v>
      </c>
      <c r="P44" s="45">
        <f t="shared" si="1"/>
        <v>20.171339563862929</v>
      </c>
      <c r="Q44" s="10"/>
    </row>
    <row r="45" spans="1:17">
      <c r="A45" s="12"/>
      <c r="B45" s="25">
        <v>361.1</v>
      </c>
      <c r="C45" s="20" t="s">
        <v>52</v>
      </c>
      <c r="D45" s="46">
        <v>7431</v>
      </c>
      <c r="E45" s="46">
        <v>877</v>
      </c>
      <c r="F45" s="46">
        <v>0</v>
      </c>
      <c r="G45" s="46">
        <v>0</v>
      </c>
      <c r="H45" s="46">
        <v>0</v>
      </c>
      <c r="I45" s="46">
        <v>24005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32313</v>
      </c>
      <c r="P45" s="47">
        <f t="shared" si="1"/>
        <v>4.7935024477080548</v>
      </c>
      <c r="Q45" s="9"/>
    </row>
    <row r="46" spans="1:17">
      <c r="A46" s="12"/>
      <c r="B46" s="25">
        <v>362</v>
      </c>
      <c r="C46" s="20" t="s">
        <v>53</v>
      </c>
      <c r="D46" s="46">
        <v>31070</v>
      </c>
      <c r="E46" s="46">
        <v>5411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0" si="13">SUM(D46:N46)</f>
        <v>36481</v>
      </c>
      <c r="P46" s="47">
        <f t="shared" si="1"/>
        <v>5.4118083370419816</v>
      </c>
      <c r="Q46" s="9"/>
    </row>
    <row r="47" spans="1:17">
      <c r="A47" s="12"/>
      <c r="B47" s="25">
        <v>369.9</v>
      </c>
      <c r="C47" s="20" t="s">
        <v>57</v>
      </c>
      <c r="D47" s="46">
        <v>67131</v>
      </c>
      <c r="E47" s="46">
        <v>0</v>
      </c>
      <c r="F47" s="46">
        <v>0</v>
      </c>
      <c r="G47" s="46">
        <v>0</v>
      </c>
      <c r="H47" s="46">
        <v>0</v>
      </c>
      <c r="I47" s="46">
        <v>50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67181</v>
      </c>
      <c r="P47" s="47">
        <f t="shared" si="1"/>
        <v>9.9660287791128912</v>
      </c>
      <c r="Q47" s="9"/>
    </row>
    <row r="48" spans="1:17" ht="15.75">
      <c r="A48" s="29" t="s">
        <v>38</v>
      </c>
      <c r="B48" s="30"/>
      <c r="C48" s="31"/>
      <c r="D48" s="32">
        <f t="shared" ref="D48:N48" si="14">SUM(D49:D50)</f>
        <v>2943030</v>
      </c>
      <c r="E48" s="32">
        <f t="shared" si="14"/>
        <v>1269606</v>
      </c>
      <c r="F48" s="32">
        <f t="shared" si="14"/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3"/>
        <v>4212636</v>
      </c>
      <c r="P48" s="45">
        <f t="shared" si="1"/>
        <v>624.92745883400084</v>
      </c>
      <c r="Q48" s="9"/>
    </row>
    <row r="49" spans="1:120">
      <c r="A49" s="12"/>
      <c r="B49" s="25">
        <v>381</v>
      </c>
      <c r="C49" s="20" t="s">
        <v>58</v>
      </c>
      <c r="D49" s="46">
        <v>1387069</v>
      </c>
      <c r="E49" s="46">
        <v>680606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2067675</v>
      </c>
      <c r="P49" s="47">
        <f t="shared" si="1"/>
        <v>306.7311971517579</v>
      </c>
      <c r="Q49" s="9"/>
    </row>
    <row r="50" spans="1:120" ht="15.75" thickBot="1">
      <c r="A50" s="12"/>
      <c r="B50" s="25">
        <v>384</v>
      </c>
      <c r="C50" s="20" t="s">
        <v>83</v>
      </c>
      <c r="D50" s="46">
        <v>1555961</v>
      </c>
      <c r="E50" s="46">
        <v>589000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2144961</v>
      </c>
      <c r="P50" s="47">
        <f t="shared" si="1"/>
        <v>318.196261682243</v>
      </c>
      <c r="Q50" s="9"/>
    </row>
    <row r="51" spans="1:120" ht="16.5" thickBot="1">
      <c r="A51" s="14" t="s">
        <v>48</v>
      </c>
      <c r="B51" s="23"/>
      <c r="C51" s="22"/>
      <c r="D51" s="15">
        <f t="shared" ref="D51:N51" si="15">SUM(D5,D12,D17,D30,D40,D44,D48)</f>
        <v>11273269</v>
      </c>
      <c r="E51" s="15">
        <f t="shared" si="15"/>
        <v>3017969</v>
      </c>
      <c r="F51" s="15">
        <f t="shared" si="15"/>
        <v>0</v>
      </c>
      <c r="G51" s="15">
        <f t="shared" si="15"/>
        <v>0</v>
      </c>
      <c r="H51" s="15">
        <f t="shared" si="15"/>
        <v>0</v>
      </c>
      <c r="I51" s="15">
        <f t="shared" si="15"/>
        <v>4368848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 t="shared" si="15"/>
        <v>0</v>
      </c>
      <c r="O51" s="15">
        <f>SUM(D51:N51)</f>
        <v>18660086</v>
      </c>
      <c r="P51" s="38">
        <f t="shared" si="1"/>
        <v>2768.1480492508531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161</v>
      </c>
      <c r="N53" s="48"/>
      <c r="O53" s="48"/>
      <c r="P53" s="43">
        <v>6741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1650048</v>
      </c>
      <c r="E5" s="27">
        <f t="shared" si="0"/>
        <v>195202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1845250</v>
      </c>
      <c r="O5" s="33">
        <f t="shared" ref="O5:O48" si="2">(N5/O$50)</f>
        <v>339.20036764705884</v>
      </c>
      <c r="P5" s="6"/>
    </row>
    <row r="6" spans="1:133">
      <c r="A6" s="12"/>
      <c r="B6" s="25">
        <v>311</v>
      </c>
      <c r="C6" s="20" t="s">
        <v>2</v>
      </c>
      <c r="D6" s="46">
        <v>1242131</v>
      </c>
      <c r="E6" s="46">
        <v>193222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1435353</v>
      </c>
      <c r="O6" s="47">
        <f t="shared" si="2"/>
        <v>263.85165441176468</v>
      </c>
      <c r="P6" s="9"/>
    </row>
    <row r="7" spans="1:133">
      <c r="A7" s="12"/>
      <c r="B7" s="25">
        <v>312.10000000000002</v>
      </c>
      <c r="C7" s="20" t="s">
        <v>10</v>
      </c>
      <c r="D7" s="46">
        <v>240014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240014</v>
      </c>
      <c r="O7" s="47">
        <f t="shared" si="2"/>
        <v>44.120220588235291</v>
      </c>
      <c r="P7" s="9"/>
    </row>
    <row r="8" spans="1:133">
      <c r="A8" s="12"/>
      <c r="B8" s="25">
        <v>312.51</v>
      </c>
      <c r="C8" s="20" t="s">
        <v>86</v>
      </c>
      <c r="D8" s="46">
        <v>0</v>
      </c>
      <c r="E8" s="46">
        <v>1980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1980</v>
      </c>
      <c r="O8" s="47">
        <f t="shared" si="2"/>
        <v>0.3639705882352941</v>
      </c>
      <c r="P8" s="9"/>
    </row>
    <row r="9" spans="1:133">
      <c r="A9" s="12"/>
      <c r="B9" s="25">
        <v>315</v>
      </c>
      <c r="C9" s="20" t="s">
        <v>87</v>
      </c>
      <c r="D9" s="46">
        <v>150000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150000</v>
      </c>
      <c r="O9" s="47">
        <f t="shared" si="2"/>
        <v>27.573529411764707</v>
      </c>
      <c r="P9" s="9"/>
    </row>
    <row r="10" spans="1:133">
      <c r="A10" s="12"/>
      <c r="B10" s="25">
        <v>316</v>
      </c>
      <c r="C10" s="20" t="s">
        <v>88</v>
      </c>
      <c r="D10" s="46">
        <v>17903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17903</v>
      </c>
      <c r="O10" s="47">
        <f t="shared" si="2"/>
        <v>3.2909926470588236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SUM(D12:D16)</f>
        <v>751880</v>
      </c>
      <c r="E11" s="32">
        <f t="shared" si="3"/>
        <v>185219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937099</v>
      </c>
      <c r="O11" s="45">
        <f t="shared" si="2"/>
        <v>172.2608455882353</v>
      </c>
      <c r="P11" s="10"/>
    </row>
    <row r="12" spans="1:133">
      <c r="A12" s="12"/>
      <c r="B12" s="25">
        <v>322</v>
      </c>
      <c r="C12" s="20" t="s">
        <v>0</v>
      </c>
      <c r="D12" s="46">
        <v>115598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115598</v>
      </c>
      <c r="O12" s="47">
        <f t="shared" si="2"/>
        <v>21.249632352941177</v>
      </c>
      <c r="P12" s="9"/>
    </row>
    <row r="13" spans="1:133">
      <c r="A13" s="12"/>
      <c r="B13" s="25">
        <v>323.10000000000002</v>
      </c>
      <c r="C13" s="20" t="s">
        <v>16</v>
      </c>
      <c r="D13" s="46">
        <v>617836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617836</v>
      </c>
      <c r="O13" s="47">
        <f t="shared" si="2"/>
        <v>113.57279411764706</v>
      </c>
      <c r="P13" s="9"/>
    </row>
    <row r="14" spans="1:133">
      <c r="A14" s="12"/>
      <c r="B14" s="25">
        <v>323.39999999999998</v>
      </c>
      <c r="C14" s="20" t="s">
        <v>89</v>
      </c>
      <c r="D14" s="46">
        <v>15875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15875</v>
      </c>
      <c r="O14" s="47">
        <f t="shared" si="2"/>
        <v>2.9181985294117645</v>
      </c>
      <c r="P14" s="9"/>
    </row>
    <row r="15" spans="1:133">
      <c r="A15" s="12"/>
      <c r="B15" s="25">
        <v>325.2</v>
      </c>
      <c r="C15" s="20" t="s">
        <v>19</v>
      </c>
      <c r="D15" s="46">
        <v>0</v>
      </c>
      <c r="E15" s="46">
        <v>185219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185219</v>
      </c>
      <c r="O15" s="47">
        <f t="shared" si="2"/>
        <v>34.047610294117646</v>
      </c>
      <c r="P15" s="9"/>
    </row>
    <row r="16" spans="1:133">
      <c r="A16" s="12"/>
      <c r="B16" s="25">
        <v>329</v>
      </c>
      <c r="C16" s="20" t="s">
        <v>20</v>
      </c>
      <c r="D16" s="46">
        <v>2571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2571</v>
      </c>
      <c r="O16" s="47">
        <f t="shared" si="2"/>
        <v>0.47261029411764705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SUM(D18:D24)</f>
        <v>456740</v>
      </c>
      <c r="E17" s="32">
        <f t="shared" si="4"/>
        <v>3230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653216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1113186</v>
      </c>
      <c r="O17" s="45">
        <f t="shared" si="2"/>
        <v>204.6297794117647</v>
      </c>
      <c r="P17" s="10"/>
    </row>
    <row r="18" spans="1:16">
      <c r="A18" s="12"/>
      <c r="B18" s="25">
        <v>331.2</v>
      </c>
      <c r="C18" s="20" t="s">
        <v>21</v>
      </c>
      <c r="D18" s="46">
        <v>5355</v>
      </c>
      <c r="E18" s="46">
        <v>3230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8585</v>
      </c>
      <c r="O18" s="47">
        <f t="shared" si="2"/>
        <v>1.578125</v>
      </c>
      <c r="P18" s="9"/>
    </row>
    <row r="19" spans="1:16">
      <c r="A19" s="12"/>
      <c r="B19" s="25">
        <v>331.35</v>
      </c>
      <c r="C19" s="20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653216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653216</v>
      </c>
      <c r="O19" s="47">
        <f t="shared" si="2"/>
        <v>120.0764705882353</v>
      </c>
      <c r="P19" s="9"/>
    </row>
    <row r="20" spans="1:16">
      <c r="A20" s="12"/>
      <c r="B20" s="25">
        <v>335.12</v>
      </c>
      <c r="C20" s="20" t="s">
        <v>90</v>
      </c>
      <c r="D20" s="46">
        <v>148438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148438</v>
      </c>
      <c r="O20" s="47">
        <f t="shared" si="2"/>
        <v>27.286397058823528</v>
      </c>
      <c r="P20" s="9"/>
    </row>
    <row r="21" spans="1:16">
      <c r="A21" s="12"/>
      <c r="B21" s="25">
        <v>335.14</v>
      </c>
      <c r="C21" s="20" t="s">
        <v>91</v>
      </c>
      <c r="D21" s="46">
        <v>1612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1612</v>
      </c>
      <c r="O21" s="47">
        <f t="shared" si="2"/>
        <v>0.29632352941176471</v>
      </c>
      <c r="P21" s="9"/>
    </row>
    <row r="22" spans="1:16">
      <c r="A22" s="12"/>
      <c r="B22" s="25">
        <v>335.15</v>
      </c>
      <c r="C22" s="20" t="s">
        <v>92</v>
      </c>
      <c r="D22" s="46">
        <v>2632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2632</v>
      </c>
      <c r="O22" s="47">
        <f t="shared" si="2"/>
        <v>0.48382352941176471</v>
      </c>
      <c r="P22" s="9"/>
    </row>
    <row r="23" spans="1:16">
      <c r="A23" s="12"/>
      <c r="B23" s="25">
        <v>335.18</v>
      </c>
      <c r="C23" s="20" t="s">
        <v>93</v>
      </c>
      <c r="D23" s="46">
        <v>280591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280591</v>
      </c>
      <c r="O23" s="47">
        <f t="shared" si="2"/>
        <v>51.57922794117647</v>
      </c>
      <c r="P23" s="9"/>
    </row>
    <row r="24" spans="1:16">
      <c r="A24" s="12"/>
      <c r="B24" s="25">
        <v>335.49</v>
      </c>
      <c r="C24" s="20" t="s">
        <v>31</v>
      </c>
      <c r="D24" s="46">
        <v>18112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18112</v>
      </c>
      <c r="O24" s="47">
        <f t="shared" si="2"/>
        <v>3.3294117647058825</v>
      </c>
      <c r="P24" s="9"/>
    </row>
    <row r="25" spans="1:16" ht="15.75">
      <c r="A25" s="29" t="s">
        <v>36</v>
      </c>
      <c r="B25" s="30"/>
      <c r="C25" s="31"/>
      <c r="D25" s="32">
        <f t="shared" ref="D25:M25" si="5">SUM(D26:D35)</f>
        <v>152951</v>
      </c>
      <c r="E25" s="32">
        <f t="shared" si="5"/>
        <v>175614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1824333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2152898</v>
      </c>
      <c r="O25" s="45">
        <f t="shared" si="2"/>
        <v>395.75330882352944</v>
      </c>
      <c r="P25" s="10"/>
    </row>
    <row r="26" spans="1:16">
      <c r="A26" s="12"/>
      <c r="B26" s="25">
        <v>341.3</v>
      </c>
      <c r="C26" s="20" t="s">
        <v>94</v>
      </c>
      <c r="D26" s="46">
        <v>129308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129308</v>
      </c>
      <c r="O26" s="47">
        <f t="shared" si="2"/>
        <v>23.76985294117647</v>
      </c>
      <c r="P26" s="9"/>
    </row>
    <row r="27" spans="1:16">
      <c r="A27" s="12"/>
      <c r="B27" s="25">
        <v>342.2</v>
      </c>
      <c r="C27" s="20" t="s">
        <v>41</v>
      </c>
      <c r="D27" s="46">
        <v>0</v>
      </c>
      <c r="E27" s="46">
        <v>151154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151154</v>
      </c>
      <c r="O27" s="47">
        <f t="shared" si="2"/>
        <v>27.785661764705882</v>
      </c>
      <c r="P27" s="9"/>
    </row>
    <row r="28" spans="1:16">
      <c r="A28" s="12"/>
      <c r="B28" s="25">
        <v>342.5</v>
      </c>
      <c r="C28" s="20" t="s">
        <v>95</v>
      </c>
      <c r="D28" s="46">
        <v>0</v>
      </c>
      <c r="E28" s="46">
        <v>5860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5860</v>
      </c>
      <c r="O28" s="47">
        <f t="shared" si="2"/>
        <v>1.0772058823529411</v>
      </c>
      <c r="P28" s="9"/>
    </row>
    <row r="29" spans="1:16">
      <c r="A29" s="12"/>
      <c r="B29" s="25">
        <v>342.9</v>
      </c>
      <c r="C29" s="20" t="s">
        <v>81</v>
      </c>
      <c r="D29" s="46">
        <v>1598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1598</v>
      </c>
      <c r="O29" s="47">
        <f t="shared" si="2"/>
        <v>0.29375000000000001</v>
      </c>
      <c r="P29" s="9"/>
    </row>
    <row r="30" spans="1:16">
      <c r="A30" s="12"/>
      <c r="B30" s="25">
        <v>343.3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561024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561024</v>
      </c>
      <c r="O30" s="47">
        <f t="shared" si="2"/>
        <v>103.12941176470588</v>
      </c>
      <c r="P30" s="9"/>
    </row>
    <row r="31" spans="1:16">
      <c r="A31" s="12"/>
      <c r="B31" s="25">
        <v>343.4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648979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648979</v>
      </c>
      <c r="O31" s="47">
        <f t="shared" si="2"/>
        <v>119.29761029411765</v>
      </c>
      <c r="P31" s="9"/>
    </row>
    <row r="32" spans="1:16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614330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614330</v>
      </c>
      <c r="O32" s="47">
        <f t="shared" si="2"/>
        <v>112.92830882352941</v>
      </c>
      <c r="P32" s="9"/>
    </row>
    <row r="33" spans="1:119">
      <c r="A33" s="12"/>
      <c r="B33" s="25">
        <v>343.8</v>
      </c>
      <c r="C33" s="20" t="s">
        <v>45</v>
      </c>
      <c r="D33" s="46">
        <v>0</v>
      </c>
      <c r="E33" s="46">
        <v>18600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18600</v>
      </c>
      <c r="O33" s="47">
        <f t="shared" si="2"/>
        <v>3.4191176470588234</v>
      </c>
      <c r="P33" s="9"/>
    </row>
    <row r="34" spans="1:119">
      <c r="A34" s="12"/>
      <c r="B34" s="25">
        <v>347.2</v>
      </c>
      <c r="C34" s="20" t="s">
        <v>46</v>
      </c>
      <c r="D34" s="46">
        <v>13525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13525</v>
      </c>
      <c r="O34" s="47">
        <f t="shared" si="2"/>
        <v>2.4862132352941178</v>
      </c>
      <c r="P34" s="9"/>
    </row>
    <row r="35" spans="1:119">
      <c r="A35" s="12"/>
      <c r="B35" s="25">
        <v>349</v>
      </c>
      <c r="C35" s="20" t="s">
        <v>96</v>
      </c>
      <c r="D35" s="46">
        <v>8520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8520</v>
      </c>
      <c r="O35" s="47">
        <f t="shared" si="2"/>
        <v>1.5661764705882353</v>
      </c>
      <c r="P35" s="9"/>
    </row>
    <row r="36" spans="1:119" ht="15.75">
      <c r="A36" s="29" t="s">
        <v>37</v>
      </c>
      <c r="B36" s="30"/>
      <c r="C36" s="31"/>
      <c r="D36" s="32">
        <f t="shared" ref="D36:M36" si="7">SUM(D37:D38)</f>
        <v>11383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48" si="8">SUM(D36:M36)</f>
        <v>11383</v>
      </c>
      <c r="O36" s="45">
        <f t="shared" si="2"/>
        <v>2.0924632352941175</v>
      </c>
      <c r="P36" s="10"/>
    </row>
    <row r="37" spans="1:119">
      <c r="A37" s="13"/>
      <c r="B37" s="39">
        <v>351.9</v>
      </c>
      <c r="C37" s="21" t="s">
        <v>97</v>
      </c>
      <c r="D37" s="46">
        <v>11173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11173</v>
      </c>
      <c r="O37" s="47">
        <f t="shared" si="2"/>
        <v>2.0538602941176469</v>
      </c>
      <c r="P37" s="9"/>
    </row>
    <row r="38" spans="1:119">
      <c r="A38" s="13"/>
      <c r="B38" s="39">
        <v>359</v>
      </c>
      <c r="C38" s="21" t="s">
        <v>51</v>
      </c>
      <c r="D38" s="46">
        <v>210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210</v>
      </c>
      <c r="O38" s="47">
        <f t="shared" si="2"/>
        <v>3.860294117647059E-2</v>
      </c>
      <c r="P38" s="9"/>
    </row>
    <row r="39" spans="1:119" ht="15.75">
      <c r="A39" s="29" t="s">
        <v>3</v>
      </c>
      <c r="B39" s="30"/>
      <c r="C39" s="31"/>
      <c r="D39" s="32">
        <f t="shared" ref="D39:M39" si="9">SUM(D40:D44)</f>
        <v>64354</v>
      </c>
      <c r="E39" s="32">
        <f t="shared" si="9"/>
        <v>467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5905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8"/>
        <v>70726</v>
      </c>
      <c r="O39" s="45">
        <f t="shared" si="2"/>
        <v>13.001102941176471</v>
      </c>
      <c r="P39" s="10"/>
    </row>
    <row r="40" spans="1:119">
      <c r="A40" s="12"/>
      <c r="B40" s="25">
        <v>361.1</v>
      </c>
      <c r="C40" s="20" t="s">
        <v>52</v>
      </c>
      <c r="D40" s="46">
        <v>1406</v>
      </c>
      <c r="E40" s="46">
        <v>292</v>
      </c>
      <c r="F40" s="46">
        <v>0</v>
      </c>
      <c r="G40" s="46">
        <v>0</v>
      </c>
      <c r="H40" s="46">
        <v>0</v>
      </c>
      <c r="I40" s="46">
        <v>5905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7603</v>
      </c>
      <c r="O40" s="47">
        <f t="shared" si="2"/>
        <v>1.3976102941176471</v>
      </c>
      <c r="P40" s="9"/>
    </row>
    <row r="41" spans="1:119">
      <c r="A41" s="12"/>
      <c r="B41" s="25">
        <v>362</v>
      </c>
      <c r="C41" s="20" t="s">
        <v>53</v>
      </c>
      <c r="D41" s="46">
        <v>31031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31031</v>
      </c>
      <c r="O41" s="47">
        <f t="shared" si="2"/>
        <v>5.7042279411764705</v>
      </c>
      <c r="P41" s="9"/>
    </row>
    <row r="42" spans="1:119">
      <c r="A42" s="12"/>
      <c r="B42" s="25">
        <v>364</v>
      </c>
      <c r="C42" s="20" t="s">
        <v>98</v>
      </c>
      <c r="D42" s="46">
        <v>10188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10188</v>
      </c>
      <c r="O42" s="47">
        <f t="shared" si="2"/>
        <v>1.8727941176470588</v>
      </c>
      <c r="P42" s="9"/>
    </row>
    <row r="43" spans="1:119">
      <c r="A43" s="12"/>
      <c r="B43" s="25">
        <v>366</v>
      </c>
      <c r="C43" s="20" t="s">
        <v>55</v>
      </c>
      <c r="D43" s="46">
        <v>10680</v>
      </c>
      <c r="E43" s="46">
        <v>175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10855</v>
      </c>
      <c r="O43" s="47">
        <f t="shared" si="2"/>
        <v>1.9954044117647058</v>
      </c>
      <c r="P43" s="9"/>
    </row>
    <row r="44" spans="1:119">
      <c r="A44" s="12"/>
      <c r="B44" s="25">
        <v>369.9</v>
      </c>
      <c r="C44" s="20" t="s">
        <v>57</v>
      </c>
      <c r="D44" s="46">
        <v>11049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11049</v>
      </c>
      <c r="O44" s="47">
        <f t="shared" si="2"/>
        <v>2.0310661764705884</v>
      </c>
      <c r="P44" s="9"/>
    </row>
    <row r="45" spans="1:119" ht="15.75">
      <c r="A45" s="29" t="s">
        <v>38</v>
      </c>
      <c r="B45" s="30"/>
      <c r="C45" s="31"/>
      <c r="D45" s="32">
        <f t="shared" ref="D45:M45" si="10">SUM(D46:D47)</f>
        <v>271181</v>
      </c>
      <c r="E45" s="32">
        <f t="shared" si="10"/>
        <v>679879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261482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1212542</v>
      </c>
      <c r="O45" s="45">
        <f t="shared" si="2"/>
        <v>222.89375000000001</v>
      </c>
      <c r="P45" s="9"/>
    </row>
    <row r="46" spans="1:119">
      <c r="A46" s="12"/>
      <c r="B46" s="25">
        <v>381</v>
      </c>
      <c r="C46" s="20" t="s">
        <v>58</v>
      </c>
      <c r="D46" s="46">
        <v>255559</v>
      </c>
      <c r="E46" s="46">
        <v>359260</v>
      </c>
      <c r="F46" s="46">
        <v>0</v>
      </c>
      <c r="G46" s="46">
        <v>0</v>
      </c>
      <c r="H46" s="46">
        <v>0</v>
      </c>
      <c r="I46" s="46">
        <v>261482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876301</v>
      </c>
      <c r="O46" s="47">
        <f t="shared" si="2"/>
        <v>161.08474264705882</v>
      </c>
      <c r="P46" s="9"/>
    </row>
    <row r="47" spans="1:119" ht="15.75" thickBot="1">
      <c r="A47" s="12"/>
      <c r="B47" s="25">
        <v>384</v>
      </c>
      <c r="C47" s="20" t="s">
        <v>83</v>
      </c>
      <c r="D47" s="46">
        <v>15622</v>
      </c>
      <c r="E47" s="46">
        <v>320619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336241</v>
      </c>
      <c r="O47" s="47">
        <f t="shared" si="2"/>
        <v>61.80900735294118</v>
      </c>
      <c r="P47" s="9"/>
    </row>
    <row r="48" spans="1:119" ht="16.5" thickBot="1">
      <c r="A48" s="14" t="s">
        <v>48</v>
      </c>
      <c r="B48" s="23"/>
      <c r="C48" s="22"/>
      <c r="D48" s="15">
        <f t="shared" ref="D48:M48" si="11">SUM(D5,D11,D17,D25,D36,D39,D45)</f>
        <v>3358537</v>
      </c>
      <c r="E48" s="15">
        <f t="shared" si="11"/>
        <v>1239611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2744936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8"/>
        <v>7343084</v>
      </c>
      <c r="O48" s="38">
        <f t="shared" si="2"/>
        <v>1349.8316176470589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99</v>
      </c>
      <c r="M50" s="48"/>
      <c r="N50" s="48"/>
      <c r="O50" s="43">
        <v>5440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2005774</v>
      </c>
      <c r="E5" s="27">
        <f t="shared" si="0"/>
        <v>195826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2201600</v>
      </c>
      <c r="O5" s="33">
        <f t="shared" ref="O5:O47" si="2">(N5/O$49)</f>
        <v>411.12978524743232</v>
      </c>
      <c r="P5" s="6"/>
    </row>
    <row r="6" spans="1:133">
      <c r="A6" s="12"/>
      <c r="B6" s="25">
        <v>311</v>
      </c>
      <c r="C6" s="20" t="s">
        <v>2</v>
      </c>
      <c r="D6" s="46">
        <v>1308702</v>
      </c>
      <c r="E6" s="46">
        <v>195826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1504528</v>
      </c>
      <c r="O6" s="47">
        <f t="shared" si="2"/>
        <v>280.95760971055091</v>
      </c>
      <c r="P6" s="9"/>
    </row>
    <row r="7" spans="1:133">
      <c r="A7" s="12"/>
      <c r="B7" s="25">
        <v>312.10000000000002</v>
      </c>
      <c r="C7" s="20" t="s">
        <v>10</v>
      </c>
      <c r="D7" s="46">
        <v>242189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242189</v>
      </c>
      <c r="O7" s="47">
        <f t="shared" si="2"/>
        <v>45.226704014939308</v>
      </c>
      <c r="P7" s="9"/>
    </row>
    <row r="8" spans="1:133">
      <c r="A8" s="12"/>
      <c r="B8" s="25">
        <v>314.10000000000002</v>
      </c>
      <c r="C8" s="20" t="s">
        <v>12</v>
      </c>
      <c r="D8" s="46">
        <v>270770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270770</v>
      </c>
      <c r="O8" s="47">
        <f t="shared" si="2"/>
        <v>50.563958916900091</v>
      </c>
      <c r="P8" s="9"/>
    </row>
    <row r="9" spans="1:133">
      <c r="A9" s="12"/>
      <c r="B9" s="25">
        <v>314.8</v>
      </c>
      <c r="C9" s="20" t="s">
        <v>69</v>
      </c>
      <c r="D9" s="46">
        <v>16937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16937</v>
      </c>
      <c r="O9" s="47">
        <f t="shared" si="2"/>
        <v>3.1628384687208215</v>
      </c>
      <c r="P9" s="9"/>
    </row>
    <row r="10" spans="1:133">
      <c r="A10" s="12"/>
      <c r="B10" s="25">
        <v>315</v>
      </c>
      <c r="C10" s="20" t="s">
        <v>14</v>
      </c>
      <c r="D10" s="46">
        <v>167176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167176</v>
      </c>
      <c r="O10" s="47">
        <f t="shared" si="2"/>
        <v>31.218674136321194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374362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374362</v>
      </c>
      <c r="O11" s="45">
        <f t="shared" si="2"/>
        <v>69.908870214752568</v>
      </c>
      <c r="P11" s="10"/>
    </row>
    <row r="12" spans="1:133">
      <c r="A12" s="12"/>
      <c r="B12" s="25">
        <v>322</v>
      </c>
      <c r="C12" s="20" t="s">
        <v>0</v>
      </c>
      <c r="D12" s="46">
        <v>42703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42703</v>
      </c>
      <c r="O12" s="47">
        <f t="shared" si="2"/>
        <v>7.9744164332399627</v>
      </c>
      <c r="P12" s="9"/>
    </row>
    <row r="13" spans="1:133">
      <c r="A13" s="12"/>
      <c r="B13" s="25">
        <v>323.10000000000002</v>
      </c>
      <c r="C13" s="20" t="s">
        <v>16</v>
      </c>
      <c r="D13" s="46">
        <v>310876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310876</v>
      </c>
      <c r="O13" s="47">
        <f t="shared" si="2"/>
        <v>58.053408029878618</v>
      </c>
      <c r="P13" s="9"/>
    </row>
    <row r="14" spans="1:133">
      <c r="A14" s="12"/>
      <c r="B14" s="25">
        <v>323.2</v>
      </c>
      <c r="C14" s="20" t="s">
        <v>17</v>
      </c>
      <c r="D14" s="46">
        <v>358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358</v>
      </c>
      <c r="O14" s="47">
        <f t="shared" si="2"/>
        <v>6.6853408029878617E-2</v>
      </c>
      <c r="P14" s="9"/>
    </row>
    <row r="15" spans="1:133">
      <c r="A15" s="12"/>
      <c r="B15" s="25">
        <v>329</v>
      </c>
      <c r="C15" s="20" t="s">
        <v>20</v>
      </c>
      <c r="D15" s="46">
        <v>20425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20425</v>
      </c>
      <c r="O15" s="47">
        <f t="shared" si="2"/>
        <v>3.8141923436041085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SUM(D17:D23)</f>
        <v>510681</v>
      </c>
      <c r="E16" s="32">
        <f t="shared" si="4"/>
        <v>1073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511754</v>
      </c>
      <c r="O16" s="45">
        <f t="shared" si="2"/>
        <v>95.565639589168995</v>
      </c>
      <c r="P16" s="10"/>
    </row>
    <row r="17" spans="1:16">
      <c r="A17" s="12"/>
      <c r="B17" s="25">
        <v>331.2</v>
      </c>
      <c r="C17" s="20" t="s">
        <v>21</v>
      </c>
      <c r="D17" s="46">
        <v>0</v>
      </c>
      <c r="E17" s="46">
        <v>1073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1073</v>
      </c>
      <c r="O17" s="47">
        <f t="shared" si="2"/>
        <v>0.20037348272642391</v>
      </c>
      <c r="P17" s="9"/>
    </row>
    <row r="18" spans="1:16">
      <c r="A18" s="12"/>
      <c r="B18" s="25">
        <v>334.2</v>
      </c>
      <c r="C18" s="20" t="s">
        <v>24</v>
      </c>
      <c r="D18" s="46">
        <v>23329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23329</v>
      </c>
      <c r="O18" s="47">
        <f t="shared" si="2"/>
        <v>4.3564892623716149</v>
      </c>
      <c r="P18" s="9"/>
    </row>
    <row r="19" spans="1:16">
      <c r="A19" s="12"/>
      <c r="B19" s="25">
        <v>335.12</v>
      </c>
      <c r="C19" s="20" t="s">
        <v>27</v>
      </c>
      <c r="D19" s="46">
        <v>142783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142783</v>
      </c>
      <c r="O19" s="47">
        <f t="shared" si="2"/>
        <v>26.663492063492065</v>
      </c>
      <c r="P19" s="9"/>
    </row>
    <row r="20" spans="1:16">
      <c r="A20" s="12"/>
      <c r="B20" s="25">
        <v>335.14</v>
      </c>
      <c r="C20" s="20" t="s">
        <v>28</v>
      </c>
      <c r="D20" s="46">
        <v>1517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1517</v>
      </c>
      <c r="O20" s="47">
        <f t="shared" si="2"/>
        <v>0.28328664799253034</v>
      </c>
      <c r="P20" s="9"/>
    </row>
    <row r="21" spans="1:16">
      <c r="A21" s="12"/>
      <c r="B21" s="25">
        <v>335.15</v>
      </c>
      <c r="C21" s="20" t="s">
        <v>29</v>
      </c>
      <c r="D21" s="46">
        <v>881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881</v>
      </c>
      <c r="O21" s="47">
        <f t="shared" si="2"/>
        <v>0.16451914098972922</v>
      </c>
      <c r="P21" s="9"/>
    </row>
    <row r="22" spans="1:16">
      <c r="A22" s="12"/>
      <c r="B22" s="25">
        <v>335.18</v>
      </c>
      <c r="C22" s="20" t="s">
        <v>30</v>
      </c>
      <c r="D22" s="46">
        <v>270793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270793</v>
      </c>
      <c r="O22" s="47">
        <f t="shared" si="2"/>
        <v>50.56825396825397</v>
      </c>
      <c r="P22" s="9"/>
    </row>
    <row r="23" spans="1:16">
      <c r="A23" s="12"/>
      <c r="B23" s="25">
        <v>338</v>
      </c>
      <c r="C23" s="20" t="s">
        <v>80</v>
      </c>
      <c r="D23" s="46">
        <v>71378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71378</v>
      </c>
      <c r="O23" s="47">
        <f t="shared" si="2"/>
        <v>13.329225023342671</v>
      </c>
      <c r="P23" s="9"/>
    </row>
    <row r="24" spans="1:16" ht="15.75">
      <c r="A24" s="29" t="s">
        <v>36</v>
      </c>
      <c r="B24" s="30"/>
      <c r="C24" s="31"/>
      <c r="D24" s="32">
        <f t="shared" ref="D24:M24" si="5">SUM(D25:D34)</f>
        <v>24503</v>
      </c>
      <c r="E24" s="32">
        <f t="shared" si="5"/>
        <v>356535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1718945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2099983</v>
      </c>
      <c r="O24" s="45">
        <f t="shared" si="2"/>
        <v>392.15368814192345</v>
      </c>
      <c r="P24" s="10"/>
    </row>
    <row r="25" spans="1:16">
      <c r="A25" s="12"/>
      <c r="B25" s="25">
        <v>341.9</v>
      </c>
      <c r="C25" s="20" t="s">
        <v>39</v>
      </c>
      <c r="D25" s="46">
        <v>3271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6">SUM(D25:M25)</f>
        <v>3271</v>
      </c>
      <c r="O25" s="47">
        <f t="shared" si="2"/>
        <v>0.61083099906629323</v>
      </c>
      <c r="P25" s="9"/>
    </row>
    <row r="26" spans="1:16">
      <c r="A26" s="12"/>
      <c r="B26" s="25">
        <v>342.1</v>
      </c>
      <c r="C26" s="20" t="s">
        <v>40</v>
      </c>
      <c r="D26" s="46">
        <v>3647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3647</v>
      </c>
      <c r="O26" s="47">
        <f t="shared" si="2"/>
        <v>0.68104575163398695</v>
      </c>
      <c r="P26" s="9"/>
    </row>
    <row r="27" spans="1:16">
      <c r="A27" s="12"/>
      <c r="B27" s="25">
        <v>342.2</v>
      </c>
      <c r="C27" s="20" t="s">
        <v>41</v>
      </c>
      <c r="D27" s="46">
        <v>0</v>
      </c>
      <c r="E27" s="46">
        <v>154330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154330</v>
      </c>
      <c r="O27" s="47">
        <f t="shared" si="2"/>
        <v>28.819794584500467</v>
      </c>
      <c r="P27" s="9"/>
    </row>
    <row r="28" spans="1:16">
      <c r="A28" s="12"/>
      <c r="B28" s="25">
        <v>342.9</v>
      </c>
      <c r="C28" s="20" t="s">
        <v>81</v>
      </c>
      <c r="D28" s="46">
        <v>0</v>
      </c>
      <c r="E28" s="46">
        <v>185210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185210</v>
      </c>
      <c r="O28" s="47">
        <f t="shared" si="2"/>
        <v>34.586367880485525</v>
      </c>
      <c r="P28" s="9"/>
    </row>
    <row r="29" spans="1:16">
      <c r="A29" s="12"/>
      <c r="B29" s="25">
        <v>343.3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535514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535514</v>
      </c>
      <c r="O29" s="47">
        <f t="shared" si="2"/>
        <v>100.00261437908497</v>
      </c>
      <c r="P29" s="9"/>
    </row>
    <row r="30" spans="1:16">
      <c r="A30" s="12"/>
      <c r="B30" s="25">
        <v>343.4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618369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618369</v>
      </c>
      <c r="O30" s="47">
        <f t="shared" si="2"/>
        <v>115.4750700280112</v>
      </c>
      <c r="P30" s="9"/>
    </row>
    <row r="31" spans="1:16">
      <c r="A31" s="12"/>
      <c r="B31" s="25">
        <v>343.5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565062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565062</v>
      </c>
      <c r="O31" s="47">
        <f t="shared" si="2"/>
        <v>105.52044817927171</v>
      </c>
      <c r="P31" s="9"/>
    </row>
    <row r="32" spans="1:16">
      <c r="A32" s="12"/>
      <c r="B32" s="25">
        <v>343.8</v>
      </c>
      <c r="C32" s="20" t="s">
        <v>45</v>
      </c>
      <c r="D32" s="46">
        <v>0</v>
      </c>
      <c r="E32" s="46">
        <v>3600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3600</v>
      </c>
      <c r="O32" s="47">
        <f t="shared" si="2"/>
        <v>0.67226890756302526</v>
      </c>
      <c r="P32" s="9"/>
    </row>
    <row r="33" spans="1:119">
      <c r="A33" s="12"/>
      <c r="B33" s="25">
        <v>344.9</v>
      </c>
      <c r="C33" s="20" t="s">
        <v>82</v>
      </c>
      <c r="D33" s="46">
        <v>17585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17585</v>
      </c>
      <c r="O33" s="47">
        <f t="shared" si="2"/>
        <v>3.2838468720821661</v>
      </c>
      <c r="P33" s="9"/>
    </row>
    <row r="34" spans="1:119">
      <c r="A34" s="12"/>
      <c r="B34" s="25">
        <v>347.2</v>
      </c>
      <c r="C34" s="20" t="s">
        <v>46</v>
      </c>
      <c r="D34" s="46">
        <v>0</v>
      </c>
      <c r="E34" s="46">
        <v>13395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13395</v>
      </c>
      <c r="O34" s="47">
        <f t="shared" si="2"/>
        <v>2.5014005602240896</v>
      </c>
      <c r="P34" s="9"/>
    </row>
    <row r="35" spans="1:119" ht="15.75">
      <c r="A35" s="29" t="s">
        <v>37</v>
      </c>
      <c r="B35" s="30"/>
      <c r="C35" s="31"/>
      <c r="D35" s="32">
        <f t="shared" ref="D35:M35" si="7">SUM(D36:D37)</f>
        <v>15235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7" si="8">SUM(D35:M35)</f>
        <v>15235</v>
      </c>
      <c r="O35" s="45">
        <f t="shared" si="2"/>
        <v>2.8450046685340804</v>
      </c>
      <c r="P35" s="10"/>
    </row>
    <row r="36" spans="1:119">
      <c r="A36" s="13"/>
      <c r="B36" s="39">
        <v>354</v>
      </c>
      <c r="C36" s="21" t="s">
        <v>50</v>
      </c>
      <c r="D36" s="46">
        <v>253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253</v>
      </c>
      <c r="O36" s="47">
        <f t="shared" si="2"/>
        <v>4.7245564892623715E-2</v>
      </c>
      <c r="P36" s="9"/>
    </row>
    <row r="37" spans="1:119">
      <c r="A37" s="13"/>
      <c r="B37" s="39">
        <v>359</v>
      </c>
      <c r="C37" s="21" t="s">
        <v>51</v>
      </c>
      <c r="D37" s="46">
        <v>14982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14982</v>
      </c>
      <c r="O37" s="47">
        <f t="shared" si="2"/>
        <v>2.7977591036414564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SUM(D39:D43)</f>
        <v>52259</v>
      </c>
      <c r="E38" s="32">
        <f t="shared" si="9"/>
        <v>11351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6580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70190</v>
      </c>
      <c r="O38" s="45">
        <f t="shared" si="2"/>
        <v>13.107376283846872</v>
      </c>
      <c r="P38" s="10"/>
    </row>
    <row r="39" spans="1:119">
      <c r="A39" s="12"/>
      <c r="B39" s="25">
        <v>361.1</v>
      </c>
      <c r="C39" s="20" t="s">
        <v>52</v>
      </c>
      <c r="D39" s="46">
        <v>4514</v>
      </c>
      <c r="E39" s="46">
        <v>1086</v>
      </c>
      <c r="F39" s="46">
        <v>0</v>
      </c>
      <c r="G39" s="46">
        <v>0</v>
      </c>
      <c r="H39" s="46">
        <v>0</v>
      </c>
      <c r="I39" s="46">
        <v>6580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12180</v>
      </c>
      <c r="O39" s="47">
        <f t="shared" si="2"/>
        <v>2.2745098039215685</v>
      </c>
      <c r="P39" s="9"/>
    </row>
    <row r="40" spans="1:119">
      <c r="A40" s="12"/>
      <c r="B40" s="25">
        <v>362</v>
      </c>
      <c r="C40" s="20" t="s">
        <v>53</v>
      </c>
      <c r="D40" s="46">
        <v>31971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31971</v>
      </c>
      <c r="O40" s="47">
        <f t="shared" si="2"/>
        <v>5.9703081232492998</v>
      </c>
      <c r="P40" s="9"/>
    </row>
    <row r="41" spans="1:119">
      <c r="A41" s="12"/>
      <c r="B41" s="25">
        <v>364</v>
      </c>
      <c r="C41" s="20" t="s">
        <v>54</v>
      </c>
      <c r="D41" s="46">
        <v>3000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3000</v>
      </c>
      <c r="O41" s="47">
        <f t="shared" si="2"/>
        <v>0.56022408963585435</v>
      </c>
      <c r="P41" s="9"/>
    </row>
    <row r="42" spans="1:119">
      <c r="A42" s="12"/>
      <c r="B42" s="25">
        <v>366</v>
      </c>
      <c r="C42" s="20" t="s">
        <v>55</v>
      </c>
      <c r="D42" s="46">
        <v>4810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4810</v>
      </c>
      <c r="O42" s="47">
        <f t="shared" si="2"/>
        <v>0.89822595704948649</v>
      </c>
      <c r="P42" s="9"/>
    </row>
    <row r="43" spans="1:119">
      <c r="A43" s="12"/>
      <c r="B43" s="25">
        <v>369.9</v>
      </c>
      <c r="C43" s="20" t="s">
        <v>57</v>
      </c>
      <c r="D43" s="46">
        <v>7964</v>
      </c>
      <c r="E43" s="46">
        <v>10265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18229</v>
      </c>
      <c r="O43" s="47">
        <f t="shared" si="2"/>
        <v>3.4041083099906628</v>
      </c>
      <c r="P43" s="9"/>
    </row>
    <row r="44" spans="1:119" ht="15.75">
      <c r="A44" s="29" t="s">
        <v>38</v>
      </c>
      <c r="B44" s="30"/>
      <c r="C44" s="31"/>
      <c r="D44" s="32">
        <f t="shared" ref="D44:M44" si="10">SUM(D45:D46)</f>
        <v>331194</v>
      </c>
      <c r="E44" s="32">
        <f t="shared" si="10"/>
        <v>304942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322656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958792</v>
      </c>
      <c r="O44" s="45">
        <f t="shared" si="2"/>
        <v>179.04612511671334</v>
      </c>
      <c r="P44" s="9"/>
    </row>
    <row r="45" spans="1:119">
      <c r="A45" s="12"/>
      <c r="B45" s="25">
        <v>381</v>
      </c>
      <c r="C45" s="20" t="s">
        <v>58</v>
      </c>
      <c r="D45" s="46">
        <v>130056</v>
      </c>
      <c r="E45" s="46">
        <v>304942</v>
      </c>
      <c r="F45" s="46">
        <v>0</v>
      </c>
      <c r="G45" s="46">
        <v>0</v>
      </c>
      <c r="H45" s="46">
        <v>0</v>
      </c>
      <c r="I45" s="46">
        <v>322656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757654</v>
      </c>
      <c r="O45" s="47">
        <f t="shared" si="2"/>
        <v>141.48534080298785</v>
      </c>
      <c r="P45" s="9"/>
    </row>
    <row r="46" spans="1:119" ht="15.75" thickBot="1">
      <c r="A46" s="12"/>
      <c r="B46" s="25">
        <v>384</v>
      </c>
      <c r="C46" s="20" t="s">
        <v>83</v>
      </c>
      <c r="D46" s="46">
        <v>201138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201138</v>
      </c>
      <c r="O46" s="47">
        <f t="shared" si="2"/>
        <v>37.560784313725492</v>
      </c>
      <c r="P46" s="9"/>
    </row>
    <row r="47" spans="1:119" ht="16.5" thickBot="1">
      <c r="A47" s="14" t="s">
        <v>48</v>
      </c>
      <c r="B47" s="23"/>
      <c r="C47" s="22"/>
      <c r="D47" s="15">
        <f t="shared" ref="D47:M47" si="11">SUM(D5,D11,D16,D24,D35,D38,D44)</f>
        <v>3314008</v>
      </c>
      <c r="E47" s="15">
        <f t="shared" si="11"/>
        <v>869727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2048181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8"/>
        <v>6231916</v>
      </c>
      <c r="O47" s="38">
        <f t="shared" si="2"/>
        <v>1163.7564892623716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84</v>
      </c>
      <c r="M49" s="48"/>
      <c r="N49" s="48"/>
      <c r="O49" s="43">
        <v>5355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2238023</v>
      </c>
      <c r="E5" s="27">
        <f t="shared" si="0"/>
        <v>184371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2422394</v>
      </c>
      <c r="O5" s="33">
        <f t="shared" ref="O5:O51" si="2">(N5/O$53)</f>
        <v>452.10787607316161</v>
      </c>
      <c r="P5" s="6"/>
    </row>
    <row r="6" spans="1:133">
      <c r="A6" s="12"/>
      <c r="B6" s="25">
        <v>311</v>
      </c>
      <c r="C6" s="20" t="s">
        <v>2</v>
      </c>
      <c r="D6" s="46">
        <v>1397590</v>
      </c>
      <c r="E6" s="46">
        <v>184371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1581961</v>
      </c>
      <c r="O6" s="47">
        <f t="shared" si="2"/>
        <v>295.25214632325492</v>
      </c>
      <c r="P6" s="9"/>
    </row>
    <row r="7" spans="1:133">
      <c r="A7" s="12"/>
      <c r="B7" s="25">
        <v>312.10000000000002</v>
      </c>
      <c r="C7" s="20" t="s">
        <v>10</v>
      </c>
      <c r="D7" s="46">
        <v>240818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240818</v>
      </c>
      <c r="O7" s="47">
        <f t="shared" si="2"/>
        <v>44.945502053004851</v>
      </c>
      <c r="P7" s="9"/>
    </row>
    <row r="8" spans="1:133">
      <c r="A8" s="12"/>
      <c r="B8" s="25">
        <v>312.60000000000002</v>
      </c>
      <c r="C8" s="20" t="s">
        <v>11</v>
      </c>
      <c r="D8" s="46">
        <v>93384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93384</v>
      </c>
      <c r="O8" s="47">
        <f t="shared" si="2"/>
        <v>17.428891377379621</v>
      </c>
      <c r="P8" s="9"/>
    </row>
    <row r="9" spans="1:133">
      <c r="A9" s="12"/>
      <c r="B9" s="25">
        <v>314.10000000000002</v>
      </c>
      <c r="C9" s="20" t="s">
        <v>12</v>
      </c>
      <c r="D9" s="46">
        <v>294411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294411</v>
      </c>
      <c r="O9" s="47">
        <f t="shared" si="2"/>
        <v>54.947928331466969</v>
      </c>
      <c r="P9" s="9"/>
    </row>
    <row r="10" spans="1:133">
      <c r="A10" s="12"/>
      <c r="B10" s="25">
        <v>314.8</v>
      </c>
      <c r="C10" s="20" t="s">
        <v>69</v>
      </c>
      <c r="D10" s="46">
        <v>21243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21243</v>
      </c>
      <c r="O10" s="47">
        <f t="shared" si="2"/>
        <v>3.9647256438969767</v>
      </c>
      <c r="P10" s="9"/>
    </row>
    <row r="11" spans="1:133">
      <c r="A11" s="12"/>
      <c r="B11" s="25">
        <v>315</v>
      </c>
      <c r="C11" s="20" t="s">
        <v>14</v>
      </c>
      <c r="D11" s="46">
        <v>190577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190577</v>
      </c>
      <c r="O11" s="47">
        <f t="shared" si="2"/>
        <v>35.568682344158269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SUM(D13:D19)</f>
        <v>396554</v>
      </c>
      <c r="E12" s="32">
        <f t="shared" si="3"/>
        <v>184091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-7048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573597</v>
      </c>
      <c r="O12" s="45">
        <f t="shared" si="2"/>
        <v>107.05431131019037</v>
      </c>
      <c r="P12" s="10"/>
    </row>
    <row r="13" spans="1:133">
      <c r="A13" s="12"/>
      <c r="B13" s="25">
        <v>322</v>
      </c>
      <c r="C13" s="20" t="s">
        <v>0</v>
      </c>
      <c r="D13" s="46">
        <v>60928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60928</v>
      </c>
      <c r="O13" s="47">
        <f t="shared" si="2"/>
        <v>11.371407241508026</v>
      </c>
      <c r="P13" s="9"/>
    </row>
    <row r="14" spans="1:133">
      <c r="A14" s="12"/>
      <c r="B14" s="25">
        <v>323.10000000000002</v>
      </c>
      <c r="C14" s="20" t="s">
        <v>16</v>
      </c>
      <c r="D14" s="46">
        <v>318119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318119</v>
      </c>
      <c r="O14" s="47">
        <f t="shared" si="2"/>
        <v>59.372713699141471</v>
      </c>
      <c r="P14" s="9"/>
    </row>
    <row r="15" spans="1:133">
      <c r="A15" s="12"/>
      <c r="B15" s="25">
        <v>323.2</v>
      </c>
      <c r="C15" s="20" t="s">
        <v>17</v>
      </c>
      <c r="D15" s="46">
        <v>375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375</v>
      </c>
      <c r="O15" s="47">
        <f t="shared" si="2"/>
        <v>6.9988801791713323E-2</v>
      </c>
      <c r="P15" s="9"/>
    </row>
    <row r="16" spans="1:133">
      <c r="A16" s="12"/>
      <c r="B16" s="25">
        <v>324.70999999999998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-7048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-7048</v>
      </c>
      <c r="O16" s="47">
        <f t="shared" si="2"/>
        <v>-1.3154162000746548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184091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184091</v>
      </c>
      <c r="O17" s="47">
        <f t="shared" si="2"/>
        <v>34.358156028368796</v>
      </c>
      <c r="P17" s="9"/>
    </row>
    <row r="18" spans="1:16">
      <c r="A18" s="12"/>
      <c r="B18" s="25">
        <v>329</v>
      </c>
      <c r="C18" s="20" t="s">
        <v>20</v>
      </c>
      <c r="D18" s="46">
        <v>3715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3715</v>
      </c>
      <c r="O18" s="47">
        <f t="shared" si="2"/>
        <v>0.69335572974990667</v>
      </c>
      <c r="P18" s="9"/>
    </row>
    <row r="19" spans="1:16">
      <c r="A19" s="12"/>
      <c r="B19" s="25">
        <v>367</v>
      </c>
      <c r="C19" s="20" t="s">
        <v>56</v>
      </c>
      <c r="D19" s="46">
        <v>13417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13417</v>
      </c>
      <c r="O19" s="47">
        <f t="shared" si="2"/>
        <v>2.5041060097051138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SUM(D21:D29)</f>
        <v>394959</v>
      </c>
      <c r="E20" s="32">
        <f t="shared" si="5"/>
        <v>108585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81970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585514</v>
      </c>
      <c r="O20" s="45">
        <f t="shared" si="2"/>
        <v>109.27846211272863</v>
      </c>
      <c r="P20" s="10"/>
    </row>
    <row r="21" spans="1:16">
      <c r="A21" s="12"/>
      <c r="B21" s="25">
        <v>331.2</v>
      </c>
      <c r="C21" s="20" t="s">
        <v>21</v>
      </c>
      <c r="D21" s="46">
        <v>13234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13234</v>
      </c>
      <c r="O21" s="47">
        <f t="shared" si="2"/>
        <v>2.4699514744307578</v>
      </c>
      <c r="P21" s="9"/>
    </row>
    <row r="22" spans="1:16">
      <c r="A22" s="12"/>
      <c r="B22" s="25">
        <v>331.35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81970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81970</v>
      </c>
      <c r="O22" s="47">
        <f t="shared" si="2"/>
        <v>15.298618887644643</v>
      </c>
      <c r="P22" s="9"/>
    </row>
    <row r="23" spans="1:16">
      <c r="A23" s="12"/>
      <c r="B23" s="25">
        <v>331.5</v>
      </c>
      <c r="C23" s="20" t="s">
        <v>23</v>
      </c>
      <c r="D23" s="46">
        <v>0</v>
      </c>
      <c r="E23" s="46">
        <v>105975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105975</v>
      </c>
      <c r="O23" s="47">
        <f t="shared" si="2"/>
        <v>19.778835386338187</v>
      </c>
      <c r="P23" s="9"/>
    </row>
    <row r="24" spans="1:16">
      <c r="A24" s="12"/>
      <c r="B24" s="25">
        <v>335.12</v>
      </c>
      <c r="C24" s="20" t="s">
        <v>27</v>
      </c>
      <c r="D24" s="46">
        <v>128914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128914</v>
      </c>
      <c r="O24" s="47">
        <f t="shared" si="2"/>
        <v>24.060097051138484</v>
      </c>
      <c r="P24" s="9"/>
    </row>
    <row r="25" spans="1:16">
      <c r="A25" s="12"/>
      <c r="B25" s="25">
        <v>335.14</v>
      </c>
      <c r="C25" s="20" t="s">
        <v>28</v>
      </c>
      <c r="D25" s="46">
        <v>1739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1739</v>
      </c>
      <c r="O25" s="47">
        <f t="shared" si="2"/>
        <v>0.32456140350877194</v>
      </c>
      <c r="P25" s="9"/>
    </row>
    <row r="26" spans="1:16">
      <c r="A26" s="12"/>
      <c r="B26" s="25">
        <v>335.15</v>
      </c>
      <c r="C26" s="20" t="s">
        <v>29</v>
      </c>
      <c r="D26" s="46">
        <v>4185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4185</v>
      </c>
      <c r="O26" s="47">
        <f t="shared" si="2"/>
        <v>0.78107502799552075</v>
      </c>
      <c r="P26" s="9"/>
    </row>
    <row r="27" spans="1:16">
      <c r="A27" s="12"/>
      <c r="B27" s="25">
        <v>335.18</v>
      </c>
      <c r="C27" s="20" t="s">
        <v>30</v>
      </c>
      <c r="D27" s="46">
        <v>236961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236961</v>
      </c>
      <c r="O27" s="47">
        <f t="shared" si="2"/>
        <v>44.225643896976486</v>
      </c>
      <c r="P27" s="9"/>
    </row>
    <row r="28" spans="1:16">
      <c r="A28" s="12"/>
      <c r="B28" s="25">
        <v>335.21</v>
      </c>
      <c r="C28" s="20" t="s">
        <v>71</v>
      </c>
      <c r="D28" s="46">
        <v>0</v>
      </c>
      <c r="E28" s="46">
        <v>2610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2610</v>
      </c>
      <c r="O28" s="47">
        <f t="shared" si="2"/>
        <v>0.48712206047032475</v>
      </c>
      <c r="P28" s="9"/>
    </row>
    <row r="29" spans="1:16">
      <c r="A29" s="12"/>
      <c r="B29" s="25">
        <v>335.49</v>
      </c>
      <c r="C29" s="20" t="s">
        <v>31</v>
      </c>
      <c r="D29" s="46">
        <v>9926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9926</v>
      </c>
      <c r="O29" s="47">
        <f t="shared" si="2"/>
        <v>1.8525569242254574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SUM(D31:D38)</f>
        <v>76863</v>
      </c>
      <c r="E30" s="32">
        <f t="shared" si="7"/>
        <v>190028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1822264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2089155</v>
      </c>
      <c r="O30" s="45">
        <f t="shared" si="2"/>
        <v>389.91321388577825</v>
      </c>
      <c r="P30" s="10"/>
    </row>
    <row r="31" spans="1:16">
      <c r="A31" s="12"/>
      <c r="B31" s="25">
        <v>341.9</v>
      </c>
      <c r="C31" s="20" t="s">
        <v>39</v>
      </c>
      <c r="D31" s="46">
        <v>71452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71452</v>
      </c>
      <c r="O31" s="47">
        <f t="shared" si="2"/>
        <v>13.335572974990669</v>
      </c>
      <c r="P31" s="9"/>
    </row>
    <row r="32" spans="1:16">
      <c r="A32" s="12"/>
      <c r="B32" s="25">
        <v>342.1</v>
      </c>
      <c r="C32" s="20" t="s">
        <v>40</v>
      </c>
      <c r="D32" s="46">
        <v>5411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5411</v>
      </c>
      <c r="O32" s="47">
        <f t="shared" si="2"/>
        <v>1.0098917506532288</v>
      </c>
      <c r="P32" s="9"/>
    </row>
    <row r="33" spans="1:16">
      <c r="A33" s="12"/>
      <c r="B33" s="25">
        <v>342.2</v>
      </c>
      <c r="C33" s="20" t="s">
        <v>41</v>
      </c>
      <c r="D33" s="46">
        <v>0</v>
      </c>
      <c r="E33" s="46">
        <v>158478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158478</v>
      </c>
      <c r="O33" s="47">
        <f t="shared" si="2"/>
        <v>29.577827547592385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557305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557305</v>
      </c>
      <c r="O34" s="47">
        <f t="shared" si="2"/>
        <v>104.01362448674878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614100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614100</v>
      </c>
      <c r="O35" s="47">
        <f t="shared" si="2"/>
        <v>114.61366181410975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650859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650859</v>
      </c>
      <c r="O36" s="47">
        <f t="shared" si="2"/>
        <v>121.47424412094065</v>
      </c>
      <c r="P36" s="9"/>
    </row>
    <row r="37" spans="1:16">
      <c r="A37" s="12"/>
      <c r="B37" s="25">
        <v>343.8</v>
      </c>
      <c r="C37" s="20" t="s">
        <v>45</v>
      </c>
      <c r="D37" s="46">
        <v>0</v>
      </c>
      <c r="E37" s="46">
        <v>15600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15600</v>
      </c>
      <c r="O37" s="47">
        <f t="shared" si="2"/>
        <v>2.9115341545352744</v>
      </c>
      <c r="P37" s="9"/>
    </row>
    <row r="38" spans="1:16">
      <c r="A38" s="12"/>
      <c r="B38" s="25">
        <v>347.2</v>
      </c>
      <c r="C38" s="20" t="s">
        <v>46</v>
      </c>
      <c r="D38" s="46">
        <v>0</v>
      </c>
      <c r="E38" s="46">
        <v>15950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15950</v>
      </c>
      <c r="O38" s="47">
        <f t="shared" si="2"/>
        <v>2.9768570362075399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SUM(D40:D41)</f>
        <v>25292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1" si="10">SUM(D39:M39)</f>
        <v>25292</v>
      </c>
      <c r="O39" s="45">
        <f t="shared" si="2"/>
        <v>4.7204180664427025</v>
      </c>
      <c r="P39" s="10"/>
    </row>
    <row r="40" spans="1:16">
      <c r="A40" s="13"/>
      <c r="B40" s="39">
        <v>354</v>
      </c>
      <c r="C40" s="21" t="s">
        <v>50</v>
      </c>
      <c r="D40" s="46">
        <v>4643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4643</v>
      </c>
      <c r="O40" s="47">
        <f t="shared" si="2"/>
        <v>0.86655468458379992</v>
      </c>
      <c r="P40" s="9"/>
    </row>
    <row r="41" spans="1:16">
      <c r="A41" s="13"/>
      <c r="B41" s="39">
        <v>359</v>
      </c>
      <c r="C41" s="21" t="s">
        <v>51</v>
      </c>
      <c r="D41" s="46">
        <v>20649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20649</v>
      </c>
      <c r="O41" s="47">
        <f t="shared" si="2"/>
        <v>3.8538633818589028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47593</v>
      </c>
      <c r="E42" s="32">
        <f t="shared" si="11"/>
        <v>3162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11001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61756</v>
      </c>
      <c r="O42" s="45">
        <f t="shared" si="2"/>
        <v>11.525942515864129</v>
      </c>
      <c r="P42" s="10"/>
    </row>
    <row r="43" spans="1:16">
      <c r="A43" s="12"/>
      <c r="B43" s="25">
        <v>361.1</v>
      </c>
      <c r="C43" s="20" t="s">
        <v>52</v>
      </c>
      <c r="D43" s="46">
        <v>8463</v>
      </c>
      <c r="E43" s="46">
        <v>2387</v>
      </c>
      <c r="F43" s="46">
        <v>0</v>
      </c>
      <c r="G43" s="46">
        <v>0</v>
      </c>
      <c r="H43" s="46">
        <v>0</v>
      </c>
      <c r="I43" s="46">
        <v>11001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21851</v>
      </c>
      <c r="O43" s="47">
        <f t="shared" si="2"/>
        <v>4.0782008212019409</v>
      </c>
      <c r="P43" s="9"/>
    </row>
    <row r="44" spans="1:16">
      <c r="A44" s="12"/>
      <c r="B44" s="25">
        <v>362</v>
      </c>
      <c r="C44" s="20" t="s">
        <v>53</v>
      </c>
      <c r="D44" s="46">
        <v>24849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24849</v>
      </c>
      <c r="O44" s="47">
        <f t="shared" si="2"/>
        <v>4.6377379619260921</v>
      </c>
      <c r="P44" s="9"/>
    </row>
    <row r="45" spans="1:16">
      <c r="A45" s="12"/>
      <c r="B45" s="25">
        <v>365</v>
      </c>
      <c r="C45" s="20" t="s">
        <v>77</v>
      </c>
      <c r="D45" s="46">
        <v>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750</v>
      </c>
      <c r="O45" s="47">
        <f t="shared" si="2"/>
        <v>0.13997760358342665</v>
      </c>
      <c r="P45" s="9"/>
    </row>
    <row r="46" spans="1:16">
      <c r="A46" s="12"/>
      <c r="B46" s="25">
        <v>366</v>
      </c>
      <c r="C46" s="20" t="s">
        <v>55</v>
      </c>
      <c r="D46" s="46">
        <v>7382</v>
      </c>
      <c r="E46" s="46">
        <v>775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8157</v>
      </c>
      <c r="O46" s="47">
        <f t="shared" si="2"/>
        <v>1.5223964165733483</v>
      </c>
      <c r="P46" s="9"/>
    </row>
    <row r="47" spans="1:16">
      <c r="A47" s="12"/>
      <c r="B47" s="25">
        <v>369.9</v>
      </c>
      <c r="C47" s="20" t="s">
        <v>57</v>
      </c>
      <c r="D47" s="46">
        <v>6149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6149</v>
      </c>
      <c r="O47" s="47">
        <f t="shared" si="2"/>
        <v>1.1476297125793207</v>
      </c>
      <c r="P47" s="9"/>
    </row>
    <row r="48" spans="1:16" ht="15.75">
      <c r="A48" s="29" t="s">
        <v>38</v>
      </c>
      <c r="B48" s="30"/>
      <c r="C48" s="31"/>
      <c r="D48" s="32">
        <f t="shared" ref="D48:M48" si="12">SUM(D49:D50)</f>
        <v>269449</v>
      </c>
      <c r="E48" s="32">
        <f t="shared" si="12"/>
        <v>408836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130000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808285</v>
      </c>
      <c r="O48" s="45">
        <f t="shared" si="2"/>
        <v>150.85572974990669</v>
      </c>
      <c r="P48" s="9"/>
    </row>
    <row r="49" spans="1:119">
      <c r="A49" s="12"/>
      <c r="B49" s="25">
        <v>381</v>
      </c>
      <c r="C49" s="20" t="s">
        <v>58</v>
      </c>
      <c r="D49" s="46">
        <v>25000</v>
      </c>
      <c r="E49" s="46">
        <v>408836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433836</v>
      </c>
      <c r="O49" s="47">
        <f t="shared" si="2"/>
        <v>80.969764837625974</v>
      </c>
      <c r="P49" s="9"/>
    </row>
    <row r="50" spans="1:119" ht="15.75" thickBot="1">
      <c r="A50" s="12"/>
      <c r="B50" s="25">
        <v>382</v>
      </c>
      <c r="C50" s="20" t="s">
        <v>66</v>
      </c>
      <c r="D50" s="46">
        <v>244449</v>
      </c>
      <c r="E50" s="46">
        <v>0</v>
      </c>
      <c r="F50" s="46">
        <v>0</v>
      </c>
      <c r="G50" s="46">
        <v>0</v>
      </c>
      <c r="H50" s="46">
        <v>0</v>
      </c>
      <c r="I50" s="46">
        <v>130000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374449</v>
      </c>
      <c r="O50" s="47">
        <f t="shared" si="2"/>
        <v>69.885964912280699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3">SUM(D5,D12,D20,D30,D39,D42,D48)</f>
        <v>3448733</v>
      </c>
      <c r="E51" s="15">
        <f t="shared" si="13"/>
        <v>1079073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2038187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6565993</v>
      </c>
      <c r="O51" s="38">
        <f t="shared" si="2"/>
        <v>1225.4559537140724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78</v>
      </c>
      <c r="M53" s="48"/>
      <c r="N53" s="48"/>
      <c r="O53" s="43">
        <v>5358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2577629</v>
      </c>
      <c r="E5" s="27">
        <f t="shared" si="0"/>
        <v>209275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2786904</v>
      </c>
      <c r="O5" s="33">
        <f t="shared" ref="O5:O36" si="2">(N5/O$55)</f>
        <v>520.91663551401871</v>
      </c>
      <c r="P5" s="6"/>
    </row>
    <row r="6" spans="1:133">
      <c r="A6" s="12"/>
      <c r="B6" s="25">
        <v>311</v>
      </c>
      <c r="C6" s="20" t="s">
        <v>2</v>
      </c>
      <c r="D6" s="46">
        <v>1536560</v>
      </c>
      <c r="E6" s="46">
        <v>209275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1745835</v>
      </c>
      <c r="O6" s="47">
        <f t="shared" si="2"/>
        <v>326.32429906542058</v>
      </c>
      <c r="P6" s="9"/>
    </row>
    <row r="7" spans="1:133">
      <c r="A7" s="12"/>
      <c r="B7" s="25">
        <v>312.10000000000002</v>
      </c>
      <c r="C7" s="20" t="s">
        <v>10</v>
      </c>
      <c r="D7" s="46">
        <v>252035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252035</v>
      </c>
      <c r="O7" s="47">
        <f t="shared" si="2"/>
        <v>47.109345794392524</v>
      </c>
      <c r="P7" s="9"/>
    </row>
    <row r="8" spans="1:133">
      <c r="A8" s="12"/>
      <c r="B8" s="25">
        <v>312.60000000000002</v>
      </c>
      <c r="C8" s="20" t="s">
        <v>11</v>
      </c>
      <c r="D8" s="46">
        <v>266620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266620</v>
      </c>
      <c r="O8" s="47">
        <f t="shared" si="2"/>
        <v>49.83551401869159</v>
      </c>
      <c r="P8" s="9"/>
    </row>
    <row r="9" spans="1:133">
      <c r="A9" s="12"/>
      <c r="B9" s="25">
        <v>314.10000000000002</v>
      </c>
      <c r="C9" s="20" t="s">
        <v>12</v>
      </c>
      <c r="D9" s="46">
        <v>308365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308365</v>
      </c>
      <c r="O9" s="47">
        <f t="shared" si="2"/>
        <v>57.638317757009347</v>
      </c>
      <c r="P9" s="9"/>
    </row>
    <row r="10" spans="1:133">
      <c r="A10" s="12"/>
      <c r="B10" s="25">
        <v>314.8</v>
      </c>
      <c r="C10" s="20" t="s">
        <v>69</v>
      </c>
      <c r="D10" s="46">
        <v>23813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23813</v>
      </c>
      <c r="O10" s="47">
        <f t="shared" si="2"/>
        <v>4.4510280373831774</v>
      </c>
      <c r="P10" s="9"/>
    </row>
    <row r="11" spans="1:133">
      <c r="A11" s="12"/>
      <c r="B11" s="25">
        <v>315</v>
      </c>
      <c r="C11" s="20" t="s">
        <v>14</v>
      </c>
      <c r="D11" s="46">
        <v>190236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190236</v>
      </c>
      <c r="O11" s="47">
        <f t="shared" si="2"/>
        <v>35.558130841121496</v>
      </c>
      <c r="P11" s="9"/>
    </row>
    <row r="12" spans="1:133" ht="15.75">
      <c r="A12" s="29" t="s">
        <v>15</v>
      </c>
      <c r="B12" s="30"/>
      <c r="C12" s="31"/>
      <c r="D12" s="32">
        <f>SUM(D13:D19)</f>
        <v>433983</v>
      </c>
      <c r="E12" s="32">
        <f t="shared" ref="E12:M12" si="3">SUM(E13:E19)</f>
        <v>185746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27192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646921</v>
      </c>
      <c r="O12" s="45">
        <f t="shared" si="2"/>
        <v>120.91981308411215</v>
      </c>
      <c r="P12" s="10"/>
    </row>
    <row r="13" spans="1:133">
      <c r="A13" s="12"/>
      <c r="B13" s="25">
        <v>322</v>
      </c>
      <c r="C13" s="20" t="s">
        <v>0</v>
      </c>
      <c r="D13" s="46">
        <v>71658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71658</v>
      </c>
      <c r="O13" s="47">
        <f t="shared" si="2"/>
        <v>13.394018691588785</v>
      </c>
      <c r="P13" s="9"/>
    </row>
    <row r="14" spans="1:133">
      <c r="A14" s="12"/>
      <c r="B14" s="25">
        <v>323.10000000000002</v>
      </c>
      <c r="C14" s="20" t="s">
        <v>16</v>
      </c>
      <c r="D14" s="46">
        <v>338324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338324</v>
      </c>
      <c r="O14" s="47">
        <f t="shared" si="2"/>
        <v>63.238130841121496</v>
      </c>
      <c r="P14" s="9"/>
    </row>
    <row r="15" spans="1:133">
      <c r="A15" s="12"/>
      <c r="B15" s="25">
        <v>323.2</v>
      </c>
      <c r="C15" s="20" t="s">
        <v>17</v>
      </c>
      <c r="D15" s="46">
        <v>327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327</v>
      </c>
      <c r="O15" s="47">
        <f t="shared" si="2"/>
        <v>6.1121495327102801E-2</v>
      </c>
      <c r="P15" s="9"/>
    </row>
    <row r="16" spans="1:133">
      <c r="A16" s="12"/>
      <c r="B16" s="25">
        <v>324.70999999999998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27192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27192</v>
      </c>
      <c r="O16" s="47">
        <f t="shared" si="2"/>
        <v>5.0826168224299062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185746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185746</v>
      </c>
      <c r="O17" s="47">
        <f t="shared" si="2"/>
        <v>34.718878504672894</v>
      </c>
      <c r="P17" s="9"/>
    </row>
    <row r="18" spans="1:16">
      <c r="A18" s="12"/>
      <c r="B18" s="25">
        <v>329</v>
      </c>
      <c r="C18" s="20" t="s">
        <v>20</v>
      </c>
      <c r="D18" s="46">
        <v>9775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9775</v>
      </c>
      <c r="O18" s="47">
        <f t="shared" si="2"/>
        <v>1.8271028037383177</v>
      </c>
      <c r="P18" s="9"/>
    </row>
    <row r="19" spans="1:16">
      <c r="A19" s="12"/>
      <c r="B19" s="25">
        <v>367</v>
      </c>
      <c r="C19" s="20" t="s">
        <v>56</v>
      </c>
      <c r="D19" s="46">
        <v>13899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13899</v>
      </c>
      <c r="O19" s="47">
        <f t="shared" si="2"/>
        <v>2.5979439252336447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SUM(D21:D29)</f>
        <v>484865</v>
      </c>
      <c r="E20" s="32">
        <f t="shared" si="5"/>
        <v>38652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2347193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2870710</v>
      </c>
      <c r="O20" s="45">
        <f t="shared" si="2"/>
        <v>536.58130841121499</v>
      </c>
      <c r="P20" s="10"/>
    </row>
    <row r="21" spans="1:16">
      <c r="A21" s="12"/>
      <c r="B21" s="25">
        <v>331.2</v>
      </c>
      <c r="C21" s="20" t="s">
        <v>21</v>
      </c>
      <c r="D21" s="46">
        <v>111564</v>
      </c>
      <c r="E21" s="46">
        <v>1830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113394</v>
      </c>
      <c r="O21" s="47">
        <f t="shared" si="2"/>
        <v>21.195140186915889</v>
      </c>
      <c r="P21" s="9"/>
    </row>
    <row r="22" spans="1:16">
      <c r="A22" s="12"/>
      <c r="B22" s="25">
        <v>331.35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2347193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2347193</v>
      </c>
      <c r="O22" s="47">
        <f t="shared" si="2"/>
        <v>438.72766355140186</v>
      </c>
      <c r="P22" s="9"/>
    </row>
    <row r="23" spans="1:16">
      <c r="A23" s="12"/>
      <c r="B23" s="25">
        <v>331.5</v>
      </c>
      <c r="C23" s="20" t="s">
        <v>23</v>
      </c>
      <c r="D23" s="46">
        <v>0</v>
      </c>
      <c r="E23" s="46">
        <v>35502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35502</v>
      </c>
      <c r="O23" s="47">
        <f t="shared" si="2"/>
        <v>6.6358878504672898</v>
      </c>
      <c r="P23" s="9"/>
    </row>
    <row r="24" spans="1:16">
      <c r="A24" s="12"/>
      <c r="B24" s="25">
        <v>335.12</v>
      </c>
      <c r="C24" s="20" t="s">
        <v>27</v>
      </c>
      <c r="D24" s="46">
        <v>125511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125511</v>
      </c>
      <c r="O24" s="47">
        <f t="shared" si="2"/>
        <v>23.46</v>
      </c>
      <c r="P24" s="9"/>
    </row>
    <row r="25" spans="1:16">
      <c r="A25" s="12"/>
      <c r="B25" s="25">
        <v>335.14</v>
      </c>
      <c r="C25" s="20" t="s">
        <v>28</v>
      </c>
      <c r="D25" s="46">
        <v>2110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2110</v>
      </c>
      <c r="O25" s="47">
        <f t="shared" si="2"/>
        <v>0.39439252336448599</v>
      </c>
      <c r="P25" s="9"/>
    </row>
    <row r="26" spans="1:16">
      <c r="A26" s="12"/>
      <c r="B26" s="25">
        <v>335.15</v>
      </c>
      <c r="C26" s="20" t="s">
        <v>29</v>
      </c>
      <c r="D26" s="46">
        <v>2435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2435</v>
      </c>
      <c r="O26" s="47">
        <f t="shared" si="2"/>
        <v>0.45514018691588787</v>
      </c>
      <c r="P26" s="9"/>
    </row>
    <row r="27" spans="1:16">
      <c r="A27" s="12"/>
      <c r="B27" s="25">
        <v>335.18</v>
      </c>
      <c r="C27" s="20" t="s">
        <v>30</v>
      </c>
      <c r="D27" s="46">
        <v>233607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233607</v>
      </c>
      <c r="O27" s="47">
        <f t="shared" si="2"/>
        <v>43.664859813084114</v>
      </c>
      <c r="P27" s="9"/>
    </row>
    <row r="28" spans="1:16">
      <c r="A28" s="12"/>
      <c r="B28" s="25">
        <v>335.21</v>
      </c>
      <c r="C28" s="20" t="s">
        <v>71</v>
      </c>
      <c r="D28" s="46">
        <v>0</v>
      </c>
      <c r="E28" s="46">
        <v>1320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1320</v>
      </c>
      <c r="O28" s="47">
        <f t="shared" si="2"/>
        <v>0.24672897196261681</v>
      </c>
      <c r="P28" s="9"/>
    </row>
    <row r="29" spans="1:16">
      <c r="A29" s="12"/>
      <c r="B29" s="25">
        <v>335.49</v>
      </c>
      <c r="C29" s="20" t="s">
        <v>31</v>
      </c>
      <c r="D29" s="46">
        <v>9638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9638</v>
      </c>
      <c r="O29" s="47">
        <f t="shared" si="2"/>
        <v>1.8014953271028038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SUM(D31:D38)</f>
        <v>71339</v>
      </c>
      <c r="E30" s="32">
        <f t="shared" si="7"/>
        <v>175474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1634403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1881216</v>
      </c>
      <c r="O30" s="45">
        <f t="shared" si="2"/>
        <v>351.62915887850465</v>
      </c>
      <c r="P30" s="10"/>
    </row>
    <row r="31" spans="1:16">
      <c r="A31" s="12"/>
      <c r="B31" s="25">
        <v>341.9</v>
      </c>
      <c r="C31" s="20" t="s">
        <v>39</v>
      </c>
      <c r="D31" s="46">
        <v>67641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67641</v>
      </c>
      <c r="O31" s="47">
        <f t="shared" si="2"/>
        <v>12.643177570093458</v>
      </c>
      <c r="P31" s="9"/>
    </row>
    <row r="32" spans="1:16">
      <c r="A32" s="12"/>
      <c r="B32" s="25">
        <v>342.1</v>
      </c>
      <c r="C32" s="20" t="s">
        <v>40</v>
      </c>
      <c r="D32" s="46">
        <v>3698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3698</v>
      </c>
      <c r="O32" s="47">
        <f t="shared" si="2"/>
        <v>0.691214953271028</v>
      </c>
      <c r="P32" s="9"/>
    </row>
    <row r="33" spans="1:16">
      <c r="A33" s="12"/>
      <c r="B33" s="25">
        <v>342.2</v>
      </c>
      <c r="C33" s="20" t="s">
        <v>41</v>
      </c>
      <c r="D33" s="46">
        <v>0</v>
      </c>
      <c r="E33" s="46">
        <v>146226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146226</v>
      </c>
      <c r="O33" s="47">
        <f t="shared" si="2"/>
        <v>27.33196261682243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476170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476170</v>
      </c>
      <c r="O34" s="47">
        <f t="shared" si="2"/>
        <v>89.003738317757012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621904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621904</v>
      </c>
      <c r="O35" s="47">
        <f t="shared" si="2"/>
        <v>116.24373831775701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536329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536329</v>
      </c>
      <c r="O36" s="47">
        <f t="shared" si="2"/>
        <v>100.24841121495326</v>
      </c>
      <c r="P36" s="9"/>
    </row>
    <row r="37" spans="1:16">
      <c r="A37" s="12"/>
      <c r="B37" s="25">
        <v>343.8</v>
      </c>
      <c r="C37" s="20" t="s">
        <v>45</v>
      </c>
      <c r="D37" s="46">
        <v>0</v>
      </c>
      <c r="E37" s="46">
        <v>12500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12500</v>
      </c>
      <c r="O37" s="47">
        <f t="shared" ref="O37:O53" si="9">(N37/O$55)</f>
        <v>2.3364485981308412</v>
      </c>
      <c r="P37" s="9"/>
    </row>
    <row r="38" spans="1:16">
      <c r="A38" s="12"/>
      <c r="B38" s="25">
        <v>347.2</v>
      </c>
      <c r="C38" s="20" t="s">
        <v>46</v>
      </c>
      <c r="D38" s="46">
        <v>0</v>
      </c>
      <c r="E38" s="46">
        <v>16748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16748</v>
      </c>
      <c r="O38" s="47">
        <f t="shared" si="9"/>
        <v>3.130467289719626</v>
      </c>
      <c r="P38" s="9"/>
    </row>
    <row r="39" spans="1:16" ht="15.75">
      <c r="A39" s="29" t="s">
        <v>37</v>
      </c>
      <c r="B39" s="30"/>
      <c r="C39" s="31"/>
      <c r="D39" s="32">
        <f t="shared" ref="D39:M39" si="10">SUM(D40:D42)</f>
        <v>28061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53" si="11">SUM(D39:M39)</f>
        <v>28061</v>
      </c>
      <c r="O39" s="45">
        <f t="shared" si="9"/>
        <v>5.2450467289719622</v>
      </c>
      <c r="P39" s="10"/>
    </row>
    <row r="40" spans="1:16">
      <c r="A40" s="13"/>
      <c r="B40" s="39">
        <v>354</v>
      </c>
      <c r="C40" s="21" t="s">
        <v>50</v>
      </c>
      <c r="D40" s="46">
        <v>499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499</v>
      </c>
      <c r="O40" s="47">
        <f t="shared" si="9"/>
        <v>9.3271028037383172E-2</v>
      </c>
      <c r="P40" s="9"/>
    </row>
    <row r="41" spans="1:16">
      <c r="A41" s="13"/>
      <c r="B41" s="39">
        <v>358.2</v>
      </c>
      <c r="C41" s="21" t="s">
        <v>72</v>
      </c>
      <c r="D41" s="46">
        <v>2800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2800</v>
      </c>
      <c r="O41" s="47">
        <f t="shared" si="9"/>
        <v>0.52336448598130836</v>
      </c>
      <c r="P41" s="9"/>
    </row>
    <row r="42" spans="1:16">
      <c r="A42" s="13"/>
      <c r="B42" s="39">
        <v>359</v>
      </c>
      <c r="C42" s="21" t="s">
        <v>51</v>
      </c>
      <c r="D42" s="46">
        <v>24762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24762</v>
      </c>
      <c r="O42" s="47">
        <f t="shared" si="9"/>
        <v>4.628411214953271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SUM(D44:D49)</f>
        <v>-32636</v>
      </c>
      <c r="E43" s="32">
        <f t="shared" si="12"/>
        <v>8840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14578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-9218</v>
      </c>
      <c r="O43" s="45">
        <f t="shared" si="9"/>
        <v>-1.7229906542056075</v>
      </c>
      <c r="P43" s="10"/>
    </row>
    <row r="44" spans="1:16">
      <c r="A44" s="12"/>
      <c r="B44" s="25">
        <v>361.1</v>
      </c>
      <c r="C44" s="20" t="s">
        <v>52</v>
      </c>
      <c r="D44" s="46">
        <v>7702</v>
      </c>
      <c r="E44" s="46">
        <v>2237</v>
      </c>
      <c r="F44" s="46">
        <v>0</v>
      </c>
      <c r="G44" s="46">
        <v>0</v>
      </c>
      <c r="H44" s="46">
        <v>0</v>
      </c>
      <c r="I44" s="46">
        <v>13928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23867</v>
      </c>
      <c r="O44" s="47">
        <f t="shared" si="9"/>
        <v>4.4611214953271032</v>
      </c>
      <c r="P44" s="9"/>
    </row>
    <row r="45" spans="1:16">
      <c r="A45" s="12"/>
      <c r="B45" s="25">
        <v>361.4</v>
      </c>
      <c r="C45" s="20" t="s">
        <v>73</v>
      </c>
      <c r="D45" s="46">
        <v>-85000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-85000</v>
      </c>
      <c r="O45" s="47">
        <f t="shared" si="9"/>
        <v>-15.88785046728972</v>
      </c>
      <c r="P45" s="9"/>
    </row>
    <row r="46" spans="1:16">
      <c r="A46" s="12"/>
      <c r="B46" s="25">
        <v>362</v>
      </c>
      <c r="C46" s="20" t="s">
        <v>53</v>
      </c>
      <c r="D46" s="46">
        <v>24692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24692</v>
      </c>
      <c r="O46" s="47">
        <f t="shared" si="9"/>
        <v>4.6153271028037386</v>
      </c>
      <c r="P46" s="9"/>
    </row>
    <row r="47" spans="1:16">
      <c r="A47" s="12"/>
      <c r="B47" s="25">
        <v>364</v>
      </c>
      <c r="C47" s="20" t="s">
        <v>54</v>
      </c>
      <c r="D47" s="46">
        <v>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925</v>
      </c>
      <c r="O47" s="47">
        <f t="shared" si="9"/>
        <v>0.17289719626168223</v>
      </c>
      <c r="P47" s="9"/>
    </row>
    <row r="48" spans="1:16">
      <c r="A48" s="12"/>
      <c r="B48" s="25">
        <v>366</v>
      </c>
      <c r="C48" s="20" t="s">
        <v>55</v>
      </c>
      <c r="D48" s="46">
        <v>9364</v>
      </c>
      <c r="E48" s="46">
        <v>1480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10844</v>
      </c>
      <c r="O48" s="47">
        <f t="shared" si="9"/>
        <v>2.0269158878504672</v>
      </c>
      <c r="P48" s="9"/>
    </row>
    <row r="49" spans="1:119">
      <c r="A49" s="12"/>
      <c r="B49" s="25">
        <v>369.9</v>
      </c>
      <c r="C49" s="20" t="s">
        <v>57</v>
      </c>
      <c r="D49" s="46">
        <v>9681</v>
      </c>
      <c r="E49" s="46">
        <v>5123</v>
      </c>
      <c r="F49" s="46">
        <v>0</v>
      </c>
      <c r="G49" s="46">
        <v>0</v>
      </c>
      <c r="H49" s="46">
        <v>0</v>
      </c>
      <c r="I49" s="46">
        <v>650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15454</v>
      </c>
      <c r="O49" s="47">
        <f t="shared" si="9"/>
        <v>2.8885981308411215</v>
      </c>
      <c r="P49" s="9"/>
    </row>
    <row r="50" spans="1:119" ht="15.75">
      <c r="A50" s="29" t="s">
        <v>38</v>
      </c>
      <c r="B50" s="30"/>
      <c r="C50" s="31"/>
      <c r="D50" s="32">
        <f t="shared" ref="D50:M50" si="13">SUM(D51:D52)</f>
        <v>259479</v>
      </c>
      <c r="E50" s="32">
        <f t="shared" si="13"/>
        <v>453675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713154</v>
      </c>
      <c r="O50" s="45">
        <f t="shared" si="9"/>
        <v>133.29981308411215</v>
      </c>
      <c r="P50" s="9"/>
    </row>
    <row r="51" spans="1:119">
      <c r="A51" s="12"/>
      <c r="B51" s="25">
        <v>381</v>
      </c>
      <c r="C51" s="20" t="s">
        <v>58</v>
      </c>
      <c r="D51" s="46">
        <v>25000</v>
      </c>
      <c r="E51" s="46">
        <v>453675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478675</v>
      </c>
      <c r="O51" s="47">
        <f t="shared" si="9"/>
        <v>89.471962616822424</v>
      </c>
      <c r="P51" s="9"/>
    </row>
    <row r="52" spans="1:119" ht="15.75" thickBot="1">
      <c r="A52" s="12"/>
      <c r="B52" s="25">
        <v>382</v>
      </c>
      <c r="C52" s="20" t="s">
        <v>66</v>
      </c>
      <c r="D52" s="46">
        <v>234479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234479</v>
      </c>
      <c r="O52" s="47">
        <f t="shared" si="9"/>
        <v>43.827850467289721</v>
      </c>
      <c r="P52" s="9"/>
    </row>
    <row r="53" spans="1:119" ht="16.5" thickBot="1">
      <c r="A53" s="14" t="s">
        <v>48</v>
      </c>
      <c r="B53" s="23"/>
      <c r="C53" s="22"/>
      <c r="D53" s="15">
        <f t="shared" ref="D53:M53" si="14">SUM(D5,D12,D20,D30,D39,D43,D50)</f>
        <v>3822720</v>
      </c>
      <c r="E53" s="15">
        <f t="shared" si="14"/>
        <v>1071662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4023366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8917748</v>
      </c>
      <c r="O53" s="38">
        <f t="shared" si="9"/>
        <v>1666.868785046729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74</v>
      </c>
      <c r="M55" s="48"/>
      <c r="N55" s="48"/>
      <c r="O55" s="43">
        <v>5350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2455534</v>
      </c>
      <c r="E5" s="27">
        <f t="shared" si="0"/>
        <v>203048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2658582</v>
      </c>
      <c r="O5" s="33">
        <f t="shared" ref="O5:O36" si="2">(N5/O$55)</f>
        <v>544.12239050347932</v>
      </c>
      <c r="P5" s="6"/>
    </row>
    <row r="6" spans="1:133">
      <c r="A6" s="12"/>
      <c r="B6" s="25">
        <v>311</v>
      </c>
      <c r="C6" s="20" t="s">
        <v>2</v>
      </c>
      <c r="D6" s="46">
        <v>1524548</v>
      </c>
      <c r="E6" s="46">
        <v>203048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1727596</v>
      </c>
      <c r="O6" s="47">
        <f t="shared" si="2"/>
        <v>353.58084322554237</v>
      </c>
      <c r="P6" s="9"/>
    </row>
    <row r="7" spans="1:133">
      <c r="A7" s="12"/>
      <c r="B7" s="25">
        <v>312.10000000000002</v>
      </c>
      <c r="C7" s="20" t="s">
        <v>10</v>
      </c>
      <c r="D7" s="46">
        <v>263376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263376</v>
      </c>
      <c r="O7" s="47">
        <f t="shared" si="2"/>
        <v>53.904216127711827</v>
      </c>
      <c r="P7" s="9"/>
    </row>
    <row r="8" spans="1:133">
      <c r="A8" s="12"/>
      <c r="B8" s="25">
        <v>312.60000000000002</v>
      </c>
      <c r="C8" s="20" t="s">
        <v>11</v>
      </c>
      <c r="D8" s="46">
        <v>175234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175234</v>
      </c>
      <c r="O8" s="47">
        <f t="shared" si="2"/>
        <v>35.864510847318869</v>
      </c>
      <c r="P8" s="9"/>
    </row>
    <row r="9" spans="1:133">
      <c r="A9" s="12"/>
      <c r="B9" s="25">
        <v>314.10000000000002</v>
      </c>
      <c r="C9" s="20" t="s">
        <v>12</v>
      </c>
      <c r="D9" s="46">
        <v>266325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266325</v>
      </c>
      <c r="O9" s="47">
        <f t="shared" si="2"/>
        <v>54.50777732296357</v>
      </c>
      <c r="P9" s="9"/>
    </row>
    <row r="10" spans="1:133">
      <c r="A10" s="12"/>
      <c r="B10" s="25">
        <v>314.39999999999998</v>
      </c>
      <c r="C10" s="20" t="s">
        <v>13</v>
      </c>
      <c r="D10" s="46">
        <v>22274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22274</v>
      </c>
      <c r="O10" s="47">
        <f t="shared" si="2"/>
        <v>4.5587392550143271</v>
      </c>
      <c r="P10" s="9"/>
    </row>
    <row r="11" spans="1:133">
      <c r="A11" s="12"/>
      <c r="B11" s="25">
        <v>315</v>
      </c>
      <c r="C11" s="20" t="s">
        <v>14</v>
      </c>
      <c r="D11" s="46">
        <v>203777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203777</v>
      </c>
      <c r="O11" s="47">
        <f t="shared" si="2"/>
        <v>41.706303724928368</v>
      </c>
      <c r="P11" s="9"/>
    </row>
    <row r="12" spans="1:133" ht="15.75">
      <c r="A12" s="29" t="s">
        <v>15</v>
      </c>
      <c r="B12" s="30"/>
      <c r="C12" s="31"/>
      <c r="D12" s="32">
        <f>SUM(D13:D18)</f>
        <v>412291</v>
      </c>
      <c r="E12" s="32">
        <f t="shared" ref="E12:M12" si="3">SUM(E13:E18)</f>
        <v>176793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63474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652558</v>
      </c>
      <c r="O12" s="45">
        <f t="shared" si="2"/>
        <v>133.55669259107654</v>
      </c>
      <c r="P12" s="10"/>
    </row>
    <row r="13" spans="1:133">
      <c r="A13" s="12"/>
      <c r="B13" s="25">
        <v>322</v>
      </c>
      <c r="C13" s="20" t="s">
        <v>0</v>
      </c>
      <c r="D13" s="46">
        <v>55377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55377</v>
      </c>
      <c r="O13" s="47">
        <f t="shared" si="2"/>
        <v>11.333810888252149</v>
      </c>
      <c r="P13" s="9"/>
    </row>
    <row r="14" spans="1:133">
      <c r="A14" s="12"/>
      <c r="B14" s="25">
        <v>323.10000000000002</v>
      </c>
      <c r="C14" s="20" t="s">
        <v>16</v>
      </c>
      <c r="D14" s="46">
        <v>344761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344761</v>
      </c>
      <c r="O14" s="47">
        <f t="shared" si="2"/>
        <v>70.560990585345891</v>
      </c>
      <c r="P14" s="9"/>
    </row>
    <row r="15" spans="1:133">
      <c r="A15" s="12"/>
      <c r="B15" s="25">
        <v>323.2</v>
      </c>
      <c r="C15" s="20" t="s">
        <v>17</v>
      </c>
      <c r="D15" s="46">
        <v>298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298</v>
      </c>
      <c r="O15" s="47">
        <f t="shared" si="2"/>
        <v>6.0990585345886209E-2</v>
      </c>
      <c r="P15" s="9"/>
    </row>
    <row r="16" spans="1:133">
      <c r="A16" s="12"/>
      <c r="B16" s="25">
        <v>324.08999999999997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63474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63474</v>
      </c>
      <c r="O16" s="47">
        <f t="shared" si="2"/>
        <v>12.990994678673761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176793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176793</v>
      </c>
      <c r="O17" s="47">
        <f t="shared" si="2"/>
        <v>36.183585755218992</v>
      </c>
      <c r="P17" s="9"/>
    </row>
    <row r="18" spans="1:16">
      <c r="A18" s="12"/>
      <c r="B18" s="25">
        <v>329</v>
      </c>
      <c r="C18" s="20" t="s">
        <v>20</v>
      </c>
      <c r="D18" s="46">
        <v>11855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11855</v>
      </c>
      <c r="O18" s="47">
        <f t="shared" si="2"/>
        <v>2.4263200982398692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SUM(D20:D29)</f>
        <v>468182</v>
      </c>
      <c r="E19" s="32">
        <f t="shared" si="4"/>
        <v>243618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711800</v>
      </c>
      <c r="O19" s="45">
        <f t="shared" si="2"/>
        <v>145.68153909128122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4501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9" si="5">SUM(D20:M20)</f>
        <v>4501</v>
      </c>
      <c r="O20" s="47">
        <f t="shared" si="2"/>
        <v>0.92120343839541552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239117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239117</v>
      </c>
      <c r="O21" s="47">
        <f t="shared" si="2"/>
        <v>48.939214081047894</v>
      </c>
      <c r="P21" s="9"/>
    </row>
    <row r="22" spans="1:16">
      <c r="A22" s="12"/>
      <c r="B22" s="25">
        <v>331.62</v>
      </c>
      <c r="C22" s="20" t="s">
        <v>25</v>
      </c>
      <c r="D22" s="46">
        <v>67255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67255</v>
      </c>
      <c r="O22" s="47">
        <f t="shared" si="2"/>
        <v>13.764838313548916</v>
      </c>
      <c r="P22" s="9"/>
    </row>
    <row r="23" spans="1:16">
      <c r="A23" s="12"/>
      <c r="B23" s="25">
        <v>334.2</v>
      </c>
      <c r="C23" s="20" t="s">
        <v>24</v>
      </c>
      <c r="D23" s="46">
        <v>343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343</v>
      </c>
      <c r="O23" s="47">
        <f t="shared" si="2"/>
        <v>7.0200573065902577E-2</v>
      </c>
      <c r="P23" s="9"/>
    </row>
    <row r="24" spans="1:16">
      <c r="A24" s="12"/>
      <c r="B24" s="25">
        <v>334.7</v>
      </c>
      <c r="C24" s="20" t="s">
        <v>26</v>
      </c>
      <c r="D24" s="46">
        <v>26198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26198</v>
      </c>
      <c r="O24" s="47">
        <f t="shared" si="2"/>
        <v>5.3618501841997546</v>
      </c>
      <c r="P24" s="9"/>
    </row>
    <row r="25" spans="1:16">
      <c r="A25" s="12"/>
      <c r="B25" s="25">
        <v>335.12</v>
      </c>
      <c r="C25" s="20" t="s">
        <v>27</v>
      </c>
      <c r="D25" s="46">
        <v>124879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124879</v>
      </c>
      <c r="O25" s="47">
        <f t="shared" si="2"/>
        <v>25.558534588620549</v>
      </c>
      <c r="P25" s="9"/>
    </row>
    <row r="26" spans="1:16">
      <c r="A26" s="12"/>
      <c r="B26" s="25">
        <v>335.14</v>
      </c>
      <c r="C26" s="20" t="s">
        <v>28</v>
      </c>
      <c r="D26" s="46">
        <v>2698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2698</v>
      </c>
      <c r="O26" s="47">
        <f t="shared" si="2"/>
        <v>0.55218993041342612</v>
      </c>
      <c r="P26" s="9"/>
    </row>
    <row r="27" spans="1:16">
      <c r="A27" s="12"/>
      <c r="B27" s="25">
        <v>335.15</v>
      </c>
      <c r="C27" s="20" t="s">
        <v>29</v>
      </c>
      <c r="D27" s="46">
        <v>2429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2429</v>
      </c>
      <c r="O27" s="47">
        <f t="shared" si="2"/>
        <v>0.49713467048710602</v>
      </c>
      <c r="P27" s="9"/>
    </row>
    <row r="28" spans="1:16">
      <c r="A28" s="12"/>
      <c r="B28" s="25">
        <v>335.18</v>
      </c>
      <c r="C28" s="20" t="s">
        <v>30</v>
      </c>
      <c r="D28" s="46">
        <v>235023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235023</v>
      </c>
      <c r="O28" s="47">
        <f t="shared" si="2"/>
        <v>48.101309864920182</v>
      </c>
      <c r="P28" s="9"/>
    </row>
    <row r="29" spans="1:16">
      <c r="A29" s="12"/>
      <c r="B29" s="25">
        <v>335.49</v>
      </c>
      <c r="C29" s="20" t="s">
        <v>31</v>
      </c>
      <c r="D29" s="46">
        <v>9357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9357</v>
      </c>
      <c r="O29" s="47">
        <f t="shared" si="2"/>
        <v>1.9150634465820713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SUM(D31:D39)</f>
        <v>107378</v>
      </c>
      <c r="E30" s="32">
        <f t="shared" si="6"/>
        <v>188647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1468330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1764355</v>
      </c>
      <c r="O30" s="45">
        <f t="shared" si="2"/>
        <v>361.10417519443308</v>
      </c>
      <c r="P30" s="10"/>
    </row>
    <row r="31" spans="1:16">
      <c r="A31" s="12"/>
      <c r="B31" s="25">
        <v>341.9</v>
      </c>
      <c r="C31" s="20" t="s">
        <v>39</v>
      </c>
      <c r="D31" s="46">
        <v>86016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86016</v>
      </c>
      <c r="O31" s="47">
        <f t="shared" si="2"/>
        <v>17.604584527220631</v>
      </c>
      <c r="P31" s="9"/>
    </row>
    <row r="32" spans="1:16">
      <c r="A32" s="12"/>
      <c r="B32" s="25">
        <v>342.1</v>
      </c>
      <c r="C32" s="20" t="s">
        <v>40</v>
      </c>
      <c r="D32" s="46">
        <v>21362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21362</v>
      </c>
      <c r="O32" s="47">
        <f t="shared" si="2"/>
        <v>4.3720835038886614</v>
      </c>
      <c r="P32" s="9"/>
    </row>
    <row r="33" spans="1:16">
      <c r="A33" s="12"/>
      <c r="B33" s="25">
        <v>342.2</v>
      </c>
      <c r="C33" s="20" t="s">
        <v>41</v>
      </c>
      <c r="D33" s="46">
        <v>0</v>
      </c>
      <c r="E33" s="46">
        <v>137585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137585</v>
      </c>
      <c r="O33" s="47">
        <f t="shared" si="2"/>
        <v>28.159025787965614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493540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493540</v>
      </c>
      <c r="O34" s="47">
        <f t="shared" si="2"/>
        <v>101.01105198526402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622645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622645</v>
      </c>
      <c r="O35" s="47">
        <f t="shared" si="2"/>
        <v>127.43450675399099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352145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352145</v>
      </c>
      <c r="O36" s="47">
        <f t="shared" si="2"/>
        <v>72.07224723700368</v>
      </c>
      <c r="P36" s="9"/>
    </row>
    <row r="37" spans="1:16">
      <c r="A37" s="12"/>
      <c r="B37" s="25">
        <v>343.8</v>
      </c>
      <c r="C37" s="20" t="s">
        <v>45</v>
      </c>
      <c r="D37" s="46">
        <v>0</v>
      </c>
      <c r="E37" s="46">
        <v>28200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28200</v>
      </c>
      <c r="O37" s="47">
        <f t="shared" ref="O37:O53" si="8">(N37/O$55)</f>
        <v>5.771592304543594</v>
      </c>
      <c r="P37" s="9"/>
    </row>
    <row r="38" spans="1:16">
      <c r="A38" s="12"/>
      <c r="B38" s="25">
        <v>347.2</v>
      </c>
      <c r="C38" s="20" t="s">
        <v>46</v>
      </c>
      <c r="D38" s="46">
        <v>0</v>
      </c>
      <c r="E38" s="46">
        <v>17774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17774</v>
      </c>
      <c r="O38" s="47">
        <f t="shared" si="8"/>
        <v>3.6377404830126894</v>
      </c>
      <c r="P38" s="9"/>
    </row>
    <row r="39" spans="1:16">
      <c r="A39" s="12"/>
      <c r="B39" s="25">
        <v>347.9</v>
      </c>
      <c r="C39" s="20" t="s">
        <v>47</v>
      </c>
      <c r="D39" s="46">
        <v>0</v>
      </c>
      <c r="E39" s="46">
        <v>5088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3" si="9">SUM(D39:M39)</f>
        <v>5088</v>
      </c>
      <c r="O39" s="47">
        <f t="shared" si="8"/>
        <v>1.0413426115431845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SUM(D41:D42)</f>
        <v>33138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33138</v>
      </c>
      <c r="O40" s="45">
        <f t="shared" si="8"/>
        <v>6.7822349570200577</v>
      </c>
      <c r="P40" s="10"/>
    </row>
    <row r="41" spans="1:16">
      <c r="A41" s="13"/>
      <c r="B41" s="39">
        <v>354</v>
      </c>
      <c r="C41" s="21" t="s">
        <v>50</v>
      </c>
      <c r="D41" s="46">
        <v>2841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2841</v>
      </c>
      <c r="O41" s="47">
        <f t="shared" si="8"/>
        <v>0.58145722472370032</v>
      </c>
      <c r="P41" s="9"/>
    </row>
    <row r="42" spans="1:16">
      <c r="A42" s="13"/>
      <c r="B42" s="39">
        <v>359</v>
      </c>
      <c r="C42" s="21" t="s">
        <v>51</v>
      </c>
      <c r="D42" s="46">
        <v>30297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30297</v>
      </c>
      <c r="O42" s="47">
        <f t="shared" si="8"/>
        <v>6.2007777322963573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SUM(D44:D49)</f>
        <v>80259</v>
      </c>
      <c r="E43" s="32">
        <f t="shared" si="11"/>
        <v>293672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17972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391903</v>
      </c>
      <c r="O43" s="45">
        <f t="shared" si="8"/>
        <v>80.209373720835032</v>
      </c>
      <c r="P43" s="10"/>
    </row>
    <row r="44" spans="1:16">
      <c r="A44" s="12"/>
      <c r="B44" s="25">
        <v>361.1</v>
      </c>
      <c r="C44" s="20" t="s">
        <v>52</v>
      </c>
      <c r="D44" s="46">
        <v>8192</v>
      </c>
      <c r="E44" s="46">
        <v>2521</v>
      </c>
      <c r="F44" s="46">
        <v>0</v>
      </c>
      <c r="G44" s="46">
        <v>0</v>
      </c>
      <c r="H44" s="46">
        <v>0</v>
      </c>
      <c r="I44" s="46">
        <v>17972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28685</v>
      </c>
      <c r="O44" s="47">
        <f t="shared" si="8"/>
        <v>5.8708555055259923</v>
      </c>
      <c r="P44" s="9"/>
    </row>
    <row r="45" spans="1:16">
      <c r="A45" s="12"/>
      <c r="B45" s="25">
        <v>362</v>
      </c>
      <c r="C45" s="20" t="s">
        <v>53</v>
      </c>
      <c r="D45" s="46">
        <v>25260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25260</v>
      </c>
      <c r="O45" s="47">
        <f t="shared" si="8"/>
        <v>5.1698731068358574</v>
      </c>
      <c r="P45" s="9"/>
    </row>
    <row r="46" spans="1:16">
      <c r="A46" s="12"/>
      <c r="B46" s="25">
        <v>364</v>
      </c>
      <c r="C46" s="20" t="s">
        <v>54</v>
      </c>
      <c r="D46" s="46">
        <v>6235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6235</v>
      </c>
      <c r="O46" s="47">
        <f t="shared" si="8"/>
        <v>1.2760949652067131</v>
      </c>
      <c r="P46" s="9"/>
    </row>
    <row r="47" spans="1:16">
      <c r="A47" s="12"/>
      <c r="B47" s="25">
        <v>366</v>
      </c>
      <c r="C47" s="20" t="s">
        <v>55</v>
      </c>
      <c r="D47" s="46">
        <v>11758</v>
      </c>
      <c r="E47" s="46">
        <v>288891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300649</v>
      </c>
      <c r="O47" s="47">
        <f t="shared" si="8"/>
        <v>61.532746623004506</v>
      </c>
      <c r="P47" s="9"/>
    </row>
    <row r="48" spans="1:16">
      <c r="A48" s="12"/>
      <c r="B48" s="25">
        <v>367</v>
      </c>
      <c r="C48" s="20" t="s">
        <v>56</v>
      </c>
      <c r="D48" s="46">
        <v>19071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19071</v>
      </c>
      <c r="O48" s="47">
        <f t="shared" si="8"/>
        <v>3.9031927957429389</v>
      </c>
      <c r="P48" s="9"/>
    </row>
    <row r="49" spans="1:119">
      <c r="A49" s="12"/>
      <c r="B49" s="25">
        <v>369.9</v>
      </c>
      <c r="C49" s="20" t="s">
        <v>57</v>
      </c>
      <c r="D49" s="46">
        <v>9743</v>
      </c>
      <c r="E49" s="46">
        <v>2260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12003</v>
      </c>
      <c r="O49" s="47">
        <f t="shared" si="8"/>
        <v>2.4566107245190341</v>
      </c>
      <c r="P49" s="9"/>
    </row>
    <row r="50" spans="1:119" ht="15.75">
      <c r="A50" s="29" t="s">
        <v>38</v>
      </c>
      <c r="B50" s="30"/>
      <c r="C50" s="31"/>
      <c r="D50" s="32">
        <f t="shared" ref="D50:M50" si="12">SUM(D51:D52)</f>
        <v>334479</v>
      </c>
      <c r="E50" s="32">
        <f t="shared" si="12"/>
        <v>444053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44243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9"/>
        <v>822775</v>
      </c>
      <c r="O50" s="45">
        <f t="shared" si="8"/>
        <v>168.39439214081048</v>
      </c>
      <c r="P50" s="9"/>
    </row>
    <row r="51" spans="1:119">
      <c r="A51" s="12"/>
      <c r="B51" s="25">
        <v>381</v>
      </c>
      <c r="C51" s="20" t="s">
        <v>58</v>
      </c>
      <c r="D51" s="46">
        <v>25000</v>
      </c>
      <c r="E51" s="46">
        <v>444053</v>
      </c>
      <c r="F51" s="46">
        <v>0</v>
      </c>
      <c r="G51" s="46">
        <v>0</v>
      </c>
      <c r="H51" s="46">
        <v>0</v>
      </c>
      <c r="I51" s="46">
        <v>44243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513296</v>
      </c>
      <c r="O51" s="47">
        <f t="shared" si="8"/>
        <v>105.05444126074498</v>
      </c>
      <c r="P51" s="9"/>
    </row>
    <row r="52" spans="1:119" ht="15.75" thickBot="1">
      <c r="A52" s="12"/>
      <c r="B52" s="25">
        <v>382</v>
      </c>
      <c r="C52" s="20" t="s">
        <v>66</v>
      </c>
      <c r="D52" s="46">
        <v>309479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309479</v>
      </c>
      <c r="O52" s="47">
        <f t="shared" si="8"/>
        <v>63.339950880065494</v>
      </c>
      <c r="P52" s="9"/>
    </row>
    <row r="53" spans="1:119" ht="16.5" thickBot="1">
      <c r="A53" s="14" t="s">
        <v>48</v>
      </c>
      <c r="B53" s="23"/>
      <c r="C53" s="22"/>
      <c r="D53" s="15">
        <f t="shared" ref="D53:M53" si="13">SUM(D5,D12,D19,D30,D40,D43,D50)</f>
        <v>3891261</v>
      </c>
      <c r="E53" s="15">
        <f t="shared" si="13"/>
        <v>1549831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1594019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9"/>
        <v>7035111</v>
      </c>
      <c r="O53" s="38">
        <f t="shared" si="8"/>
        <v>1439.8507981989358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65</v>
      </c>
      <c r="M55" s="48"/>
      <c r="N55" s="48"/>
      <c r="O55" s="43">
        <v>4886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2258781</v>
      </c>
      <c r="E5" s="27">
        <f t="shared" si="0"/>
        <v>203951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2462732</v>
      </c>
      <c r="O5" s="33">
        <f t="shared" ref="O5:O36" si="2">(N5/O$58)</f>
        <v>507.25684860968073</v>
      </c>
      <c r="P5" s="6"/>
    </row>
    <row r="6" spans="1:133">
      <c r="A6" s="12"/>
      <c r="B6" s="25">
        <v>311</v>
      </c>
      <c r="C6" s="20" t="s">
        <v>2</v>
      </c>
      <c r="D6" s="46">
        <v>1551351</v>
      </c>
      <c r="E6" s="46">
        <v>203951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1755302</v>
      </c>
      <c r="O6" s="47">
        <f t="shared" si="2"/>
        <v>361.54521112255406</v>
      </c>
      <c r="P6" s="9"/>
    </row>
    <row r="7" spans="1:133">
      <c r="A7" s="12"/>
      <c r="B7" s="25">
        <v>312.41000000000003</v>
      </c>
      <c r="C7" s="20" t="s">
        <v>101</v>
      </c>
      <c r="D7" s="46">
        <v>222100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222100</v>
      </c>
      <c r="O7" s="47">
        <f t="shared" si="2"/>
        <v>45.746652935118433</v>
      </c>
      <c r="P7" s="9"/>
    </row>
    <row r="8" spans="1:133">
      <c r="A8" s="12"/>
      <c r="B8" s="25">
        <v>314.10000000000002</v>
      </c>
      <c r="C8" s="20" t="s">
        <v>12</v>
      </c>
      <c r="D8" s="46">
        <v>249268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249268</v>
      </c>
      <c r="O8" s="47">
        <f t="shared" si="2"/>
        <v>51.342533470648817</v>
      </c>
      <c r="P8" s="9"/>
    </row>
    <row r="9" spans="1:133">
      <c r="A9" s="12"/>
      <c r="B9" s="25">
        <v>314.8</v>
      </c>
      <c r="C9" s="20" t="s">
        <v>69</v>
      </c>
      <c r="D9" s="46">
        <v>25095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25095</v>
      </c>
      <c r="O9" s="47">
        <f t="shared" si="2"/>
        <v>5.1688980432543765</v>
      </c>
      <c r="P9" s="9"/>
    </row>
    <row r="10" spans="1:133">
      <c r="A10" s="12"/>
      <c r="B10" s="25">
        <v>315</v>
      </c>
      <c r="C10" s="20" t="s">
        <v>14</v>
      </c>
      <c r="D10" s="46">
        <v>188034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188034</v>
      </c>
      <c r="O10" s="47">
        <f t="shared" si="2"/>
        <v>38.729969104016476</v>
      </c>
      <c r="P10" s="9"/>
    </row>
    <row r="11" spans="1:133">
      <c r="A11" s="12"/>
      <c r="B11" s="25">
        <v>316</v>
      </c>
      <c r="C11" s="20" t="s">
        <v>102</v>
      </c>
      <c r="D11" s="46">
        <v>22933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22933</v>
      </c>
      <c r="O11" s="47">
        <f t="shared" si="2"/>
        <v>4.7235839340885688</v>
      </c>
      <c r="P11" s="9"/>
    </row>
    <row r="12" spans="1:133" ht="15.75">
      <c r="A12" s="29" t="s">
        <v>103</v>
      </c>
      <c r="B12" s="30"/>
      <c r="C12" s="31"/>
      <c r="D12" s="32">
        <f t="shared" ref="D12:M12" si="3">SUM(D13:D16)</f>
        <v>395057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395057</v>
      </c>
      <c r="O12" s="45">
        <f t="shared" si="2"/>
        <v>81.371163748712661</v>
      </c>
      <c r="P12" s="10"/>
    </row>
    <row r="13" spans="1:133">
      <c r="A13" s="12"/>
      <c r="B13" s="25">
        <v>322</v>
      </c>
      <c r="C13" s="20" t="s">
        <v>0</v>
      </c>
      <c r="D13" s="46">
        <v>86512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86512</v>
      </c>
      <c r="O13" s="47">
        <f t="shared" si="2"/>
        <v>17.819155509783727</v>
      </c>
      <c r="P13" s="9"/>
    </row>
    <row r="14" spans="1:133">
      <c r="A14" s="12"/>
      <c r="B14" s="25">
        <v>323.10000000000002</v>
      </c>
      <c r="C14" s="20" t="s">
        <v>16</v>
      </c>
      <c r="D14" s="46">
        <v>279757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279757</v>
      </c>
      <c r="O14" s="47">
        <f t="shared" si="2"/>
        <v>57.622451081359422</v>
      </c>
      <c r="P14" s="9"/>
    </row>
    <row r="15" spans="1:133">
      <c r="A15" s="12"/>
      <c r="B15" s="25">
        <v>323.2</v>
      </c>
      <c r="C15" s="20" t="s">
        <v>17</v>
      </c>
      <c r="D15" s="46">
        <v>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340</v>
      </c>
      <c r="O15" s="47">
        <f t="shared" si="2"/>
        <v>7.0030895983522148E-2</v>
      </c>
      <c r="P15" s="9"/>
    </row>
    <row r="16" spans="1:133">
      <c r="A16" s="12"/>
      <c r="B16" s="25">
        <v>329</v>
      </c>
      <c r="C16" s="20" t="s">
        <v>104</v>
      </c>
      <c r="D16" s="46">
        <v>28448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28448</v>
      </c>
      <c r="O16" s="47">
        <f t="shared" si="2"/>
        <v>5.8595262615859935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SUM(D18:D28)</f>
        <v>578541</v>
      </c>
      <c r="E17" s="32">
        <f t="shared" si="4"/>
        <v>657469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1236010</v>
      </c>
      <c r="O17" s="45">
        <f t="shared" si="2"/>
        <v>254.58496395468589</v>
      </c>
      <c r="P17" s="10"/>
    </row>
    <row r="18" spans="1:16">
      <c r="A18" s="12"/>
      <c r="B18" s="25">
        <v>331.2</v>
      </c>
      <c r="C18" s="20" t="s">
        <v>21</v>
      </c>
      <c r="D18" s="46">
        <v>0</v>
      </c>
      <c r="E18" s="46">
        <v>31829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31829</v>
      </c>
      <c r="O18" s="47">
        <f t="shared" si="2"/>
        <v>6.5559217301750774</v>
      </c>
      <c r="P18" s="9"/>
    </row>
    <row r="19" spans="1:16">
      <c r="A19" s="12"/>
      <c r="B19" s="25">
        <v>331.5</v>
      </c>
      <c r="C19" s="20" t="s">
        <v>23</v>
      </c>
      <c r="D19" s="46">
        <v>0</v>
      </c>
      <c r="E19" s="46">
        <v>423757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423757</v>
      </c>
      <c r="O19" s="47">
        <f t="shared" si="2"/>
        <v>87.282595262615857</v>
      </c>
      <c r="P19" s="9"/>
    </row>
    <row r="20" spans="1:16">
      <c r="A20" s="12"/>
      <c r="B20" s="25">
        <v>334.2</v>
      </c>
      <c r="C20" s="20" t="s">
        <v>24</v>
      </c>
      <c r="D20" s="46">
        <v>2422</v>
      </c>
      <c r="E20" s="46">
        <v>1883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4305</v>
      </c>
      <c r="O20" s="47">
        <f t="shared" si="2"/>
        <v>0.88671472708547894</v>
      </c>
      <c r="P20" s="9"/>
    </row>
    <row r="21" spans="1:16">
      <c r="A21" s="12"/>
      <c r="B21" s="25">
        <v>334.5</v>
      </c>
      <c r="C21" s="20" t="s">
        <v>105</v>
      </c>
      <c r="D21" s="46">
        <v>0</v>
      </c>
      <c r="E21" s="46">
        <v>200000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200000</v>
      </c>
      <c r="O21" s="47">
        <f t="shared" si="2"/>
        <v>41.194644696189492</v>
      </c>
      <c r="P21" s="9"/>
    </row>
    <row r="22" spans="1:16">
      <c r="A22" s="12"/>
      <c r="B22" s="25">
        <v>334.7</v>
      </c>
      <c r="C22" s="20" t="s">
        <v>26</v>
      </c>
      <c r="D22" s="46">
        <v>123802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123802</v>
      </c>
      <c r="O22" s="47">
        <f t="shared" si="2"/>
        <v>25.49989701338826</v>
      </c>
      <c r="P22" s="9"/>
    </row>
    <row r="23" spans="1:16">
      <c r="A23" s="12"/>
      <c r="B23" s="25">
        <v>335.12</v>
      </c>
      <c r="C23" s="20" t="s">
        <v>27</v>
      </c>
      <c r="D23" s="46">
        <v>152405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152405</v>
      </c>
      <c r="O23" s="47">
        <f t="shared" si="2"/>
        <v>31.3913491246138</v>
      </c>
      <c r="P23" s="9"/>
    </row>
    <row r="24" spans="1:16">
      <c r="A24" s="12"/>
      <c r="B24" s="25">
        <v>335.14</v>
      </c>
      <c r="C24" s="20" t="s">
        <v>28</v>
      </c>
      <c r="D24" s="46">
        <v>2603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2603</v>
      </c>
      <c r="O24" s="47">
        <f t="shared" si="2"/>
        <v>0.53614830072090625</v>
      </c>
      <c r="P24" s="9"/>
    </row>
    <row r="25" spans="1:16">
      <c r="A25" s="12"/>
      <c r="B25" s="25">
        <v>335.15</v>
      </c>
      <c r="C25" s="20" t="s">
        <v>29</v>
      </c>
      <c r="D25" s="46">
        <v>1381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1381</v>
      </c>
      <c r="O25" s="47">
        <f t="shared" si="2"/>
        <v>0.28444902162718849</v>
      </c>
      <c r="P25" s="9"/>
    </row>
    <row r="26" spans="1:16">
      <c r="A26" s="12"/>
      <c r="B26" s="25">
        <v>335.18</v>
      </c>
      <c r="C26" s="20" t="s">
        <v>30</v>
      </c>
      <c r="D26" s="46">
        <v>261217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261217</v>
      </c>
      <c r="O26" s="47">
        <f t="shared" si="2"/>
        <v>53.803707518022655</v>
      </c>
      <c r="P26" s="9"/>
    </row>
    <row r="27" spans="1:16">
      <c r="A27" s="12"/>
      <c r="B27" s="25">
        <v>335.49</v>
      </c>
      <c r="C27" s="20" t="s">
        <v>31</v>
      </c>
      <c r="D27" s="46">
        <v>9085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9085</v>
      </c>
      <c r="O27" s="47">
        <f t="shared" si="2"/>
        <v>1.8712667353244079</v>
      </c>
      <c r="P27" s="9"/>
    </row>
    <row r="28" spans="1:16">
      <c r="A28" s="12"/>
      <c r="B28" s="25">
        <v>337.7</v>
      </c>
      <c r="C28" s="20" t="s">
        <v>106</v>
      </c>
      <c r="D28" s="46">
        <v>25626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25626</v>
      </c>
      <c r="O28" s="47">
        <f t="shared" si="2"/>
        <v>5.2782698249227602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SUM(D30:D39)</f>
        <v>144541</v>
      </c>
      <c r="E29" s="32">
        <f t="shared" si="6"/>
        <v>177324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1537180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1859045</v>
      </c>
      <c r="O29" s="45">
        <f t="shared" si="2"/>
        <v>382.91349124613799</v>
      </c>
      <c r="P29" s="10"/>
    </row>
    <row r="30" spans="1:16">
      <c r="A30" s="12"/>
      <c r="B30" s="25">
        <v>341.9</v>
      </c>
      <c r="C30" s="20" t="s">
        <v>39</v>
      </c>
      <c r="D30" s="46">
        <v>82593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7">SUM(D30:M30)</f>
        <v>82593</v>
      </c>
      <c r="O30" s="47">
        <f t="shared" si="2"/>
        <v>17.011946446961893</v>
      </c>
      <c r="P30" s="9"/>
    </row>
    <row r="31" spans="1:16">
      <c r="A31" s="12"/>
      <c r="B31" s="25">
        <v>342.1</v>
      </c>
      <c r="C31" s="20" t="s">
        <v>40</v>
      </c>
      <c r="D31" s="46">
        <v>59111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59111</v>
      </c>
      <c r="O31" s="47">
        <f t="shared" si="2"/>
        <v>12.175283213182286</v>
      </c>
      <c r="P31" s="9"/>
    </row>
    <row r="32" spans="1:16">
      <c r="A32" s="12"/>
      <c r="B32" s="25">
        <v>342.2</v>
      </c>
      <c r="C32" s="20" t="s">
        <v>41</v>
      </c>
      <c r="D32" s="46">
        <v>0</v>
      </c>
      <c r="E32" s="46">
        <v>131584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131584</v>
      </c>
      <c r="O32" s="47">
        <f t="shared" si="2"/>
        <v>27.102780638516993</v>
      </c>
      <c r="P32" s="9"/>
    </row>
    <row r="33" spans="1:16">
      <c r="A33" s="12"/>
      <c r="B33" s="25">
        <v>343.3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547263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547263</v>
      </c>
      <c r="O33" s="47">
        <f t="shared" si="2"/>
        <v>112.72152420185375</v>
      </c>
      <c r="P33" s="9"/>
    </row>
    <row r="34" spans="1:16">
      <c r="A34" s="12"/>
      <c r="B34" s="25">
        <v>343.4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646499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646499</v>
      </c>
      <c r="O34" s="47">
        <f t="shared" si="2"/>
        <v>133.16148300720906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343418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343418</v>
      </c>
      <c r="O35" s="47">
        <f t="shared" si="2"/>
        <v>70.73491246138002</v>
      </c>
      <c r="P35" s="9"/>
    </row>
    <row r="36" spans="1:16">
      <c r="A36" s="12"/>
      <c r="B36" s="25">
        <v>343.8</v>
      </c>
      <c r="C36" s="20" t="s">
        <v>45</v>
      </c>
      <c r="D36" s="46">
        <v>0</v>
      </c>
      <c r="E36" s="46">
        <v>21000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21000</v>
      </c>
      <c r="O36" s="47">
        <f t="shared" si="2"/>
        <v>4.3254376930998975</v>
      </c>
      <c r="P36" s="9"/>
    </row>
    <row r="37" spans="1:16">
      <c r="A37" s="12"/>
      <c r="B37" s="25">
        <v>347.2</v>
      </c>
      <c r="C37" s="20" t="s">
        <v>46</v>
      </c>
      <c r="D37" s="46">
        <v>0</v>
      </c>
      <c r="E37" s="46">
        <v>24740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24740</v>
      </c>
      <c r="O37" s="47">
        <f t="shared" ref="O37:O56" si="8">(N37/O$58)</f>
        <v>5.0957775489186403</v>
      </c>
      <c r="P37" s="9"/>
    </row>
    <row r="38" spans="1:16">
      <c r="A38" s="12"/>
      <c r="B38" s="25">
        <v>347.9</v>
      </c>
      <c r="C38" s="20" t="s">
        <v>47</v>
      </c>
      <c r="D38" s="46">
        <v>1717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1717</v>
      </c>
      <c r="O38" s="47">
        <f t="shared" si="8"/>
        <v>0.35365602471678681</v>
      </c>
      <c r="P38" s="9"/>
    </row>
    <row r="39" spans="1:16">
      <c r="A39" s="12"/>
      <c r="B39" s="25">
        <v>349</v>
      </c>
      <c r="C39" s="20" t="s">
        <v>96</v>
      </c>
      <c r="D39" s="46">
        <v>1120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1120</v>
      </c>
      <c r="O39" s="47">
        <f t="shared" si="8"/>
        <v>0.23069001029866118</v>
      </c>
      <c r="P39" s="9"/>
    </row>
    <row r="40" spans="1:16" ht="15.75">
      <c r="A40" s="29" t="s">
        <v>37</v>
      </c>
      <c r="B40" s="30"/>
      <c r="C40" s="31"/>
      <c r="D40" s="32">
        <f t="shared" ref="D40:M40" si="9">SUM(D41:D42)</f>
        <v>29148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29148</v>
      </c>
      <c r="O40" s="45">
        <f t="shared" si="8"/>
        <v>6.0037075180226571</v>
      </c>
      <c r="P40" s="10"/>
    </row>
    <row r="41" spans="1:16">
      <c r="A41" s="13"/>
      <c r="B41" s="39">
        <v>354</v>
      </c>
      <c r="C41" s="21" t="s">
        <v>50</v>
      </c>
      <c r="D41" s="46">
        <v>2653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2653</v>
      </c>
      <c r="O41" s="47">
        <f t="shared" si="8"/>
        <v>0.54644696189495368</v>
      </c>
      <c r="P41" s="9"/>
    </row>
    <row r="42" spans="1:16">
      <c r="A42" s="13"/>
      <c r="B42" s="39">
        <v>359</v>
      </c>
      <c r="C42" s="21" t="s">
        <v>51</v>
      </c>
      <c r="D42" s="46">
        <v>26495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26495</v>
      </c>
      <c r="O42" s="47">
        <f t="shared" si="8"/>
        <v>5.4572605561277037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SUM(D44:D52)</f>
        <v>-322</v>
      </c>
      <c r="E43" s="32">
        <f t="shared" si="10"/>
        <v>7141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200194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207013</v>
      </c>
      <c r="O43" s="45">
        <f t="shared" si="8"/>
        <v>42.63913491246138</v>
      </c>
      <c r="P43" s="10"/>
    </row>
    <row r="44" spans="1:16">
      <c r="A44" s="12"/>
      <c r="B44" s="25">
        <v>361.1</v>
      </c>
      <c r="C44" s="20" t="s">
        <v>52</v>
      </c>
      <c r="D44" s="46">
        <v>27940</v>
      </c>
      <c r="E44" s="46">
        <v>6472</v>
      </c>
      <c r="F44" s="46">
        <v>0</v>
      </c>
      <c r="G44" s="46">
        <v>0</v>
      </c>
      <c r="H44" s="46">
        <v>0</v>
      </c>
      <c r="I44" s="46">
        <v>35800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70212</v>
      </c>
      <c r="O44" s="47">
        <f t="shared" si="8"/>
        <v>14.461791967044284</v>
      </c>
      <c r="P44" s="9"/>
    </row>
    <row r="45" spans="1:16">
      <c r="A45" s="12"/>
      <c r="B45" s="25">
        <v>361.3</v>
      </c>
      <c r="C45" s="20" t="s">
        <v>107</v>
      </c>
      <c r="D45" s="46">
        <v>-76680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1">SUM(D45:M45)</f>
        <v>-76680</v>
      </c>
      <c r="O45" s="47">
        <f t="shared" si="8"/>
        <v>-15.794026776519052</v>
      </c>
      <c r="P45" s="9"/>
    </row>
    <row r="46" spans="1:16">
      <c r="A46" s="12"/>
      <c r="B46" s="25">
        <v>362</v>
      </c>
      <c r="C46" s="20" t="s">
        <v>53</v>
      </c>
      <c r="D46" s="46">
        <v>22577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22577</v>
      </c>
      <c r="O46" s="47">
        <f t="shared" si="8"/>
        <v>4.650257466529351</v>
      </c>
      <c r="P46" s="9"/>
    </row>
    <row r="47" spans="1:16">
      <c r="A47" s="12"/>
      <c r="B47" s="25">
        <v>363.11</v>
      </c>
      <c r="C47" s="20" t="s">
        <v>108</v>
      </c>
      <c r="D47" s="46">
        <v>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990</v>
      </c>
      <c r="O47" s="47">
        <f t="shared" si="8"/>
        <v>0.203913491246138</v>
      </c>
      <c r="P47" s="9"/>
    </row>
    <row r="48" spans="1:16">
      <c r="A48" s="12"/>
      <c r="B48" s="25">
        <v>363.12</v>
      </c>
      <c r="C48" s="20" t="s">
        <v>19</v>
      </c>
      <c r="D48" s="46">
        <v>3610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3610</v>
      </c>
      <c r="O48" s="47">
        <f t="shared" si="8"/>
        <v>0.74356333676622044</v>
      </c>
      <c r="P48" s="9"/>
    </row>
    <row r="49" spans="1:119">
      <c r="A49" s="12"/>
      <c r="B49" s="25">
        <v>363.23</v>
      </c>
      <c r="C49" s="20" t="s">
        <v>109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164394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164394</v>
      </c>
      <c r="O49" s="47">
        <f t="shared" si="8"/>
        <v>33.860762100926877</v>
      </c>
      <c r="P49" s="9"/>
    </row>
    <row r="50" spans="1:119">
      <c r="A50" s="12"/>
      <c r="B50" s="25">
        <v>364</v>
      </c>
      <c r="C50" s="20" t="s">
        <v>54</v>
      </c>
      <c r="D50" s="46">
        <v>3518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3518</v>
      </c>
      <c r="O50" s="47">
        <f t="shared" si="8"/>
        <v>0.72461380020597321</v>
      </c>
      <c r="P50" s="9"/>
    </row>
    <row r="51" spans="1:119">
      <c r="A51" s="12"/>
      <c r="B51" s="25">
        <v>366</v>
      </c>
      <c r="C51" s="20" t="s">
        <v>55</v>
      </c>
      <c r="D51" s="46">
        <v>10562</v>
      </c>
      <c r="E51" s="46">
        <v>559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11121</v>
      </c>
      <c r="O51" s="47">
        <f t="shared" si="8"/>
        <v>2.2906282183316167</v>
      </c>
      <c r="P51" s="9"/>
    </row>
    <row r="52" spans="1:119">
      <c r="A52" s="12"/>
      <c r="B52" s="25">
        <v>369.9</v>
      </c>
      <c r="C52" s="20" t="s">
        <v>57</v>
      </c>
      <c r="D52" s="46">
        <v>7161</v>
      </c>
      <c r="E52" s="46">
        <v>110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7271</v>
      </c>
      <c r="O52" s="47">
        <f t="shared" si="8"/>
        <v>1.497631307929969</v>
      </c>
      <c r="P52" s="9"/>
    </row>
    <row r="53" spans="1:119" ht="15.75">
      <c r="A53" s="29" t="s">
        <v>38</v>
      </c>
      <c r="B53" s="30"/>
      <c r="C53" s="31"/>
      <c r="D53" s="32">
        <f t="shared" ref="D53:M53" si="12">SUM(D54:D55)</f>
        <v>388038</v>
      </c>
      <c r="E53" s="32">
        <f t="shared" si="12"/>
        <v>492397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96646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977081</v>
      </c>
      <c r="O53" s="45">
        <f t="shared" si="8"/>
        <v>201.25252317198763</v>
      </c>
      <c r="P53" s="9"/>
    </row>
    <row r="54" spans="1:119">
      <c r="A54" s="12"/>
      <c r="B54" s="25">
        <v>381</v>
      </c>
      <c r="C54" s="20" t="s">
        <v>58</v>
      </c>
      <c r="D54" s="46">
        <v>156800</v>
      </c>
      <c r="E54" s="46">
        <v>492397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649197</v>
      </c>
      <c r="O54" s="47">
        <f t="shared" si="8"/>
        <v>133.71719876416066</v>
      </c>
      <c r="P54" s="9"/>
    </row>
    <row r="55" spans="1:119" ht="15.75" thickBot="1">
      <c r="A55" s="12"/>
      <c r="B55" s="25">
        <v>382</v>
      </c>
      <c r="C55" s="20" t="s">
        <v>66</v>
      </c>
      <c r="D55" s="46">
        <v>231238</v>
      </c>
      <c r="E55" s="46">
        <v>0</v>
      </c>
      <c r="F55" s="46">
        <v>0</v>
      </c>
      <c r="G55" s="46">
        <v>0</v>
      </c>
      <c r="H55" s="46">
        <v>0</v>
      </c>
      <c r="I55" s="46">
        <v>96646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327884</v>
      </c>
      <c r="O55" s="47">
        <f t="shared" si="8"/>
        <v>67.535324407826977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3">SUM(D5,D12,D17,D29,D40,D43,D53)</f>
        <v>3793784</v>
      </c>
      <c r="E56" s="15">
        <f t="shared" si="13"/>
        <v>1538282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1834020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>SUM(D56:M56)</f>
        <v>7166086</v>
      </c>
      <c r="O56" s="38">
        <f t="shared" si="8"/>
        <v>1476.0218331616891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110</v>
      </c>
      <c r="M58" s="48"/>
      <c r="N58" s="48"/>
      <c r="O58" s="43">
        <v>4855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SUM(D6:D11)</f>
        <v>2608924</v>
      </c>
      <c r="E5" s="27">
        <f t="shared" si="0"/>
        <v>223003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2831927</v>
      </c>
      <c r="P5" s="33">
        <f t="shared" ref="P5:P52" si="2">(O5/P$54)</f>
        <v>435.94935344827587</v>
      </c>
      <c r="Q5" s="6"/>
    </row>
    <row r="6" spans="1:134">
      <c r="A6" s="12"/>
      <c r="B6" s="25">
        <v>311</v>
      </c>
      <c r="C6" s="20" t="s">
        <v>2</v>
      </c>
      <c r="D6" s="46">
        <v>1671134</v>
      </c>
      <c r="E6" s="46">
        <v>223003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1894137</v>
      </c>
      <c r="P6" s="47">
        <f t="shared" si="2"/>
        <v>291.58512931034483</v>
      </c>
      <c r="Q6" s="9"/>
    </row>
    <row r="7" spans="1:134">
      <c r="A7" s="12"/>
      <c r="B7" s="25">
        <v>312.43</v>
      </c>
      <c r="C7" s="20" t="s">
        <v>142</v>
      </c>
      <c r="D7" s="46">
        <v>292143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292143</v>
      </c>
      <c r="P7" s="47">
        <f t="shared" si="2"/>
        <v>44.972752463054185</v>
      </c>
      <c r="Q7" s="9"/>
    </row>
    <row r="8" spans="1:134">
      <c r="A8" s="12"/>
      <c r="B8" s="25">
        <v>314.10000000000002</v>
      </c>
      <c r="C8" s="20" t="s">
        <v>12</v>
      </c>
      <c r="D8" s="46">
        <v>428817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428817</v>
      </c>
      <c r="P8" s="47">
        <f t="shared" si="2"/>
        <v>66.012469211822662</v>
      </c>
      <c r="Q8" s="9"/>
    </row>
    <row r="9" spans="1:134">
      <c r="A9" s="12"/>
      <c r="B9" s="25">
        <v>314.39999999999998</v>
      </c>
      <c r="C9" s="20" t="s">
        <v>13</v>
      </c>
      <c r="D9" s="46">
        <v>18139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18139</v>
      </c>
      <c r="P9" s="47">
        <f t="shared" si="2"/>
        <v>2.7923337438423643</v>
      </c>
      <c r="Q9" s="9"/>
    </row>
    <row r="10" spans="1:134">
      <c r="A10" s="12"/>
      <c r="B10" s="25">
        <v>315.10000000000002</v>
      </c>
      <c r="C10" s="20" t="s">
        <v>143</v>
      </c>
      <c r="D10" s="46">
        <v>174104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174104</v>
      </c>
      <c r="P10" s="47">
        <f t="shared" si="2"/>
        <v>26.801724137931036</v>
      </c>
      <c r="Q10" s="9"/>
    </row>
    <row r="11" spans="1:134">
      <c r="A11" s="12"/>
      <c r="B11" s="25">
        <v>316</v>
      </c>
      <c r="C11" s="20" t="s">
        <v>88</v>
      </c>
      <c r="D11" s="46">
        <v>24587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24587</v>
      </c>
      <c r="P11" s="47">
        <f t="shared" si="2"/>
        <v>3.7849445812807883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SUM(D13:D16)</f>
        <v>1050876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363657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1414533</v>
      </c>
      <c r="P12" s="45">
        <f t="shared" si="2"/>
        <v>217.75446428571428</v>
      </c>
      <c r="Q12" s="10"/>
    </row>
    <row r="13" spans="1:134">
      <c r="A13" s="12"/>
      <c r="B13" s="25">
        <v>322</v>
      </c>
      <c r="C13" s="20" t="s">
        <v>144</v>
      </c>
      <c r="D13" s="46">
        <v>609735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609735</v>
      </c>
      <c r="P13" s="47">
        <f t="shared" si="2"/>
        <v>93.863146551724142</v>
      </c>
      <c r="Q13" s="9"/>
    </row>
    <row r="14" spans="1:134">
      <c r="A14" s="12"/>
      <c r="B14" s="25">
        <v>323.10000000000002</v>
      </c>
      <c r="C14" s="20" t="s">
        <v>16</v>
      </c>
      <c r="D14" s="46">
        <v>440041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440041</v>
      </c>
      <c r="P14" s="47">
        <f t="shared" si="2"/>
        <v>67.740301724137936</v>
      </c>
      <c r="Q14" s="9"/>
    </row>
    <row r="15" spans="1:134">
      <c r="A15" s="12"/>
      <c r="B15" s="25">
        <v>324.91000000000003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363657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363657</v>
      </c>
      <c r="P15" s="47">
        <f t="shared" si="2"/>
        <v>55.981681034482762</v>
      </c>
      <c r="Q15" s="9"/>
    </row>
    <row r="16" spans="1:134">
      <c r="A16" s="12"/>
      <c r="B16" s="25">
        <v>329.5</v>
      </c>
      <c r="C16" s="20" t="s">
        <v>145</v>
      </c>
      <c r="D16" s="46">
        <v>1100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1100</v>
      </c>
      <c r="P16" s="47">
        <f t="shared" si="2"/>
        <v>0.16933497536945813</v>
      </c>
      <c r="Q16" s="9"/>
    </row>
    <row r="17" spans="1:17" ht="15.75">
      <c r="A17" s="29" t="s">
        <v>146</v>
      </c>
      <c r="B17" s="30"/>
      <c r="C17" s="31"/>
      <c r="D17" s="32">
        <f t="shared" ref="D17:N17" si="4">SUM(D18:D32)</f>
        <v>1701667</v>
      </c>
      <c r="E17" s="32">
        <f t="shared" si="4"/>
        <v>364576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960041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3026284</v>
      </c>
      <c r="P17" s="45">
        <f t="shared" si="2"/>
        <v>465.86884236453204</v>
      </c>
      <c r="Q17" s="10"/>
    </row>
    <row r="18" spans="1:17">
      <c r="A18" s="12"/>
      <c r="B18" s="25">
        <v>331.1</v>
      </c>
      <c r="C18" s="20" t="s">
        <v>134</v>
      </c>
      <c r="D18" s="46">
        <v>159448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159448</v>
      </c>
      <c r="P18" s="47">
        <f t="shared" si="2"/>
        <v>24.545566502463053</v>
      </c>
      <c r="Q18" s="9"/>
    </row>
    <row r="19" spans="1:17">
      <c r="A19" s="12"/>
      <c r="B19" s="25">
        <v>331.2</v>
      </c>
      <c r="C19" s="20" t="s">
        <v>21</v>
      </c>
      <c r="D19" s="46">
        <v>-15233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-15233</v>
      </c>
      <c r="P19" s="47">
        <f t="shared" si="2"/>
        <v>-2.3449815270935961</v>
      </c>
      <c r="Q19" s="9"/>
    </row>
    <row r="20" spans="1:17">
      <c r="A20" s="12"/>
      <c r="B20" s="25">
        <v>331.31</v>
      </c>
      <c r="C20" s="20" t="s">
        <v>135</v>
      </c>
      <c r="D20" s="46">
        <v>322743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8" si="5">SUM(D20:N20)</f>
        <v>322743</v>
      </c>
      <c r="P20" s="47">
        <f t="shared" si="2"/>
        <v>49.68334359605911</v>
      </c>
      <c r="Q20" s="9"/>
    </row>
    <row r="21" spans="1:17">
      <c r="A21" s="12"/>
      <c r="B21" s="25">
        <v>334.2</v>
      </c>
      <c r="C21" s="20" t="s">
        <v>24</v>
      </c>
      <c r="D21" s="46">
        <v>8999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8999</v>
      </c>
      <c r="P21" s="47">
        <f t="shared" si="2"/>
        <v>1.385314039408867</v>
      </c>
      <c r="Q21" s="9"/>
    </row>
    <row r="22" spans="1:17">
      <c r="A22" s="12"/>
      <c r="B22" s="25">
        <v>334.31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5700</v>
      </c>
      <c r="P22" s="47">
        <f t="shared" si="2"/>
        <v>0.87746305418719217</v>
      </c>
      <c r="Q22" s="9"/>
    </row>
    <row r="23" spans="1:17">
      <c r="A23" s="12"/>
      <c r="B23" s="25">
        <v>334.35</v>
      </c>
      <c r="C23" s="20" t="s">
        <v>125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954341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954341</v>
      </c>
      <c r="P23" s="47">
        <f t="shared" si="2"/>
        <v>146.91209975369458</v>
      </c>
      <c r="Q23" s="9"/>
    </row>
    <row r="24" spans="1:17">
      <c r="A24" s="12"/>
      <c r="B24" s="25">
        <v>334.5</v>
      </c>
      <c r="C24" s="20" t="s">
        <v>105</v>
      </c>
      <c r="D24" s="46">
        <v>68746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68746</v>
      </c>
      <c r="P24" s="47">
        <f t="shared" si="2"/>
        <v>10.582820197044335</v>
      </c>
      <c r="Q24" s="9"/>
    </row>
    <row r="25" spans="1:17">
      <c r="A25" s="12"/>
      <c r="B25" s="25">
        <v>335.14</v>
      </c>
      <c r="C25" s="20" t="s">
        <v>91</v>
      </c>
      <c r="D25" s="46">
        <v>1983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1983</v>
      </c>
      <c r="P25" s="47">
        <f t="shared" si="2"/>
        <v>0.30526477832512317</v>
      </c>
      <c r="Q25" s="9"/>
    </row>
    <row r="26" spans="1:17">
      <c r="A26" s="12"/>
      <c r="B26" s="25">
        <v>335.15</v>
      </c>
      <c r="C26" s="20" t="s">
        <v>92</v>
      </c>
      <c r="D26" s="46">
        <v>7937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7937</v>
      </c>
      <c r="P26" s="47">
        <f t="shared" si="2"/>
        <v>1.2218288177339902</v>
      </c>
      <c r="Q26" s="9"/>
    </row>
    <row r="27" spans="1:17">
      <c r="A27" s="12"/>
      <c r="B27" s="25">
        <v>335.18</v>
      </c>
      <c r="C27" s="20" t="s">
        <v>147</v>
      </c>
      <c r="D27" s="46">
        <v>428504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428504</v>
      </c>
      <c r="P27" s="47">
        <f t="shared" si="2"/>
        <v>65.964285714285708</v>
      </c>
      <c r="Q27" s="9"/>
    </row>
    <row r="28" spans="1:17">
      <c r="A28" s="12"/>
      <c r="B28" s="25">
        <v>335.19</v>
      </c>
      <c r="C28" s="20" t="s">
        <v>148</v>
      </c>
      <c r="D28" s="46">
        <v>263298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263298</v>
      </c>
      <c r="P28" s="47">
        <f t="shared" si="2"/>
        <v>40.532327586206897</v>
      </c>
      <c r="Q28" s="9"/>
    </row>
    <row r="29" spans="1:17">
      <c r="A29" s="12"/>
      <c r="B29" s="25">
        <v>335.45</v>
      </c>
      <c r="C29" s="20" t="s">
        <v>149</v>
      </c>
      <c r="D29" s="46">
        <v>5581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5581</v>
      </c>
      <c r="P29" s="47">
        <f t="shared" si="2"/>
        <v>0.85914408866995073</v>
      </c>
      <c r="Q29" s="9"/>
    </row>
    <row r="30" spans="1:17">
      <c r="A30" s="12"/>
      <c r="B30" s="25">
        <v>335.48</v>
      </c>
      <c r="C30" s="20" t="s">
        <v>31</v>
      </c>
      <c r="D30" s="46">
        <v>29182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29182</v>
      </c>
      <c r="P30" s="47">
        <f t="shared" si="2"/>
        <v>4.4923029556650249</v>
      </c>
      <c r="Q30" s="9"/>
    </row>
    <row r="31" spans="1:17">
      <c r="A31" s="12"/>
      <c r="B31" s="25">
        <v>335.7</v>
      </c>
      <c r="C31" s="20" t="s">
        <v>121</v>
      </c>
      <c r="D31" s="46">
        <v>420479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420479</v>
      </c>
      <c r="P31" s="47">
        <f t="shared" si="2"/>
        <v>64.728910098522164</v>
      </c>
      <c r="Q31" s="9"/>
    </row>
    <row r="32" spans="1:17">
      <c r="A32" s="12"/>
      <c r="B32" s="25">
        <v>338</v>
      </c>
      <c r="C32" s="20" t="s">
        <v>80</v>
      </c>
      <c r="D32" s="46">
        <v>0</v>
      </c>
      <c r="E32" s="46">
        <v>364576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364576</v>
      </c>
      <c r="P32" s="47">
        <f t="shared" si="2"/>
        <v>56.123152709359609</v>
      </c>
      <c r="Q32" s="9"/>
    </row>
    <row r="33" spans="1:17" ht="15.75">
      <c r="A33" s="29" t="s">
        <v>36</v>
      </c>
      <c r="B33" s="30"/>
      <c r="C33" s="31"/>
      <c r="D33" s="32">
        <f t="shared" ref="D33:N33" si="6">SUM(D34:D42)</f>
        <v>233167</v>
      </c>
      <c r="E33" s="32">
        <f t="shared" si="6"/>
        <v>471976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3395460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  <c r="O33" s="32">
        <f>SUM(D33:N33)</f>
        <v>4100603</v>
      </c>
      <c r="P33" s="45">
        <f t="shared" si="2"/>
        <v>631.2504618226601</v>
      </c>
      <c r="Q33" s="10"/>
    </row>
    <row r="34" spans="1:17">
      <c r="A34" s="12"/>
      <c r="B34" s="25">
        <v>341.9</v>
      </c>
      <c r="C34" s="20" t="s">
        <v>114</v>
      </c>
      <c r="D34" s="46">
        <v>39154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2" si="7">SUM(D34:N34)</f>
        <v>39154</v>
      </c>
      <c r="P34" s="47">
        <f t="shared" si="2"/>
        <v>6.0274014778325125</v>
      </c>
      <c r="Q34" s="9"/>
    </row>
    <row r="35" spans="1:17">
      <c r="A35" s="12"/>
      <c r="B35" s="25">
        <v>342.1</v>
      </c>
      <c r="C35" s="20" t="s">
        <v>40</v>
      </c>
      <c r="D35" s="46">
        <v>102722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102722</v>
      </c>
      <c r="P35" s="47">
        <f t="shared" si="2"/>
        <v>15.813115763546797</v>
      </c>
      <c r="Q35" s="9"/>
    </row>
    <row r="36" spans="1:17">
      <c r="A36" s="12"/>
      <c r="B36" s="25">
        <v>342.2</v>
      </c>
      <c r="C36" s="20" t="s">
        <v>41</v>
      </c>
      <c r="D36" s="46">
        <v>0</v>
      </c>
      <c r="E36" s="46">
        <v>451276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451276</v>
      </c>
      <c r="P36" s="47">
        <f t="shared" si="2"/>
        <v>69.46982758620689</v>
      </c>
      <c r="Q36" s="9"/>
    </row>
    <row r="37" spans="1:17">
      <c r="A37" s="12"/>
      <c r="B37" s="25">
        <v>343.3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1045882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1045882</v>
      </c>
      <c r="P37" s="47">
        <f t="shared" si="2"/>
        <v>161.00400246305418</v>
      </c>
      <c r="Q37" s="9"/>
    </row>
    <row r="38" spans="1:17">
      <c r="A38" s="12"/>
      <c r="B38" s="25">
        <v>343.4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1071965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1071965</v>
      </c>
      <c r="P38" s="47">
        <f t="shared" si="2"/>
        <v>165.01924261083744</v>
      </c>
      <c r="Q38" s="9"/>
    </row>
    <row r="39" spans="1:17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1277613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1277613</v>
      </c>
      <c r="P39" s="47">
        <f t="shared" si="2"/>
        <v>196.67687807881774</v>
      </c>
      <c r="Q39" s="9"/>
    </row>
    <row r="40" spans="1:17">
      <c r="A40" s="12"/>
      <c r="B40" s="25">
        <v>343.8</v>
      </c>
      <c r="C40" s="20" t="s">
        <v>45</v>
      </c>
      <c r="D40" s="46">
        <v>0</v>
      </c>
      <c r="E40" s="46">
        <v>20700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20700</v>
      </c>
      <c r="P40" s="47">
        <f t="shared" si="2"/>
        <v>3.1865763546798029</v>
      </c>
      <c r="Q40" s="9"/>
    </row>
    <row r="41" spans="1:17">
      <c r="A41" s="12"/>
      <c r="B41" s="25">
        <v>347.2</v>
      </c>
      <c r="C41" s="20" t="s">
        <v>46</v>
      </c>
      <c r="D41" s="46">
        <v>32882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32882</v>
      </c>
      <c r="P41" s="47">
        <f t="shared" si="2"/>
        <v>5.061884236453202</v>
      </c>
      <c r="Q41" s="9"/>
    </row>
    <row r="42" spans="1:17">
      <c r="A42" s="12"/>
      <c r="B42" s="25">
        <v>349</v>
      </c>
      <c r="C42" s="20" t="s">
        <v>150</v>
      </c>
      <c r="D42" s="46">
        <v>58409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58409</v>
      </c>
      <c r="P42" s="47">
        <f t="shared" si="2"/>
        <v>8.9915332512315267</v>
      </c>
      <c r="Q42" s="9"/>
    </row>
    <row r="43" spans="1:17" ht="15.75">
      <c r="A43" s="29" t="s">
        <v>37</v>
      </c>
      <c r="B43" s="30"/>
      <c r="C43" s="31"/>
      <c r="D43" s="32">
        <f t="shared" ref="D43:N43" si="8">SUM(D44:D44)</f>
        <v>12315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 t="shared" ref="O43:O52" si="9">SUM(D43:N43)</f>
        <v>12315</v>
      </c>
      <c r="P43" s="45">
        <f t="shared" si="2"/>
        <v>1.8957820197044335</v>
      </c>
      <c r="Q43" s="10"/>
    </row>
    <row r="44" spans="1:17">
      <c r="A44" s="13"/>
      <c r="B44" s="39">
        <v>359</v>
      </c>
      <c r="C44" s="21" t="s">
        <v>51</v>
      </c>
      <c r="D44" s="46">
        <v>12315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12315</v>
      </c>
      <c r="P44" s="47">
        <f t="shared" si="2"/>
        <v>1.8957820197044335</v>
      </c>
      <c r="Q44" s="9"/>
    </row>
    <row r="45" spans="1:17" ht="15.75">
      <c r="A45" s="29" t="s">
        <v>3</v>
      </c>
      <c r="B45" s="30"/>
      <c r="C45" s="31"/>
      <c r="D45" s="32">
        <f t="shared" ref="D45:N45" si="10">SUM(D46:D49)</f>
        <v>104330</v>
      </c>
      <c r="E45" s="32">
        <f t="shared" si="10"/>
        <v>10336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18903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si="9"/>
        <v>133569</v>
      </c>
      <c r="P45" s="45">
        <f t="shared" si="2"/>
        <v>20.561730295566502</v>
      </c>
      <c r="Q45" s="10"/>
    </row>
    <row r="46" spans="1:17">
      <c r="A46" s="12"/>
      <c r="B46" s="25">
        <v>361.1</v>
      </c>
      <c r="C46" s="20" t="s">
        <v>52</v>
      </c>
      <c r="D46" s="46">
        <v>1449</v>
      </c>
      <c r="E46" s="46">
        <v>406</v>
      </c>
      <c r="F46" s="46">
        <v>0</v>
      </c>
      <c r="G46" s="46">
        <v>0</v>
      </c>
      <c r="H46" s="46">
        <v>0</v>
      </c>
      <c r="I46" s="46">
        <v>18903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20758</v>
      </c>
      <c r="P46" s="47">
        <f t="shared" si="2"/>
        <v>3.1955049261083746</v>
      </c>
      <c r="Q46" s="9"/>
    </row>
    <row r="47" spans="1:17">
      <c r="A47" s="12"/>
      <c r="B47" s="25">
        <v>362</v>
      </c>
      <c r="C47" s="20" t="s">
        <v>53</v>
      </c>
      <c r="D47" s="46">
        <v>52802</v>
      </c>
      <c r="E47" s="46">
        <v>7880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60682</v>
      </c>
      <c r="P47" s="47">
        <f t="shared" si="2"/>
        <v>9.3414408866995071</v>
      </c>
      <c r="Q47" s="9"/>
    </row>
    <row r="48" spans="1:17">
      <c r="A48" s="12"/>
      <c r="B48" s="25">
        <v>364</v>
      </c>
      <c r="C48" s="20" t="s">
        <v>98</v>
      </c>
      <c r="D48" s="46">
        <v>9610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9610</v>
      </c>
      <c r="P48" s="47">
        <f t="shared" si="2"/>
        <v>1.479371921182266</v>
      </c>
      <c r="Q48" s="9"/>
    </row>
    <row r="49" spans="1:120">
      <c r="A49" s="12"/>
      <c r="B49" s="25">
        <v>369.9</v>
      </c>
      <c r="C49" s="20" t="s">
        <v>57</v>
      </c>
      <c r="D49" s="46">
        <v>40469</v>
      </c>
      <c r="E49" s="46">
        <v>2050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42519</v>
      </c>
      <c r="P49" s="47">
        <f t="shared" si="2"/>
        <v>6.545412561576355</v>
      </c>
      <c r="Q49" s="9"/>
    </row>
    <row r="50" spans="1:120" ht="15.75">
      <c r="A50" s="29" t="s">
        <v>38</v>
      </c>
      <c r="B50" s="30"/>
      <c r="C50" s="31"/>
      <c r="D50" s="32">
        <f t="shared" ref="D50:N50" si="11">SUM(D51:D51)</f>
        <v>829081</v>
      </c>
      <c r="E50" s="32">
        <f t="shared" si="11"/>
        <v>512488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1"/>
        <v>0</v>
      </c>
      <c r="O50" s="32">
        <f t="shared" si="9"/>
        <v>1341569</v>
      </c>
      <c r="P50" s="45">
        <f t="shared" si="2"/>
        <v>206.52232142857142</v>
      </c>
      <c r="Q50" s="9"/>
    </row>
    <row r="51" spans="1:120" ht="15.75" thickBot="1">
      <c r="A51" s="12"/>
      <c r="B51" s="25">
        <v>381</v>
      </c>
      <c r="C51" s="20" t="s">
        <v>58</v>
      </c>
      <c r="D51" s="46">
        <v>829081</v>
      </c>
      <c r="E51" s="46">
        <v>512488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1341569</v>
      </c>
      <c r="P51" s="47">
        <f t="shared" si="2"/>
        <v>206.52232142857142</v>
      </c>
      <c r="Q51" s="9"/>
    </row>
    <row r="52" spans="1:120" ht="16.5" thickBot="1">
      <c r="A52" s="14" t="s">
        <v>48</v>
      </c>
      <c r="B52" s="23"/>
      <c r="C52" s="22"/>
      <c r="D52" s="15">
        <f t="shared" ref="D52:N52" si="12">SUM(D5,D12,D17,D33,D43,D45,D50)</f>
        <v>6540360</v>
      </c>
      <c r="E52" s="15">
        <f t="shared" si="12"/>
        <v>1582379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4738061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12"/>
        <v>0</v>
      </c>
      <c r="O52" s="15">
        <f t="shared" si="9"/>
        <v>12860800</v>
      </c>
      <c r="P52" s="38">
        <f t="shared" si="2"/>
        <v>1979.8029556650247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151</v>
      </c>
      <c r="N54" s="48"/>
      <c r="O54" s="48"/>
      <c r="P54" s="43">
        <v>6496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2435860</v>
      </c>
      <c r="E5" s="27">
        <f t="shared" si="0"/>
        <v>217485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2653345</v>
      </c>
      <c r="O5" s="33">
        <f t="shared" ref="O5:O51" si="2">(N5/O$53)</f>
        <v>398.87928442573661</v>
      </c>
      <c r="P5" s="6"/>
    </row>
    <row r="6" spans="1:133">
      <c r="A6" s="12"/>
      <c r="B6" s="25">
        <v>311</v>
      </c>
      <c r="C6" s="20" t="s">
        <v>2</v>
      </c>
      <c r="D6" s="46">
        <v>1551615</v>
      </c>
      <c r="E6" s="46">
        <v>217485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1769100</v>
      </c>
      <c r="O6" s="47">
        <f t="shared" si="2"/>
        <v>265.95009019843656</v>
      </c>
      <c r="P6" s="9"/>
    </row>
    <row r="7" spans="1:133">
      <c r="A7" s="12"/>
      <c r="B7" s="25">
        <v>312.42</v>
      </c>
      <c r="C7" s="20" t="s">
        <v>132</v>
      </c>
      <c r="D7" s="46">
        <v>265701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265701</v>
      </c>
      <c r="O7" s="47">
        <f t="shared" si="2"/>
        <v>39.943024654239323</v>
      </c>
      <c r="P7" s="9"/>
    </row>
    <row r="8" spans="1:133">
      <c r="A8" s="12"/>
      <c r="B8" s="25">
        <v>314.10000000000002</v>
      </c>
      <c r="C8" s="20" t="s">
        <v>12</v>
      </c>
      <c r="D8" s="46">
        <v>411832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411832</v>
      </c>
      <c r="O8" s="47">
        <f t="shared" si="2"/>
        <v>61.911004209260376</v>
      </c>
      <c r="P8" s="9"/>
    </row>
    <row r="9" spans="1:133">
      <c r="A9" s="12"/>
      <c r="B9" s="25">
        <v>314.39999999999998</v>
      </c>
      <c r="C9" s="20" t="s">
        <v>13</v>
      </c>
      <c r="D9" s="46">
        <v>13754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13754</v>
      </c>
      <c r="O9" s="47">
        <f t="shared" si="2"/>
        <v>2.0676488274203249</v>
      </c>
      <c r="P9" s="9"/>
    </row>
    <row r="10" spans="1:133">
      <c r="A10" s="12"/>
      <c r="B10" s="25">
        <v>315</v>
      </c>
      <c r="C10" s="20" t="s">
        <v>87</v>
      </c>
      <c r="D10" s="46">
        <v>192958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192958</v>
      </c>
      <c r="O10" s="47">
        <f t="shared" si="2"/>
        <v>29.007516536380034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867181</v>
      </c>
      <c r="E11" s="32">
        <f t="shared" si="3"/>
        <v>438200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275170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1580551</v>
      </c>
      <c r="O11" s="45">
        <f t="shared" si="2"/>
        <v>237.6053818400481</v>
      </c>
      <c r="P11" s="10"/>
    </row>
    <row r="12" spans="1:133">
      <c r="A12" s="12"/>
      <c r="B12" s="25">
        <v>322</v>
      </c>
      <c r="C12" s="20" t="s">
        <v>0</v>
      </c>
      <c r="D12" s="46">
        <v>423367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423367</v>
      </c>
      <c r="O12" s="47">
        <f t="shared" si="2"/>
        <v>63.645069152134695</v>
      </c>
      <c r="P12" s="9"/>
    </row>
    <row r="13" spans="1:133">
      <c r="A13" s="12"/>
      <c r="B13" s="25">
        <v>323.10000000000002</v>
      </c>
      <c r="C13" s="20" t="s">
        <v>16</v>
      </c>
      <c r="D13" s="46">
        <v>423672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423672</v>
      </c>
      <c r="O13" s="47">
        <f t="shared" si="2"/>
        <v>63.690920024052915</v>
      </c>
      <c r="P13" s="9"/>
    </row>
    <row r="14" spans="1:133">
      <c r="A14" s="12"/>
      <c r="B14" s="25">
        <v>324.91000000000003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272800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272800</v>
      </c>
      <c r="O14" s="47">
        <f t="shared" si="2"/>
        <v>41.010222489476853</v>
      </c>
      <c r="P14" s="9"/>
    </row>
    <row r="15" spans="1:133">
      <c r="A15" s="12"/>
      <c r="B15" s="25">
        <v>324.92</v>
      </c>
      <c r="C15" s="20" t="s">
        <v>133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2370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2370</v>
      </c>
      <c r="O15" s="47">
        <f t="shared" si="2"/>
        <v>0.35628382441371015</v>
      </c>
      <c r="P15" s="9"/>
    </row>
    <row r="16" spans="1:133">
      <c r="A16" s="12"/>
      <c r="B16" s="25">
        <v>325.2</v>
      </c>
      <c r="C16" s="20" t="s">
        <v>19</v>
      </c>
      <c r="D16" s="46">
        <v>0</v>
      </c>
      <c r="E16" s="46">
        <v>436655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436655</v>
      </c>
      <c r="O16" s="47">
        <f t="shared" si="2"/>
        <v>65.642663860493087</v>
      </c>
      <c r="P16" s="9"/>
    </row>
    <row r="17" spans="1:16">
      <c r="A17" s="12"/>
      <c r="B17" s="25">
        <v>329</v>
      </c>
      <c r="C17" s="20" t="s">
        <v>20</v>
      </c>
      <c r="D17" s="46">
        <v>20142</v>
      </c>
      <c r="E17" s="46">
        <v>1545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21687</v>
      </c>
      <c r="O17" s="47">
        <f t="shared" si="2"/>
        <v>3.260222489476849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SUM(D19:D29)</f>
        <v>1332222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503522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1835744</v>
      </c>
      <c r="O18" s="45">
        <f t="shared" si="2"/>
        <v>275.96873120865905</v>
      </c>
      <c r="P18" s="10"/>
    </row>
    <row r="19" spans="1:16">
      <c r="A19" s="12"/>
      <c r="B19" s="25">
        <v>331.1</v>
      </c>
      <c r="C19" s="20" t="s">
        <v>134</v>
      </c>
      <c r="D19" s="46">
        <v>170059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170059</v>
      </c>
      <c r="O19" s="47">
        <f t="shared" si="2"/>
        <v>25.565093205051113</v>
      </c>
      <c r="P19" s="9"/>
    </row>
    <row r="20" spans="1:16">
      <c r="A20" s="12"/>
      <c r="B20" s="25">
        <v>331.31</v>
      </c>
      <c r="C20" s="20" t="s">
        <v>135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70250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70250</v>
      </c>
      <c r="O20" s="47">
        <f t="shared" si="2"/>
        <v>10.560733613950692</v>
      </c>
      <c r="P20" s="9"/>
    </row>
    <row r="21" spans="1:16">
      <c r="A21" s="12"/>
      <c r="B21" s="25">
        <v>334.1</v>
      </c>
      <c r="C21" s="20" t="s">
        <v>117</v>
      </c>
      <c r="D21" s="46">
        <v>56351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56351</v>
      </c>
      <c r="O21" s="47">
        <f t="shared" si="2"/>
        <v>8.4712868310282623</v>
      </c>
      <c r="P21" s="9"/>
    </row>
    <row r="22" spans="1:16">
      <c r="A22" s="12"/>
      <c r="B22" s="25">
        <v>334.35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433272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433272</v>
      </c>
      <c r="O22" s="47">
        <f t="shared" si="2"/>
        <v>65.134095009019845</v>
      </c>
      <c r="P22" s="9"/>
    </row>
    <row r="23" spans="1:16">
      <c r="A23" s="12"/>
      <c r="B23" s="25">
        <v>335.12</v>
      </c>
      <c r="C23" s="20" t="s">
        <v>90</v>
      </c>
      <c r="D23" s="46">
        <v>215711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215711</v>
      </c>
      <c r="O23" s="47">
        <f t="shared" si="2"/>
        <v>32.427991581479255</v>
      </c>
      <c r="P23" s="9"/>
    </row>
    <row r="24" spans="1:16">
      <c r="A24" s="12"/>
      <c r="B24" s="25">
        <v>335.14</v>
      </c>
      <c r="C24" s="20" t="s">
        <v>91</v>
      </c>
      <c r="D24" s="46">
        <v>2104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2104</v>
      </c>
      <c r="O24" s="47">
        <f t="shared" si="2"/>
        <v>0.31629585087191819</v>
      </c>
      <c r="P24" s="9"/>
    </row>
    <row r="25" spans="1:16">
      <c r="A25" s="12"/>
      <c r="B25" s="25">
        <v>335.15</v>
      </c>
      <c r="C25" s="20" t="s">
        <v>92</v>
      </c>
      <c r="D25" s="46">
        <v>8537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8537</v>
      </c>
      <c r="O25" s="47">
        <f t="shared" si="2"/>
        <v>1.2833734215273602</v>
      </c>
      <c r="P25" s="9"/>
    </row>
    <row r="26" spans="1:16">
      <c r="A26" s="12"/>
      <c r="B26" s="25">
        <v>335.18</v>
      </c>
      <c r="C26" s="20" t="s">
        <v>93</v>
      </c>
      <c r="D26" s="46">
        <v>363457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363457</v>
      </c>
      <c r="O26" s="47">
        <f t="shared" si="2"/>
        <v>54.638755261575469</v>
      </c>
      <c r="P26" s="9"/>
    </row>
    <row r="27" spans="1:16">
      <c r="A27" s="12"/>
      <c r="B27" s="25">
        <v>335.49</v>
      </c>
      <c r="C27" s="20" t="s">
        <v>31</v>
      </c>
      <c r="D27" s="46">
        <v>28370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28370</v>
      </c>
      <c r="O27" s="47">
        <f t="shared" si="2"/>
        <v>4.2648827420324711</v>
      </c>
      <c r="P27" s="9"/>
    </row>
    <row r="28" spans="1:16">
      <c r="A28" s="12"/>
      <c r="B28" s="25">
        <v>335.7</v>
      </c>
      <c r="C28" s="20" t="s">
        <v>121</v>
      </c>
      <c r="D28" s="46">
        <v>353027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353027</v>
      </c>
      <c r="O28" s="47">
        <f t="shared" si="2"/>
        <v>53.070805772699941</v>
      </c>
      <c r="P28" s="9"/>
    </row>
    <row r="29" spans="1:16">
      <c r="A29" s="12"/>
      <c r="B29" s="25">
        <v>337.1</v>
      </c>
      <c r="C29" s="20" t="s">
        <v>126</v>
      </c>
      <c r="D29" s="46">
        <v>134606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134606</v>
      </c>
      <c r="O29" s="47">
        <f t="shared" si="2"/>
        <v>20.23541791942273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SUM(D31:D38)</f>
        <v>183344</v>
      </c>
      <c r="E30" s="32">
        <f t="shared" si="6"/>
        <v>343562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3208163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3735069</v>
      </c>
      <c r="O30" s="45">
        <f t="shared" si="2"/>
        <v>561.49564040889959</v>
      </c>
      <c r="P30" s="10"/>
    </row>
    <row r="31" spans="1:16">
      <c r="A31" s="12"/>
      <c r="B31" s="25">
        <v>341.9</v>
      </c>
      <c r="C31" s="20" t="s">
        <v>114</v>
      </c>
      <c r="D31" s="46">
        <v>85364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85364</v>
      </c>
      <c r="O31" s="47">
        <f t="shared" si="2"/>
        <v>12.832832230907998</v>
      </c>
      <c r="P31" s="9"/>
    </row>
    <row r="32" spans="1:16">
      <c r="A32" s="12"/>
      <c r="B32" s="25">
        <v>342.1</v>
      </c>
      <c r="C32" s="20" t="s">
        <v>40</v>
      </c>
      <c r="D32" s="46">
        <v>93231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93231</v>
      </c>
      <c r="O32" s="47">
        <f t="shared" si="2"/>
        <v>14.015484064942875</v>
      </c>
      <c r="P32" s="9"/>
    </row>
    <row r="33" spans="1:16">
      <c r="A33" s="12"/>
      <c r="B33" s="25">
        <v>342.2</v>
      </c>
      <c r="C33" s="20" t="s">
        <v>41</v>
      </c>
      <c r="D33" s="46">
        <v>0</v>
      </c>
      <c r="E33" s="46">
        <v>318662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318662</v>
      </c>
      <c r="O33" s="47">
        <f t="shared" si="2"/>
        <v>47.904690318701142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977050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977050</v>
      </c>
      <c r="O34" s="47">
        <f t="shared" si="2"/>
        <v>146.88063740228503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1010332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1010332</v>
      </c>
      <c r="O35" s="47">
        <f t="shared" si="2"/>
        <v>151.88394467829224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1220781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1220781</v>
      </c>
      <c r="O36" s="47">
        <f t="shared" si="2"/>
        <v>183.5208959711365</v>
      </c>
      <c r="P36" s="9"/>
    </row>
    <row r="37" spans="1:16">
      <c r="A37" s="12"/>
      <c r="B37" s="25">
        <v>343.8</v>
      </c>
      <c r="C37" s="20" t="s">
        <v>45</v>
      </c>
      <c r="D37" s="46">
        <v>0</v>
      </c>
      <c r="E37" s="46">
        <v>24900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24900</v>
      </c>
      <c r="O37" s="47">
        <f t="shared" si="2"/>
        <v>3.7432351172579676</v>
      </c>
      <c r="P37" s="9"/>
    </row>
    <row r="38" spans="1:16">
      <c r="A38" s="12"/>
      <c r="B38" s="25">
        <v>347.2</v>
      </c>
      <c r="C38" s="20" t="s">
        <v>46</v>
      </c>
      <c r="D38" s="46">
        <v>4749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4749</v>
      </c>
      <c r="O38" s="47">
        <f t="shared" si="2"/>
        <v>0.71392062537582679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SUM(D40:D40)</f>
        <v>5978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5978</v>
      </c>
      <c r="O39" s="45">
        <f t="shared" si="2"/>
        <v>0.89867708959711368</v>
      </c>
      <c r="P39" s="10"/>
    </row>
    <row r="40" spans="1:16">
      <c r="A40" s="13"/>
      <c r="B40" s="39">
        <v>359</v>
      </c>
      <c r="C40" s="21" t="s">
        <v>51</v>
      </c>
      <c r="D40" s="46">
        <v>5978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5978</v>
      </c>
      <c r="O40" s="47">
        <f t="shared" si="2"/>
        <v>0.89867708959711368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91584</v>
      </c>
      <c r="E41" s="32">
        <f t="shared" si="10"/>
        <v>10924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38599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141107</v>
      </c>
      <c r="O41" s="45">
        <f t="shared" si="2"/>
        <v>21.21271797955502</v>
      </c>
      <c r="P41" s="10"/>
    </row>
    <row r="42" spans="1:16">
      <c r="A42" s="12"/>
      <c r="B42" s="25">
        <v>361.1</v>
      </c>
      <c r="C42" s="20" t="s">
        <v>52</v>
      </c>
      <c r="D42" s="46">
        <v>12134</v>
      </c>
      <c r="E42" s="46">
        <v>3273</v>
      </c>
      <c r="F42" s="46">
        <v>0</v>
      </c>
      <c r="G42" s="46">
        <v>0</v>
      </c>
      <c r="H42" s="46">
        <v>0</v>
      </c>
      <c r="I42" s="46">
        <v>22880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38287</v>
      </c>
      <c r="O42" s="47">
        <f t="shared" si="2"/>
        <v>5.7557125676488274</v>
      </c>
      <c r="P42" s="9"/>
    </row>
    <row r="43" spans="1:16">
      <c r="A43" s="12"/>
      <c r="B43" s="25">
        <v>362</v>
      </c>
      <c r="C43" s="20" t="s">
        <v>53</v>
      </c>
      <c r="D43" s="46">
        <v>15967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15967</v>
      </c>
      <c r="O43" s="47">
        <f t="shared" si="2"/>
        <v>2.4003307276007217</v>
      </c>
      <c r="P43" s="9"/>
    </row>
    <row r="44" spans="1:16">
      <c r="A44" s="12"/>
      <c r="B44" s="25">
        <v>366</v>
      </c>
      <c r="C44" s="20" t="s">
        <v>55</v>
      </c>
      <c r="D44" s="46">
        <v>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</v>
      </c>
      <c r="O44" s="47">
        <f t="shared" si="2"/>
        <v>6.313890559230307E-3</v>
      </c>
      <c r="P44" s="9"/>
    </row>
    <row r="45" spans="1:16">
      <c r="A45" s="12"/>
      <c r="B45" s="25">
        <v>367</v>
      </c>
      <c r="C45" s="20" t="s">
        <v>56</v>
      </c>
      <c r="D45" s="46">
        <v>18230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18230</v>
      </c>
      <c r="O45" s="47">
        <f t="shared" si="2"/>
        <v>2.7405291641611544</v>
      </c>
      <c r="P45" s="9"/>
    </row>
    <row r="46" spans="1:16">
      <c r="A46" s="12"/>
      <c r="B46" s="25">
        <v>369.9</v>
      </c>
      <c r="C46" s="20" t="s">
        <v>57</v>
      </c>
      <c r="D46" s="46">
        <v>45211</v>
      </c>
      <c r="E46" s="46">
        <v>7651</v>
      </c>
      <c r="F46" s="46">
        <v>0</v>
      </c>
      <c r="G46" s="46">
        <v>0</v>
      </c>
      <c r="H46" s="46">
        <v>0</v>
      </c>
      <c r="I46" s="46">
        <v>15719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68581</v>
      </c>
      <c r="O46" s="47">
        <f t="shared" si="2"/>
        <v>10.309831629585087</v>
      </c>
      <c r="P46" s="9"/>
    </row>
    <row r="47" spans="1:16" ht="15.75">
      <c r="A47" s="29" t="s">
        <v>38</v>
      </c>
      <c r="B47" s="30"/>
      <c r="C47" s="31"/>
      <c r="D47" s="32">
        <f t="shared" ref="D47:M47" si="11">SUM(D48:D50)</f>
        <v>834599</v>
      </c>
      <c r="E47" s="32">
        <f t="shared" si="11"/>
        <v>595957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1430556</v>
      </c>
      <c r="O47" s="45">
        <f t="shared" si="2"/>
        <v>215.05652435357788</v>
      </c>
      <c r="P47" s="9"/>
    </row>
    <row r="48" spans="1:16">
      <c r="A48" s="12"/>
      <c r="B48" s="25">
        <v>381</v>
      </c>
      <c r="C48" s="20" t="s">
        <v>58</v>
      </c>
      <c r="D48" s="46">
        <v>128360</v>
      </c>
      <c r="E48" s="46">
        <v>595957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724317</v>
      </c>
      <c r="O48" s="47">
        <f t="shared" si="2"/>
        <v>108.88710162357185</v>
      </c>
      <c r="P48" s="9"/>
    </row>
    <row r="49" spans="1:119">
      <c r="A49" s="12"/>
      <c r="B49" s="25">
        <v>382</v>
      </c>
      <c r="C49" s="20" t="s">
        <v>66</v>
      </c>
      <c r="D49" s="46">
        <v>656661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656661</v>
      </c>
      <c r="O49" s="47">
        <f t="shared" si="2"/>
        <v>98.716325917017443</v>
      </c>
      <c r="P49" s="9"/>
    </row>
    <row r="50" spans="1:119" ht="15.75" thickBot="1">
      <c r="A50" s="12"/>
      <c r="B50" s="25">
        <v>383</v>
      </c>
      <c r="C50" s="20" t="s">
        <v>129</v>
      </c>
      <c r="D50" s="46">
        <v>49578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49578</v>
      </c>
      <c r="O50" s="47">
        <f t="shared" si="2"/>
        <v>7.4530968129885746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2">SUM(D5,D11,D18,D30,D39,D41,D47)</f>
        <v>5750768</v>
      </c>
      <c r="E51" s="15">
        <f t="shared" si="12"/>
        <v>1606128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4025454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11382350</v>
      </c>
      <c r="O51" s="38">
        <f t="shared" si="2"/>
        <v>1711.1169573060733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136</v>
      </c>
      <c r="M53" s="48"/>
      <c r="N53" s="48"/>
      <c r="O53" s="43">
        <v>6652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2256288</v>
      </c>
      <c r="E5" s="27">
        <f t="shared" si="0"/>
        <v>170394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2426682</v>
      </c>
      <c r="O5" s="33">
        <f t="shared" ref="O5:O51" si="2">(N5/O$53)</f>
        <v>376.58007448789573</v>
      </c>
      <c r="P5" s="6"/>
    </row>
    <row r="6" spans="1:133">
      <c r="A6" s="12"/>
      <c r="B6" s="25">
        <v>311</v>
      </c>
      <c r="C6" s="20" t="s">
        <v>2</v>
      </c>
      <c r="D6" s="46">
        <v>1416019</v>
      </c>
      <c r="E6" s="46">
        <v>170394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1586413</v>
      </c>
      <c r="O6" s="47">
        <f t="shared" si="2"/>
        <v>246.18451272501551</v>
      </c>
      <c r="P6" s="9"/>
    </row>
    <row r="7" spans="1:133">
      <c r="A7" s="12"/>
      <c r="B7" s="25">
        <v>312.10000000000002</v>
      </c>
      <c r="C7" s="20" t="s">
        <v>10</v>
      </c>
      <c r="D7" s="46">
        <v>289058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289058</v>
      </c>
      <c r="O7" s="47">
        <f t="shared" si="2"/>
        <v>44.856921166977031</v>
      </c>
      <c r="P7" s="9"/>
    </row>
    <row r="8" spans="1:133">
      <c r="A8" s="12"/>
      <c r="B8" s="25">
        <v>314.10000000000002</v>
      </c>
      <c r="C8" s="20" t="s">
        <v>12</v>
      </c>
      <c r="D8" s="46">
        <v>375502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375502</v>
      </c>
      <c r="O8" s="47">
        <f t="shared" si="2"/>
        <v>58.2715704531347</v>
      </c>
      <c r="P8" s="9"/>
    </row>
    <row r="9" spans="1:133">
      <c r="A9" s="12"/>
      <c r="B9" s="25">
        <v>314.39999999999998</v>
      </c>
      <c r="C9" s="20" t="s">
        <v>13</v>
      </c>
      <c r="D9" s="46">
        <v>19054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19054</v>
      </c>
      <c r="O9" s="47">
        <f t="shared" si="2"/>
        <v>2.9568590937306021</v>
      </c>
      <c r="P9" s="9"/>
    </row>
    <row r="10" spans="1:133">
      <c r="A10" s="12"/>
      <c r="B10" s="25">
        <v>315</v>
      </c>
      <c r="C10" s="20" t="s">
        <v>87</v>
      </c>
      <c r="D10" s="46">
        <v>156655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156655</v>
      </c>
      <c r="O10" s="47">
        <f t="shared" si="2"/>
        <v>24.310211049037864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789787</v>
      </c>
      <c r="E11" s="32">
        <f t="shared" si="3"/>
        <v>420634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369990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1580411</v>
      </c>
      <c r="O11" s="45">
        <f t="shared" si="2"/>
        <v>245.25310366232154</v>
      </c>
      <c r="P11" s="10"/>
    </row>
    <row r="12" spans="1:133">
      <c r="A12" s="12"/>
      <c r="B12" s="25">
        <v>322</v>
      </c>
      <c r="C12" s="20" t="s">
        <v>0</v>
      </c>
      <c r="D12" s="46">
        <v>331179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331179</v>
      </c>
      <c r="O12" s="47">
        <f t="shared" si="2"/>
        <v>51.393389199255118</v>
      </c>
      <c r="P12" s="9"/>
    </row>
    <row r="13" spans="1:133">
      <c r="A13" s="12"/>
      <c r="B13" s="25">
        <v>323.10000000000002</v>
      </c>
      <c r="C13" s="20" t="s">
        <v>16</v>
      </c>
      <c r="D13" s="46">
        <v>419467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419467</v>
      </c>
      <c r="O13" s="47">
        <f t="shared" si="2"/>
        <v>65.094196151458718</v>
      </c>
      <c r="P13" s="9"/>
    </row>
    <row r="14" spans="1:133">
      <c r="A14" s="12"/>
      <c r="B14" s="25">
        <v>324.70999999999998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369990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369990</v>
      </c>
      <c r="O14" s="47">
        <f t="shared" si="2"/>
        <v>57.416201117318437</v>
      </c>
      <c r="P14" s="9"/>
    </row>
    <row r="15" spans="1:133">
      <c r="A15" s="12"/>
      <c r="B15" s="25">
        <v>325.2</v>
      </c>
      <c r="C15" s="20" t="s">
        <v>19</v>
      </c>
      <c r="D15" s="46">
        <v>0</v>
      </c>
      <c r="E15" s="46">
        <v>414830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414830</v>
      </c>
      <c r="O15" s="47">
        <f t="shared" si="2"/>
        <v>64.374612042209804</v>
      </c>
      <c r="P15" s="9"/>
    </row>
    <row r="16" spans="1:133">
      <c r="A16" s="12"/>
      <c r="B16" s="25">
        <v>329</v>
      </c>
      <c r="C16" s="20" t="s">
        <v>20</v>
      </c>
      <c r="D16" s="46">
        <v>16035</v>
      </c>
      <c r="E16" s="46">
        <v>5804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21839</v>
      </c>
      <c r="O16" s="47">
        <f t="shared" si="2"/>
        <v>3.3890440720049657</v>
      </c>
      <c r="P16" s="9"/>
    </row>
    <row r="17" spans="1:16">
      <c r="A17" s="12"/>
      <c r="B17" s="25">
        <v>367</v>
      </c>
      <c r="C17" s="20" t="s">
        <v>56</v>
      </c>
      <c r="D17" s="46">
        <v>23106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23106</v>
      </c>
      <c r="O17" s="47">
        <f t="shared" si="2"/>
        <v>3.5856610800744879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SUM(D19:D29)</f>
        <v>1192361</v>
      </c>
      <c r="E18" s="32">
        <f t="shared" si="4"/>
        <v>86637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2545500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3824498</v>
      </c>
      <c r="O18" s="45">
        <f t="shared" si="2"/>
        <v>593.49751707014275</v>
      </c>
      <c r="P18" s="10"/>
    </row>
    <row r="19" spans="1:16">
      <c r="A19" s="12"/>
      <c r="B19" s="25">
        <v>334.1</v>
      </c>
      <c r="C19" s="20" t="s">
        <v>117</v>
      </c>
      <c r="D19" s="46">
        <v>46160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46160</v>
      </c>
      <c r="O19" s="47">
        <f t="shared" si="2"/>
        <v>7.1632526381129731</v>
      </c>
      <c r="P19" s="9"/>
    </row>
    <row r="20" spans="1:16">
      <c r="A20" s="12"/>
      <c r="B20" s="25">
        <v>334.2</v>
      </c>
      <c r="C20" s="20" t="s">
        <v>24</v>
      </c>
      <c r="D20" s="46">
        <v>0</v>
      </c>
      <c r="E20" s="46">
        <v>34672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34672</v>
      </c>
      <c r="O20" s="47">
        <f t="shared" si="2"/>
        <v>5.3805090006207328</v>
      </c>
      <c r="P20" s="9"/>
    </row>
    <row r="21" spans="1:16">
      <c r="A21" s="12"/>
      <c r="B21" s="25">
        <v>334.35</v>
      </c>
      <c r="C21" s="20" t="s">
        <v>125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2545500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2545500</v>
      </c>
      <c r="O21" s="47">
        <f t="shared" si="2"/>
        <v>395.01862197392921</v>
      </c>
      <c r="P21" s="9"/>
    </row>
    <row r="22" spans="1:16">
      <c r="A22" s="12"/>
      <c r="B22" s="25">
        <v>335.12</v>
      </c>
      <c r="C22" s="20" t="s">
        <v>90</v>
      </c>
      <c r="D22" s="46">
        <v>231200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231200</v>
      </c>
      <c r="O22" s="47">
        <f t="shared" si="2"/>
        <v>35.878336436995653</v>
      </c>
      <c r="P22" s="9"/>
    </row>
    <row r="23" spans="1:16">
      <c r="A23" s="12"/>
      <c r="B23" s="25">
        <v>335.14</v>
      </c>
      <c r="C23" s="20" t="s">
        <v>91</v>
      </c>
      <c r="D23" s="46">
        <v>2322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2322</v>
      </c>
      <c r="O23" s="47">
        <f t="shared" si="2"/>
        <v>0.36033519553072624</v>
      </c>
      <c r="P23" s="9"/>
    </row>
    <row r="24" spans="1:16">
      <c r="A24" s="12"/>
      <c r="B24" s="25">
        <v>335.15</v>
      </c>
      <c r="C24" s="20" t="s">
        <v>92</v>
      </c>
      <c r="D24" s="46">
        <v>4080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4080</v>
      </c>
      <c r="O24" s="47">
        <f t="shared" si="2"/>
        <v>0.63314711359404097</v>
      </c>
      <c r="P24" s="9"/>
    </row>
    <row r="25" spans="1:16">
      <c r="A25" s="12"/>
      <c r="B25" s="25">
        <v>335.18</v>
      </c>
      <c r="C25" s="20" t="s">
        <v>93</v>
      </c>
      <c r="D25" s="46">
        <v>381449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381449</v>
      </c>
      <c r="O25" s="47">
        <f t="shared" si="2"/>
        <v>59.194444444444443</v>
      </c>
      <c r="P25" s="9"/>
    </row>
    <row r="26" spans="1:16">
      <c r="A26" s="12"/>
      <c r="B26" s="25">
        <v>335.49</v>
      </c>
      <c r="C26" s="20" t="s">
        <v>31</v>
      </c>
      <c r="D26" s="46">
        <v>27579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27579</v>
      </c>
      <c r="O26" s="47">
        <f t="shared" si="2"/>
        <v>4.2797951582867784</v>
      </c>
      <c r="P26" s="9"/>
    </row>
    <row r="27" spans="1:16">
      <c r="A27" s="12"/>
      <c r="B27" s="25">
        <v>335.7</v>
      </c>
      <c r="C27" s="20" t="s">
        <v>121</v>
      </c>
      <c r="D27" s="46">
        <v>369287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369287</v>
      </c>
      <c r="O27" s="47">
        <f t="shared" si="2"/>
        <v>57.307107386716325</v>
      </c>
      <c r="P27" s="9"/>
    </row>
    <row r="28" spans="1:16">
      <c r="A28" s="12"/>
      <c r="B28" s="25">
        <v>337.1</v>
      </c>
      <c r="C28" s="20" t="s">
        <v>126</v>
      </c>
      <c r="D28" s="46">
        <v>130284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130284</v>
      </c>
      <c r="O28" s="47">
        <f t="shared" si="2"/>
        <v>20.217877094972067</v>
      </c>
      <c r="P28" s="9"/>
    </row>
    <row r="29" spans="1:16">
      <c r="A29" s="12"/>
      <c r="B29" s="25">
        <v>337.9</v>
      </c>
      <c r="C29" s="20" t="s">
        <v>122</v>
      </c>
      <c r="D29" s="46">
        <v>0</v>
      </c>
      <c r="E29" s="46">
        <v>51965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51965</v>
      </c>
      <c r="O29" s="47">
        <f t="shared" si="2"/>
        <v>8.0640906269397892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SUM(D31:D38)</f>
        <v>183670</v>
      </c>
      <c r="E30" s="32">
        <f t="shared" si="6"/>
        <v>200950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2898046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3282666</v>
      </c>
      <c r="O30" s="45">
        <f t="shared" si="2"/>
        <v>509.41433891992551</v>
      </c>
      <c r="P30" s="10"/>
    </row>
    <row r="31" spans="1:16">
      <c r="A31" s="12"/>
      <c r="B31" s="25">
        <v>341.9</v>
      </c>
      <c r="C31" s="20" t="s">
        <v>114</v>
      </c>
      <c r="D31" s="46">
        <v>93636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93636</v>
      </c>
      <c r="O31" s="47">
        <f t="shared" si="2"/>
        <v>14.53072625698324</v>
      </c>
      <c r="P31" s="9"/>
    </row>
    <row r="32" spans="1:16">
      <c r="A32" s="12"/>
      <c r="B32" s="25">
        <v>342.1</v>
      </c>
      <c r="C32" s="20" t="s">
        <v>40</v>
      </c>
      <c r="D32" s="46">
        <v>53626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53626</v>
      </c>
      <c r="O32" s="47">
        <f t="shared" si="2"/>
        <v>8.3218497827436373</v>
      </c>
      <c r="P32" s="9"/>
    </row>
    <row r="33" spans="1:16">
      <c r="A33" s="12"/>
      <c r="B33" s="25">
        <v>342.2</v>
      </c>
      <c r="C33" s="20" t="s">
        <v>41</v>
      </c>
      <c r="D33" s="46">
        <v>0</v>
      </c>
      <c r="E33" s="46">
        <v>185000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185000</v>
      </c>
      <c r="O33" s="47">
        <f t="shared" si="2"/>
        <v>28.708876474239602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889200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889200</v>
      </c>
      <c r="O34" s="47">
        <f t="shared" si="2"/>
        <v>137.98882681564245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920812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920812</v>
      </c>
      <c r="O35" s="47">
        <f t="shared" si="2"/>
        <v>142.89447548106767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1088034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1088034</v>
      </c>
      <c r="O36" s="47">
        <f t="shared" si="2"/>
        <v>168.84450651769089</v>
      </c>
      <c r="P36" s="9"/>
    </row>
    <row r="37" spans="1:16">
      <c r="A37" s="12"/>
      <c r="B37" s="25">
        <v>343.8</v>
      </c>
      <c r="C37" s="20" t="s">
        <v>45</v>
      </c>
      <c r="D37" s="46">
        <v>0</v>
      </c>
      <c r="E37" s="46">
        <v>15950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15950</v>
      </c>
      <c r="O37" s="47">
        <f t="shared" si="2"/>
        <v>2.4751707014276847</v>
      </c>
      <c r="P37" s="9"/>
    </row>
    <row r="38" spans="1:16">
      <c r="A38" s="12"/>
      <c r="B38" s="25">
        <v>347.2</v>
      </c>
      <c r="C38" s="20" t="s">
        <v>46</v>
      </c>
      <c r="D38" s="46">
        <v>36408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36408</v>
      </c>
      <c r="O38" s="47">
        <f t="shared" si="2"/>
        <v>5.649906890130354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SUM(D40:D40)</f>
        <v>7364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7364</v>
      </c>
      <c r="O39" s="45">
        <f t="shared" si="2"/>
        <v>1.1427684667908131</v>
      </c>
      <c r="P39" s="10"/>
    </row>
    <row r="40" spans="1:16">
      <c r="A40" s="13"/>
      <c r="B40" s="39">
        <v>359</v>
      </c>
      <c r="C40" s="21" t="s">
        <v>51</v>
      </c>
      <c r="D40" s="46">
        <v>7364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7364</v>
      </c>
      <c r="O40" s="47">
        <f t="shared" si="2"/>
        <v>1.1427684667908131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126370</v>
      </c>
      <c r="E41" s="32">
        <f t="shared" si="10"/>
        <v>26941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41047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194358</v>
      </c>
      <c r="O41" s="45">
        <f t="shared" si="2"/>
        <v>30.161080074487895</v>
      </c>
      <c r="P41" s="10"/>
    </row>
    <row r="42" spans="1:16">
      <c r="A42" s="12"/>
      <c r="B42" s="25">
        <v>361.1</v>
      </c>
      <c r="C42" s="20" t="s">
        <v>52</v>
      </c>
      <c r="D42" s="46">
        <v>22476</v>
      </c>
      <c r="E42" s="46">
        <v>5148</v>
      </c>
      <c r="F42" s="46">
        <v>0</v>
      </c>
      <c r="G42" s="46">
        <v>0</v>
      </c>
      <c r="H42" s="46">
        <v>0</v>
      </c>
      <c r="I42" s="46">
        <v>38860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66484</v>
      </c>
      <c r="O42" s="47">
        <f t="shared" si="2"/>
        <v>10.317194289261328</v>
      </c>
      <c r="P42" s="9"/>
    </row>
    <row r="43" spans="1:16">
      <c r="A43" s="12"/>
      <c r="B43" s="25">
        <v>362</v>
      </c>
      <c r="C43" s="20" t="s">
        <v>53</v>
      </c>
      <c r="D43" s="46">
        <v>27242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27242</v>
      </c>
      <c r="O43" s="47">
        <f t="shared" si="2"/>
        <v>4.2274984481688396</v>
      </c>
      <c r="P43" s="9"/>
    </row>
    <row r="44" spans="1:16">
      <c r="A44" s="12"/>
      <c r="B44" s="25">
        <v>364</v>
      </c>
      <c r="C44" s="20" t="s">
        <v>98</v>
      </c>
      <c r="D44" s="46">
        <v>14025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14025</v>
      </c>
      <c r="O44" s="47">
        <f t="shared" si="2"/>
        <v>2.1764432029795158</v>
      </c>
      <c r="P44" s="9"/>
    </row>
    <row r="45" spans="1:16">
      <c r="A45" s="12"/>
      <c r="B45" s="25">
        <v>366</v>
      </c>
      <c r="C45" s="20" t="s">
        <v>55</v>
      </c>
      <c r="D45" s="46">
        <v>15531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15531</v>
      </c>
      <c r="O45" s="47">
        <f t="shared" si="2"/>
        <v>2.4101489757914338</v>
      </c>
      <c r="P45" s="9"/>
    </row>
    <row r="46" spans="1:16">
      <c r="A46" s="12"/>
      <c r="B46" s="25">
        <v>369.9</v>
      </c>
      <c r="C46" s="20" t="s">
        <v>57</v>
      </c>
      <c r="D46" s="46">
        <v>47096</v>
      </c>
      <c r="E46" s="46">
        <v>21793</v>
      </c>
      <c r="F46" s="46">
        <v>0</v>
      </c>
      <c r="G46" s="46">
        <v>0</v>
      </c>
      <c r="H46" s="46">
        <v>0</v>
      </c>
      <c r="I46" s="46">
        <v>2187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71076</v>
      </c>
      <c r="O46" s="47">
        <f t="shared" si="2"/>
        <v>11.029795158286779</v>
      </c>
      <c r="P46" s="9"/>
    </row>
    <row r="47" spans="1:16" ht="15.75">
      <c r="A47" s="29" t="s">
        <v>38</v>
      </c>
      <c r="B47" s="30"/>
      <c r="C47" s="31"/>
      <c r="D47" s="32">
        <f t="shared" ref="D47:M47" si="11">SUM(D48:D50)</f>
        <v>1113505</v>
      </c>
      <c r="E47" s="32">
        <f t="shared" si="11"/>
        <v>593338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1706843</v>
      </c>
      <c r="O47" s="45">
        <f t="shared" si="2"/>
        <v>264.87321539416513</v>
      </c>
      <c r="P47" s="9"/>
    </row>
    <row r="48" spans="1:16">
      <c r="A48" s="12"/>
      <c r="B48" s="25">
        <v>381</v>
      </c>
      <c r="C48" s="20" t="s">
        <v>58</v>
      </c>
      <c r="D48" s="46">
        <v>128360</v>
      </c>
      <c r="E48" s="46">
        <v>593338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721698</v>
      </c>
      <c r="O48" s="47">
        <f t="shared" si="2"/>
        <v>111.9953445065177</v>
      </c>
      <c r="P48" s="9"/>
    </row>
    <row r="49" spans="1:119">
      <c r="A49" s="12"/>
      <c r="B49" s="25">
        <v>382</v>
      </c>
      <c r="C49" s="20" t="s">
        <v>66</v>
      </c>
      <c r="D49" s="46">
        <v>656661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656661</v>
      </c>
      <c r="O49" s="47">
        <f t="shared" si="2"/>
        <v>101.90270018621973</v>
      </c>
      <c r="P49" s="9"/>
    </row>
    <row r="50" spans="1:119" ht="15.75" thickBot="1">
      <c r="A50" s="12"/>
      <c r="B50" s="25">
        <v>383</v>
      </c>
      <c r="C50" s="20" t="s">
        <v>129</v>
      </c>
      <c r="D50" s="46">
        <v>328484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328484</v>
      </c>
      <c r="O50" s="47">
        <f t="shared" si="2"/>
        <v>50.975170701427686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2">SUM(D5,D11,D18,D30,D39,D41,D47)</f>
        <v>5669345</v>
      </c>
      <c r="E51" s="15">
        <f t="shared" si="12"/>
        <v>1498894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5854583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13022822</v>
      </c>
      <c r="O51" s="38">
        <f t="shared" si="2"/>
        <v>2020.9220980757293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130</v>
      </c>
      <c r="M53" s="48"/>
      <c r="N53" s="48"/>
      <c r="O53" s="43">
        <v>6444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2151023</v>
      </c>
      <c r="E5" s="27">
        <f t="shared" si="0"/>
        <v>163664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2314687</v>
      </c>
      <c r="O5" s="33">
        <f t="shared" ref="O5:O50" si="2">(N5/O$52)</f>
        <v>372.07635428387721</v>
      </c>
      <c r="P5" s="6"/>
    </row>
    <row r="6" spans="1:133">
      <c r="A6" s="12"/>
      <c r="B6" s="25">
        <v>311</v>
      </c>
      <c r="C6" s="20" t="s">
        <v>2</v>
      </c>
      <c r="D6" s="46">
        <v>1356786</v>
      </c>
      <c r="E6" s="46">
        <v>163664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1520450</v>
      </c>
      <c r="O6" s="47">
        <f t="shared" si="2"/>
        <v>244.40604404436587</v>
      </c>
      <c r="P6" s="9"/>
    </row>
    <row r="7" spans="1:133">
      <c r="A7" s="12"/>
      <c r="B7" s="25">
        <v>312.10000000000002</v>
      </c>
      <c r="C7" s="20" t="s">
        <v>10</v>
      </c>
      <c r="D7" s="46">
        <v>284935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284935</v>
      </c>
      <c r="O7" s="47">
        <f t="shared" si="2"/>
        <v>45.802121845362485</v>
      </c>
      <c r="P7" s="9"/>
    </row>
    <row r="8" spans="1:133">
      <c r="A8" s="12"/>
      <c r="B8" s="25">
        <v>314.10000000000002</v>
      </c>
      <c r="C8" s="20" t="s">
        <v>12</v>
      </c>
      <c r="D8" s="46">
        <v>345179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345179</v>
      </c>
      <c r="O8" s="47">
        <f t="shared" si="2"/>
        <v>55.486095483041311</v>
      </c>
      <c r="P8" s="9"/>
    </row>
    <row r="9" spans="1:133">
      <c r="A9" s="12"/>
      <c r="B9" s="25">
        <v>314.39999999999998</v>
      </c>
      <c r="C9" s="20" t="s">
        <v>13</v>
      </c>
      <c r="D9" s="46">
        <v>17848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17848</v>
      </c>
      <c r="O9" s="47">
        <f t="shared" si="2"/>
        <v>2.8689921234528213</v>
      </c>
      <c r="P9" s="9"/>
    </row>
    <row r="10" spans="1:133">
      <c r="A10" s="12"/>
      <c r="B10" s="25">
        <v>315</v>
      </c>
      <c r="C10" s="20" t="s">
        <v>87</v>
      </c>
      <c r="D10" s="46">
        <v>146275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146275</v>
      </c>
      <c r="O10" s="47">
        <f t="shared" si="2"/>
        <v>23.513100787654718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578947</v>
      </c>
      <c r="E11" s="32">
        <f t="shared" si="3"/>
        <v>318449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304070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1201466</v>
      </c>
      <c r="O11" s="45">
        <f t="shared" si="2"/>
        <v>193.13068638482559</v>
      </c>
      <c r="P11" s="10"/>
    </row>
    <row r="12" spans="1:133">
      <c r="A12" s="12"/>
      <c r="B12" s="25">
        <v>322</v>
      </c>
      <c r="C12" s="20" t="s">
        <v>0</v>
      </c>
      <c r="D12" s="46">
        <v>173545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173545</v>
      </c>
      <c r="O12" s="47">
        <f t="shared" si="2"/>
        <v>27.896640411509402</v>
      </c>
      <c r="P12" s="9"/>
    </row>
    <row r="13" spans="1:133">
      <c r="A13" s="12"/>
      <c r="B13" s="25">
        <v>323.10000000000002</v>
      </c>
      <c r="C13" s="20" t="s">
        <v>16</v>
      </c>
      <c r="D13" s="46">
        <v>388657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388657</v>
      </c>
      <c r="O13" s="47">
        <f t="shared" si="2"/>
        <v>62.475004018646523</v>
      </c>
      <c r="P13" s="9"/>
    </row>
    <row r="14" spans="1:133">
      <c r="A14" s="12"/>
      <c r="B14" s="25">
        <v>324.70999999999998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304070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304070</v>
      </c>
      <c r="O14" s="47">
        <f t="shared" si="2"/>
        <v>48.87799389165729</v>
      </c>
      <c r="P14" s="9"/>
    </row>
    <row r="15" spans="1:133">
      <c r="A15" s="12"/>
      <c r="B15" s="25">
        <v>325.2</v>
      </c>
      <c r="C15" s="20" t="s">
        <v>19</v>
      </c>
      <c r="D15" s="46">
        <v>0</v>
      </c>
      <c r="E15" s="46">
        <v>314943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314943</v>
      </c>
      <c r="O15" s="47">
        <f t="shared" si="2"/>
        <v>50.625783636071368</v>
      </c>
      <c r="P15" s="9"/>
    </row>
    <row r="16" spans="1:133">
      <c r="A16" s="12"/>
      <c r="B16" s="25">
        <v>329</v>
      </c>
      <c r="C16" s="20" t="s">
        <v>20</v>
      </c>
      <c r="D16" s="46">
        <v>13568</v>
      </c>
      <c r="E16" s="46">
        <v>3506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17074</v>
      </c>
      <c r="O16" s="47">
        <f t="shared" si="2"/>
        <v>2.7445748271981998</v>
      </c>
      <c r="P16" s="9"/>
    </row>
    <row r="17" spans="1:16">
      <c r="A17" s="12"/>
      <c r="B17" s="25">
        <v>367</v>
      </c>
      <c r="C17" s="20" t="s">
        <v>56</v>
      </c>
      <c r="D17" s="46">
        <v>3177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3177</v>
      </c>
      <c r="O17" s="47">
        <f t="shared" si="2"/>
        <v>0.51068959974280659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SUM(D19:D29)</f>
        <v>1184390</v>
      </c>
      <c r="E18" s="32">
        <f t="shared" si="4"/>
        <v>82775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734610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2001775</v>
      </c>
      <c r="O18" s="45">
        <f t="shared" si="2"/>
        <v>321.77704549107858</v>
      </c>
      <c r="P18" s="10"/>
    </row>
    <row r="19" spans="1:16">
      <c r="A19" s="12"/>
      <c r="B19" s="25">
        <v>334.1</v>
      </c>
      <c r="C19" s="20" t="s">
        <v>117</v>
      </c>
      <c r="D19" s="46">
        <v>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745</v>
      </c>
      <c r="O19" s="47">
        <f t="shared" si="2"/>
        <v>0.119755666291593</v>
      </c>
      <c r="P19" s="9"/>
    </row>
    <row r="20" spans="1:16">
      <c r="A20" s="12"/>
      <c r="B20" s="25">
        <v>334.2</v>
      </c>
      <c r="C20" s="20" t="s">
        <v>24</v>
      </c>
      <c r="D20" s="46">
        <v>0</v>
      </c>
      <c r="E20" s="46">
        <v>34804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34804</v>
      </c>
      <c r="O20" s="47">
        <f t="shared" si="2"/>
        <v>5.5945989390773185</v>
      </c>
      <c r="P20" s="9"/>
    </row>
    <row r="21" spans="1:16">
      <c r="A21" s="12"/>
      <c r="B21" s="25">
        <v>334.35</v>
      </c>
      <c r="C21" s="20" t="s">
        <v>125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734610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734610</v>
      </c>
      <c r="O21" s="47">
        <f t="shared" si="2"/>
        <v>118.08551679794245</v>
      </c>
      <c r="P21" s="9"/>
    </row>
    <row r="22" spans="1:16">
      <c r="A22" s="12"/>
      <c r="B22" s="25">
        <v>335.12</v>
      </c>
      <c r="C22" s="20" t="s">
        <v>90</v>
      </c>
      <c r="D22" s="46">
        <v>214048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214048</v>
      </c>
      <c r="O22" s="47">
        <f t="shared" si="2"/>
        <v>34.407330011252213</v>
      </c>
      <c r="P22" s="9"/>
    </row>
    <row r="23" spans="1:16">
      <c r="A23" s="12"/>
      <c r="B23" s="25">
        <v>335.14</v>
      </c>
      <c r="C23" s="20" t="s">
        <v>91</v>
      </c>
      <c r="D23" s="46">
        <v>2234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2234</v>
      </c>
      <c r="O23" s="47">
        <f t="shared" si="2"/>
        <v>0.35910625301398491</v>
      </c>
      <c r="P23" s="9"/>
    </row>
    <row r="24" spans="1:16">
      <c r="A24" s="12"/>
      <c r="B24" s="25">
        <v>335.15</v>
      </c>
      <c r="C24" s="20" t="s">
        <v>92</v>
      </c>
      <c r="D24" s="46">
        <v>315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315</v>
      </c>
      <c r="O24" s="47">
        <f t="shared" si="2"/>
        <v>5.0634946150136632E-2</v>
      </c>
      <c r="P24" s="9"/>
    </row>
    <row r="25" spans="1:16">
      <c r="A25" s="12"/>
      <c r="B25" s="25">
        <v>335.18</v>
      </c>
      <c r="C25" s="20" t="s">
        <v>93</v>
      </c>
      <c r="D25" s="46">
        <v>361376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361376</v>
      </c>
      <c r="O25" s="47">
        <f t="shared" si="2"/>
        <v>58.089696190323096</v>
      </c>
      <c r="P25" s="9"/>
    </row>
    <row r="26" spans="1:16">
      <c r="A26" s="12"/>
      <c r="B26" s="25">
        <v>335.49</v>
      </c>
      <c r="C26" s="20" t="s">
        <v>31</v>
      </c>
      <c r="D26" s="46">
        <v>25386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25386</v>
      </c>
      <c r="O26" s="47">
        <f t="shared" si="2"/>
        <v>4.0806944221186301</v>
      </c>
      <c r="P26" s="9"/>
    </row>
    <row r="27" spans="1:16">
      <c r="A27" s="12"/>
      <c r="B27" s="25">
        <v>335.7</v>
      </c>
      <c r="C27" s="20" t="s">
        <v>121</v>
      </c>
      <c r="D27" s="46">
        <v>360570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360570</v>
      </c>
      <c r="O27" s="47">
        <f t="shared" si="2"/>
        <v>57.960135026523069</v>
      </c>
      <c r="P27" s="9"/>
    </row>
    <row r="28" spans="1:16">
      <c r="A28" s="12"/>
      <c r="B28" s="25">
        <v>337.1</v>
      </c>
      <c r="C28" s="20" t="s">
        <v>126</v>
      </c>
      <c r="D28" s="46">
        <v>219716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219716</v>
      </c>
      <c r="O28" s="47">
        <f t="shared" si="2"/>
        <v>35.318437550233078</v>
      </c>
      <c r="P28" s="9"/>
    </row>
    <row r="29" spans="1:16">
      <c r="A29" s="12"/>
      <c r="B29" s="25">
        <v>337.9</v>
      </c>
      <c r="C29" s="20" t="s">
        <v>122</v>
      </c>
      <c r="D29" s="46">
        <v>0</v>
      </c>
      <c r="E29" s="46">
        <v>47971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47971</v>
      </c>
      <c r="O29" s="47">
        <f t="shared" si="2"/>
        <v>7.7111396881530299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SUM(D31:D38)</f>
        <v>148538</v>
      </c>
      <c r="E30" s="32">
        <f t="shared" si="6"/>
        <v>190851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2448129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2787518</v>
      </c>
      <c r="O30" s="45">
        <f t="shared" si="2"/>
        <v>448.08198038900497</v>
      </c>
      <c r="P30" s="10"/>
    </row>
    <row r="31" spans="1:16">
      <c r="A31" s="12"/>
      <c r="B31" s="25">
        <v>341.9</v>
      </c>
      <c r="C31" s="20" t="s">
        <v>114</v>
      </c>
      <c r="D31" s="46">
        <v>83514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83514</v>
      </c>
      <c r="O31" s="47">
        <f t="shared" si="2"/>
        <v>13.424529818357177</v>
      </c>
      <c r="P31" s="9"/>
    </row>
    <row r="32" spans="1:16">
      <c r="A32" s="12"/>
      <c r="B32" s="25">
        <v>342.1</v>
      </c>
      <c r="C32" s="20" t="s">
        <v>40</v>
      </c>
      <c r="D32" s="46">
        <v>22918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22918</v>
      </c>
      <c r="O32" s="47">
        <f t="shared" si="2"/>
        <v>3.6839736376788297</v>
      </c>
      <c r="P32" s="9"/>
    </row>
    <row r="33" spans="1:16">
      <c r="A33" s="12"/>
      <c r="B33" s="25">
        <v>342.2</v>
      </c>
      <c r="C33" s="20" t="s">
        <v>41</v>
      </c>
      <c r="D33" s="46">
        <v>0</v>
      </c>
      <c r="E33" s="46">
        <v>175051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175051</v>
      </c>
      <c r="O33" s="47">
        <f t="shared" si="2"/>
        <v>28.138723677865293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748744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748744</v>
      </c>
      <c r="O34" s="47">
        <f t="shared" si="2"/>
        <v>120.35749879440604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805508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805508</v>
      </c>
      <c r="O35" s="47">
        <f t="shared" si="2"/>
        <v>129.48207683652146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893877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893877</v>
      </c>
      <c r="O36" s="47">
        <f t="shared" si="2"/>
        <v>143.68702780903391</v>
      </c>
      <c r="P36" s="9"/>
    </row>
    <row r="37" spans="1:16">
      <c r="A37" s="12"/>
      <c r="B37" s="25">
        <v>343.8</v>
      </c>
      <c r="C37" s="20" t="s">
        <v>45</v>
      </c>
      <c r="D37" s="46">
        <v>0</v>
      </c>
      <c r="E37" s="46">
        <v>15800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15800</v>
      </c>
      <c r="O37" s="47">
        <f t="shared" si="2"/>
        <v>2.5397846005465361</v>
      </c>
      <c r="P37" s="9"/>
    </row>
    <row r="38" spans="1:16">
      <c r="A38" s="12"/>
      <c r="B38" s="25">
        <v>347.2</v>
      </c>
      <c r="C38" s="20" t="s">
        <v>46</v>
      </c>
      <c r="D38" s="46">
        <v>42106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42106</v>
      </c>
      <c r="O38" s="47">
        <f t="shared" si="2"/>
        <v>6.7683652145957245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SUM(D40:D40)</f>
        <v>9182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9182</v>
      </c>
      <c r="O39" s="45">
        <f t="shared" si="2"/>
        <v>1.4759684938112843</v>
      </c>
      <c r="P39" s="10"/>
    </row>
    <row r="40" spans="1:16">
      <c r="A40" s="13"/>
      <c r="B40" s="39">
        <v>359</v>
      </c>
      <c r="C40" s="21" t="s">
        <v>51</v>
      </c>
      <c r="D40" s="46">
        <v>9182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9182</v>
      </c>
      <c r="O40" s="47">
        <f t="shared" si="2"/>
        <v>1.4759684938112843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60742</v>
      </c>
      <c r="E41" s="32">
        <f t="shared" si="10"/>
        <v>382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12471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73595</v>
      </c>
      <c r="O41" s="45">
        <f t="shared" si="2"/>
        <v>11.830091625140653</v>
      </c>
      <c r="P41" s="10"/>
    </row>
    <row r="42" spans="1:16">
      <c r="A42" s="12"/>
      <c r="B42" s="25">
        <v>361.1</v>
      </c>
      <c r="C42" s="20" t="s">
        <v>52</v>
      </c>
      <c r="D42" s="46">
        <v>11934</v>
      </c>
      <c r="E42" s="46">
        <v>278</v>
      </c>
      <c r="F42" s="46">
        <v>0</v>
      </c>
      <c r="G42" s="46">
        <v>0</v>
      </c>
      <c r="H42" s="46">
        <v>0</v>
      </c>
      <c r="I42" s="46">
        <v>10235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22447</v>
      </c>
      <c r="O42" s="47">
        <f t="shared" si="2"/>
        <v>3.6082623372448159</v>
      </c>
      <c r="P42" s="9"/>
    </row>
    <row r="43" spans="1:16">
      <c r="A43" s="12"/>
      <c r="B43" s="25">
        <v>362</v>
      </c>
      <c r="C43" s="20" t="s">
        <v>53</v>
      </c>
      <c r="D43" s="46">
        <v>24735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24735</v>
      </c>
      <c r="O43" s="47">
        <f t="shared" si="2"/>
        <v>3.9760488667416816</v>
      </c>
      <c r="P43" s="9"/>
    </row>
    <row r="44" spans="1:16">
      <c r="A44" s="12"/>
      <c r="B44" s="25">
        <v>364</v>
      </c>
      <c r="C44" s="20" t="s">
        <v>98</v>
      </c>
      <c r="D44" s="46">
        <v>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</v>
      </c>
      <c r="O44" s="47">
        <f t="shared" si="2"/>
        <v>8.0372930397042269E-3</v>
      </c>
      <c r="P44" s="9"/>
    </row>
    <row r="45" spans="1:16">
      <c r="A45" s="12"/>
      <c r="B45" s="25">
        <v>366</v>
      </c>
      <c r="C45" s="20" t="s">
        <v>55</v>
      </c>
      <c r="D45" s="46">
        <v>4256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4256</v>
      </c>
      <c r="O45" s="47">
        <f t="shared" si="2"/>
        <v>0.68413438353962386</v>
      </c>
      <c r="P45" s="9"/>
    </row>
    <row r="46" spans="1:16">
      <c r="A46" s="12"/>
      <c r="B46" s="25">
        <v>369.9</v>
      </c>
      <c r="C46" s="20" t="s">
        <v>57</v>
      </c>
      <c r="D46" s="46">
        <v>19767</v>
      </c>
      <c r="E46" s="46">
        <v>104</v>
      </c>
      <c r="F46" s="46">
        <v>0</v>
      </c>
      <c r="G46" s="46">
        <v>0</v>
      </c>
      <c r="H46" s="46">
        <v>0</v>
      </c>
      <c r="I46" s="46">
        <v>2236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22107</v>
      </c>
      <c r="O46" s="47">
        <f t="shared" si="2"/>
        <v>3.5536087445748272</v>
      </c>
      <c r="P46" s="9"/>
    </row>
    <row r="47" spans="1:16" ht="15.75">
      <c r="A47" s="29" t="s">
        <v>38</v>
      </c>
      <c r="B47" s="30"/>
      <c r="C47" s="31"/>
      <c r="D47" s="32">
        <f t="shared" ref="D47:M47" si="11">SUM(D48:D49)</f>
        <v>814124</v>
      </c>
      <c r="E47" s="32">
        <f t="shared" si="11"/>
        <v>548563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210622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1573309</v>
      </c>
      <c r="O47" s="45">
        <f t="shared" si="2"/>
        <v>252.90290950008037</v>
      </c>
      <c r="P47" s="9"/>
    </row>
    <row r="48" spans="1:16">
      <c r="A48" s="12"/>
      <c r="B48" s="25">
        <v>381</v>
      </c>
      <c r="C48" s="20" t="s">
        <v>58</v>
      </c>
      <c r="D48" s="46">
        <v>193464</v>
      </c>
      <c r="E48" s="46">
        <v>548563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742027</v>
      </c>
      <c r="O48" s="47">
        <f t="shared" si="2"/>
        <v>119.27776884745218</v>
      </c>
      <c r="P48" s="9"/>
    </row>
    <row r="49" spans="1:119" ht="15.75" thickBot="1">
      <c r="A49" s="12"/>
      <c r="B49" s="25">
        <v>382</v>
      </c>
      <c r="C49" s="20" t="s">
        <v>66</v>
      </c>
      <c r="D49" s="46">
        <v>620660</v>
      </c>
      <c r="E49" s="46">
        <v>0</v>
      </c>
      <c r="F49" s="46">
        <v>0</v>
      </c>
      <c r="G49" s="46">
        <v>0</v>
      </c>
      <c r="H49" s="46">
        <v>0</v>
      </c>
      <c r="I49" s="46">
        <v>210622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831282</v>
      </c>
      <c r="O49" s="47">
        <f t="shared" si="2"/>
        <v>133.6251406526282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2">SUM(D5,D11,D18,D30,D39,D41,D47)</f>
        <v>4946946</v>
      </c>
      <c r="E50" s="15">
        <f t="shared" si="12"/>
        <v>1304684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3709902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9961532</v>
      </c>
      <c r="O50" s="38">
        <f t="shared" si="2"/>
        <v>1601.2750361678186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127</v>
      </c>
      <c r="M52" s="48"/>
      <c r="N52" s="48"/>
      <c r="O52" s="43">
        <v>6221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2048594</v>
      </c>
      <c r="E5" s="27">
        <f t="shared" si="0"/>
        <v>155354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2203948</v>
      </c>
      <c r="O5" s="33">
        <f t="shared" ref="O5:O50" si="2">(N5/O$52)</f>
        <v>365.92196579777521</v>
      </c>
      <c r="P5" s="6"/>
    </row>
    <row r="6" spans="1:133">
      <c r="A6" s="12"/>
      <c r="B6" s="25">
        <v>311</v>
      </c>
      <c r="C6" s="20" t="s">
        <v>2</v>
      </c>
      <c r="D6" s="46">
        <v>1309823</v>
      </c>
      <c r="E6" s="46">
        <v>155354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1465177</v>
      </c>
      <c r="O6" s="47">
        <f t="shared" si="2"/>
        <v>243.26365598538933</v>
      </c>
      <c r="P6" s="9"/>
    </row>
    <row r="7" spans="1:133">
      <c r="A7" s="12"/>
      <c r="B7" s="25">
        <v>312.41000000000003</v>
      </c>
      <c r="C7" s="20" t="s">
        <v>101</v>
      </c>
      <c r="D7" s="46">
        <v>280975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280975</v>
      </c>
      <c r="O7" s="47">
        <f t="shared" si="2"/>
        <v>46.650340361945872</v>
      </c>
      <c r="P7" s="9"/>
    </row>
    <row r="8" spans="1:133">
      <c r="A8" s="12"/>
      <c r="B8" s="25">
        <v>314.10000000000002</v>
      </c>
      <c r="C8" s="20" t="s">
        <v>12</v>
      </c>
      <c r="D8" s="46">
        <v>312076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312076</v>
      </c>
      <c r="O8" s="47">
        <f t="shared" si="2"/>
        <v>51.814046156400465</v>
      </c>
      <c r="P8" s="9"/>
    </row>
    <row r="9" spans="1:133">
      <c r="A9" s="12"/>
      <c r="B9" s="25">
        <v>314.39999999999998</v>
      </c>
      <c r="C9" s="20" t="s">
        <v>13</v>
      </c>
      <c r="D9" s="46">
        <v>15212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15212</v>
      </c>
      <c r="O9" s="47">
        <f t="shared" si="2"/>
        <v>2.5256516686036861</v>
      </c>
      <c r="P9" s="9"/>
    </row>
    <row r="10" spans="1:133">
      <c r="A10" s="12"/>
      <c r="B10" s="25">
        <v>315</v>
      </c>
      <c r="C10" s="20" t="s">
        <v>87</v>
      </c>
      <c r="D10" s="46">
        <v>130508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130508</v>
      </c>
      <c r="O10" s="47">
        <f t="shared" si="2"/>
        <v>21.668271625435828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600895</v>
      </c>
      <c r="E11" s="32">
        <f t="shared" si="3"/>
        <v>256183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111390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968468</v>
      </c>
      <c r="O11" s="45">
        <f t="shared" si="2"/>
        <v>160.79495268138803</v>
      </c>
      <c r="P11" s="10"/>
    </row>
    <row r="12" spans="1:133">
      <c r="A12" s="12"/>
      <c r="B12" s="25">
        <v>322</v>
      </c>
      <c r="C12" s="20" t="s">
        <v>0</v>
      </c>
      <c r="D12" s="46">
        <v>220704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220704</v>
      </c>
      <c r="O12" s="47">
        <f t="shared" si="2"/>
        <v>36.643533123028391</v>
      </c>
      <c r="P12" s="9"/>
    </row>
    <row r="13" spans="1:133">
      <c r="A13" s="12"/>
      <c r="B13" s="25">
        <v>323.10000000000002</v>
      </c>
      <c r="C13" s="20" t="s">
        <v>16</v>
      </c>
      <c r="D13" s="46">
        <v>345617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345617</v>
      </c>
      <c r="O13" s="47">
        <f t="shared" si="2"/>
        <v>57.382865681554044</v>
      </c>
      <c r="P13" s="9"/>
    </row>
    <row r="14" spans="1:133">
      <c r="A14" s="12"/>
      <c r="B14" s="25">
        <v>324.70999999999998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111390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111390</v>
      </c>
      <c r="O14" s="47">
        <f t="shared" si="2"/>
        <v>18.494105927278763</v>
      </c>
      <c r="P14" s="9"/>
    </row>
    <row r="15" spans="1:133">
      <c r="A15" s="12"/>
      <c r="B15" s="25">
        <v>325.2</v>
      </c>
      <c r="C15" s="20" t="s">
        <v>19</v>
      </c>
      <c r="D15" s="46">
        <v>0</v>
      </c>
      <c r="E15" s="46">
        <v>252607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252607</v>
      </c>
      <c r="O15" s="47">
        <f t="shared" si="2"/>
        <v>41.940395151917649</v>
      </c>
      <c r="P15" s="9"/>
    </row>
    <row r="16" spans="1:133">
      <c r="A16" s="12"/>
      <c r="B16" s="25">
        <v>329</v>
      </c>
      <c r="C16" s="20" t="s">
        <v>20</v>
      </c>
      <c r="D16" s="46">
        <v>18050</v>
      </c>
      <c r="E16" s="46">
        <v>3576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21626</v>
      </c>
      <c r="O16" s="47">
        <f t="shared" si="2"/>
        <v>3.5905694836460236</v>
      </c>
      <c r="P16" s="9"/>
    </row>
    <row r="17" spans="1:16">
      <c r="A17" s="12"/>
      <c r="B17" s="25">
        <v>367</v>
      </c>
      <c r="C17" s="20" t="s">
        <v>56</v>
      </c>
      <c r="D17" s="46">
        <v>16524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16524</v>
      </c>
      <c r="O17" s="47">
        <f t="shared" si="2"/>
        <v>2.7434833139631412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SUM(D19:D29)</f>
        <v>897605</v>
      </c>
      <c r="E18" s="32">
        <f t="shared" si="4"/>
        <v>40625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192300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1130530</v>
      </c>
      <c r="O18" s="45">
        <f t="shared" si="2"/>
        <v>187.70214178980575</v>
      </c>
      <c r="P18" s="10"/>
    </row>
    <row r="19" spans="1:16">
      <c r="A19" s="12"/>
      <c r="B19" s="25">
        <v>334.1</v>
      </c>
      <c r="C19" s="20" t="s">
        <v>117</v>
      </c>
      <c r="D19" s="46">
        <v>54373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54373</v>
      </c>
      <c r="O19" s="47">
        <f t="shared" si="2"/>
        <v>9.0275610161049311</v>
      </c>
      <c r="P19" s="9"/>
    </row>
    <row r="20" spans="1:16">
      <c r="A20" s="12"/>
      <c r="B20" s="25">
        <v>334.2</v>
      </c>
      <c r="C20" s="20" t="s">
        <v>24</v>
      </c>
      <c r="D20" s="46">
        <v>10066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10066</v>
      </c>
      <c r="O20" s="47">
        <f t="shared" si="2"/>
        <v>1.6712601693508218</v>
      </c>
      <c r="P20" s="9"/>
    </row>
    <row r="21" spans="1:16">
      <c r="A21" s="12"/>
      <c r="B21" s="25">
        <v>334.31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192300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192300</v>
      </c>
      <c r="O21" s="47">
        <f t="shared" si="2"/>
        <v>31.927610825170181</v>
      </c>
      <c r="P21" s="9"/>
    </row>
    <row r="22" spans="1:16">
      <c r="A22" s="12"/>
      <c r="B22" s="25">
        <v>335.12</v>
      </c>
      <c r="C22" s="20" t="s">
        <v>90</v>
      </c>
      <c r="D22" s="46">
        <v>201368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201368</v>
      </c>
      <c r="O22" s="47">
        <f t="shared" si="2"/>
        <v>33.433172837456418</v>
      </c>
      <c r="P22" s="9"/>
    </row>
    <row r="23" spans="1:16">
      <c r="A23" s="12"/>
      <c r="B23" s="25">
        <v>335.14</v>
      </c>
      <c r="C23" s="20" t="s">
        <v>91</v>
      </c>
      <c r="D23" s="46">
        <v>2144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2144</v>
      </c>
      <c r="O23" s="47">
        <f t="shared" si="2"/>
        <v>0.35596878631911005</v>
      </c>
      <c r="P23" s="9"/>
    </row>
    <row r="24" spans="1:16">
      <c r="A24" s="12"/>
      <c r="B24" s="25">
        <v>335.15</v>
      </c>
      <c r="C24" s="20" t="s">
        <v>92</v>
      </c>
      <c r="D24" s="46">
        <v>3500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3500</v>
      </c>
      <c r="O24" s="47">
        <f t="shared" si="2"/>
        <v>0.58110576124854718</v>
      </c>
      <c r="P24" s="9"/>
    </row>
    <row r="25" spans="1:16">
      <c r="A25" s="12"/>
      <c r="B25" s="25">
        <v>335.18</v>
      </c>
      <c r="C25" s="20" t="s">
        <v>93</v>
      </c>
      <c r="D25" s="46">
        <v>350706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350706</v>
      </c>
      <c r="O25" s="47">
        <f t="shared" si="2"/>
        <v>58.22779345840943</v>
      </c>
      <c r="P25" s="9"/>
    </row>
    <row r="26" spans="1:16">
      <c r="A26" s="12"/>
      <c r="B26" s="25">
        <v>335.21</v>
      </c>
      <c r="C26" s="20" t="s">
        <v>71</v>
      </c>
      <c r="D26" s="46">
        <v>0</v>
      </c>
      <c r="E26" s="46">
        <v>660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660</v>
      </c>
      <c r="O26" s="47">
        <f t="shared" si="2"/>
        <v>0.10957994354972606</v>
      </c>
      <c r="P26" s="9"/>
    </row>
    <row r="27" spans="1:16">
      <c r="A27" s="12"/>
      <c r="B27" s="25">
        <v>335.49</v>
      </c>
      <c r="C27" s="20" t="s">
        <v>31</v>
      </c>
      <c r="D27" s="46">
        <v>24668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24668</v>
      </c>
      <c r="O27" s="47">
        <f t="shared" si="2"/>
        <v>4.0956334052797612</v>
      </c>
      <c r="P27" s="9"/>
    </row>
    <row r="28" spans="1:16">
      <c r="A28" s="12"/>
      <c r="B28" s="25">
        <v>335.7</v>
      </c>
      <c r="C28" s="20" t="s">
        <v>121</v>
      </c>
      <c r="D28" s="46">
        <v>250780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250780</v>
      </c>
      <c r="O28" s="47">
        <f t="shared" si="2"/>
        <v>41.637057944545909</v>
      </c>
      <c r="P28" s="9"/>
    </row>
    <row r="29" spans="1:16">
      <c r="A29" s="12"/>
      <c r="B29" s="25">
        <v>337.9</v>
      </c>
      <c r="C29" s="20" t="s">
        <v>122</v>
      </c>
      <c r="D29" s="46">
        <v>0</v>
      </c>
      <c r="E29" s="46">
        <v>39965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39965</v>
      </c>
      <c r="O29" s="47">
        <f t="shared" si="2"/>
        <v>6.6353976423709113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SUM(D31:D38)</f>
        <v>148005</v>
      </c>
      <c r="E30" s="32">
        <f t="shared" si="6"/>
        <v>181750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2412683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2742438</v>
      </c>
      <c r="O30" s="45">
        <f t="shared" si="2"/>
        <v>455.32757761912666</v>
      </c>
      <c r="P30" s="10"/>
    </row>
    <row r="31" spans="1:16">
      <c r="A31" s="12"/>
      <c r="B31" s="25">
        <v>341.9</v>
      </c>
      <c r="C31" s="20" t="s">
        <v>114</v>
      </c>
      <c r="D31" s="46">
        <v>87252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87252</v>
      </c>
      <c r="O31" s="47">
        <f t="shared" si="2"/>
        <v>14.486468537273783</v>
      </c>
      <c r="P31" s="9"/>
    </row>
    <row r="32" spans="1:16">
      <c r="A32" s="12"/>
      <c r="B32" s="25">
        <v>342.1</v>
      </c>
      <c r="C32" s="20" t="s">
        <v>40</v>
      </c>
      <c r="D32" s="46">
        <v>23308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23308</v>
      </c>
      <c r="O32" s="47">
        <f t="shared" si="2"/>
        <v>3.8698323094803255</v>
      </c>
      <c r="P32" s="9"/>
    </row>
    <row r="33" spans="1:16">
      <c r="A33" s="12"/>
      <c r="B33" s="25">
        <v>342.2</v>
      </c>
      <c r="C33" s="20" t="s">
        <v>41</v>
      </c>
      <c r="D33" s="46">
        <v>0</v>
      </c>
      <c r="E33" s="46">
        <v>175000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175000</v>
      </c>
      <c r="O33" s="47">
        <f t="shared" si="2"/>
        <v>29.055288062427362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785136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785136</v>
      </c>
      <c r="O34" s="47">
        <f t="shared" si="2"/>
        <v>130.3563008467541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757045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757045</v>
      </c>
      <c r="O35" s="47">
        <f t="shared" si="2"/>
        <v>125.69234600697327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870502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870502</v>
      </c>
      <c r="O36" s="47">
        <f t="shared" si="2"/>
        <v>144.52963639382367</v>
      </c>
      <c r="P36" s="9"/>
    </row>
    <row r="37" spans="1:16">
      <c r="A37" s="12"/>
      <c r="B37" s="25">
        <v>343.8</v>
      </c>
      <c r="C37" s="20" t="s">
        <v>45</v>
      </c>
      <c r="D37" s="46">
        <v>0</v>
      </c>
      <c r="E37" s="46">
        <v>6750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6750</v>
      </c>
      <c r="O37" s="47">
        <f t="shared" si="2"/>
        <v>1.1207039681221982</v>
      </c>
      <c r="P37" s="9"/>
    </row>
    <row r="38" spans="1:16">
      <c r="A38" s="12"/>
      <c r="B38" s="25">
        <v>347.2</v>
      </c>
      <c r="C38" s="20" t="s">
        <v>46</v>
      </c>
      <c r="D38" s="46">
        <v>37445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37445</v>
      </c>
      <c r="O38" s="47">
        <f t="shared" si="2"/>
        <v>6.2170014942719574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SUM(D40:D40)</f>
        <v>13139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13139</v>
      </c>
      <c r="O39" s="45">
        <f t="shared" si="2"/>
        <v>2.1814710277270462</v>
      </c>
      <c r="P39" s="10"/>
    </row>
    <row r="40" spans="1:16">
      <c r="A40" s="13"/>
      <c r="B40" s="39">
        <v>359</v>
      </c>
      <c r="C40" s="21" t="s">
        <v>51</v>
      </c>
      <c r="D40" s="46">
        <v>13139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13139</v>
      </c>
      <c r="O40" s="47">
        <f t="shared" si="2"/>
        <v>2.1814710277270462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131644</v>
      </c>
      <c r="E41" s="32">
        <f t="shared" si="10"/>
        <v>1442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6561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139647</v>
      </c>
      <c r="O41" s="45">
        <f t="shared" si="2"/>
        <v>23.185621783164535</v>
      </c>
      <c r="P41" s="10"/>
    </row>
    <row r="42" spans="1:16">
      <c r="A42" s="12"/>
      <c r="B42" s="25">
        <v>361.1</v>
      </c>
      <c r="C42" s="20" t="s">
        <v>52</v>
      </c>
      <c r="D42" s="46">
        <v>7895</v>
      </c>
      <c r="E42" s="46">
        <v>742</v>
      </c>
      <c r="F42" s="46">
        <v>0</v>
      </c>
      <c r="G42" s="46">
        <v>0</v>
      </c>
      <c r="H42" s="46">
        <v>0</v>
      </c>
      <c r="I42" s="46">
        <v>6061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14698</v>
      </c>
      <c r="O42" s="47">
        <f t="shared" si="2"/>
        <v>2.4403121368088994</v>
      </c>
      <c r="P42" s="9"/>
    </row>
    <row r="43" spans="1:16">
      <c r="A43" s="12"/>
      <c r="B43" s="25">
        <v>362</v>
      </c>
      <c r="C43" s="20" t="s">
        <v>53</v>
      </c>
      <c r="D43" s="46">
        <v>21814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21814</v>
      </c>
      <c r="O43" s="47">
        <f t="shared" si="2"/>
        <v>3.6217831645359455</v>
      </c>
      <c r="P43" s="9"/>
    </row>
    <row r="44" spans="1:16">
      <c r="A44" s="12"/>
      <c r="B44" s="25">
        <v>364</v>
      </c>
      <c r="C44" s="20" t="s">
        <v>98</v>
      </c>
      <c r="D44" s="46">
        <v>66126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66126</v>
      </c>
      <c r="O44" s="47">
        <f t="shared" si="2"/>
        <v>10.978914162377553</v>
      </c>
      <c r="P44" s="9"/>
    </row>
    <row r="45" spans="1:16">
      <c r="A45" s="12"/>
      <c r="B45" s="25">
        <v>366</v>
      </c>
      <c r="C45" s="20" t="s">
        <v>55</v>
      </c>
      <c r="D45" s="46">
        <v>7526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7526</v>
      </c>
      <c r="O45" s="47">
        <f t="shared" si="2"/>
        <v>1.2495434169018762</v>
      </c>
      <c r="P45" s="9"/>
    </row>
    <row r="46" spans="1:16">
      <c r="A46" s="12"/>
      <c r="B46" s="25">
        <v>369.9</v>
      </c>
      <c r="C46" s="20" t="s">
        <v>57</v>
      </c>
      <c r="D46" s="46">
        <v>28283</v>
      </c>
      <c r="E46" s="46">
        <v>700</v>
      </c>
      <c r="F46" s="46">
        <v>0</v>
      </c>
      <c r="G46" s="46">
        <v>0</v>
      </c>
      <c r="H46" s="46">
        <v>0</v>
      </c>
      <c r="I46" s="46">
        <v>500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29483</v>
      </c>
      <c r="O46" s="47">
        <f t="shared" si="2"/>
        <v>4.8950689025402623</v>
      </c>
      <c r="P46" s="9"/>
    </row>
    <row r="47" spans="1:16" ht="15.75">
      <c r="A47" s="29" t="s">
        <v>38</v>
      </c>
      <c r="B47" s="30"/>
      <c r="C47" s="31"/>
      <c r="D47" s="32">
        <f t="shared" ref="D47:M47" si="11">SUM(D48:D49)</f>
        <v>767482</v>
      </c>
      <c r="E47" s="32">
        <f t="shared" si="11"/>
        <v>559046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305314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1631842</v>
      </c>
      <c r="O47" s="45">
        <f t="shared" si="2"/>
        <v>270.93508218495765</v>
      </c>
      <c r="P47" s="9"/>
    </row>
    <row r="48" spans="1:16">
      <c r="A48" s="12"/>
      <c r="B48" s="25">
        <v>381</v>
      </c>
      <c r="C48" s="20" t="s">
        <v>58</v>
      </c>
      <c r="D48" s="46">
        <v>180822</v>
      </c>
      <c r="E48" s="46">
        <v>559046</v>
      </c>
      <c r="F48" s="46">
        <v>0</v>
      </c>
      <c r="G48" s="46">
        <v>0</v>
      </c>
      <c r="H48" s="46">
        <v>0</v>
      </c>
      <c r="I48" s="46">
        <v>82927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822795</v>
      </c>
      <c r="O48" s="47">
        <f t="shared" si="2"/>
        <v>136.60883280757099</v>
      </c>
      <c r="P48" s="9"/>
    </row>
    <row r="49" spans="1:119" ht="15.75" thickBot="1">
      <c r="A49" s="12"/>
      <c r="B49" s="25">
        <v>382</v>
      </c>
      <c r="C49" s="20" t="s">
        <v>66</v>
      </c>
      <c r="D49" s="46">
        <v>586660</v>
      </c>
      <c r="E49" s="46">
        <v>0</v>
      </c>
      <c r="F49" s="46">
        <v>0</v>
      </c>
      <c r="G49" s="46">
        <v>0</v>
      </c>
      <c r="H49" s="46">
        <v>0</v>
      </c>
      <c r="I49" s="46">
        <v>222387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809047</v>
      </c>
      <c r="O49" s="47">
        <f t="shared" si="2"/>
        <v>134.32624937738669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2">SUM(D5,D11,D18,D30,D39,D41,D47)</f>
        <v>4607364</v>
      </c>
      <c r="E50" s="15">
        <f t="shared" si="12"/>
        <v>1194400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3028248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8830012</v>
      </c>
      <c r="O50" s="38">
        <f t="shared" si="2"/>
        <v>1466.0488128839449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123</v>
      </c>
      <c r="M52" s="48"/>
      <c r="N52" s="48"/>
      <c r="O52" s="43">
        <v>6023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2083459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177358</v>
      </c>
      <c r="N5" s="28">
        <f t="shared" ref="N5:N21" si="1">SUM(D5:M5)</f>
        <v>2260817</v>
      </c>
      <c r="O5" s="33">
        <f t="shared" ref="O5:O48" si="2">(N5/O$50)</f>
        <v>388.92430758644417</v>
      </c>
      <c r="P5" s="6"/>
    </row>
    <row r="6" spans="1:133">
      <c r="A6" s="12"/>
      <c r="B6" s="25">
        <v>311</v>
      </c>
      <c r="C6" s="20" t="s">
        <v>2</v>
      </c>
      <c r="D6" s="46">
        <v>1319345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177358</v>
      </c>
      <c r="N6" s="46">
        <f t="shared" si="1"/>
        <v>1496703</v>
      </c>
      <c r="O6" s="47">
        <f t="shared" si="2"/>
        <v>257.47514192327543</v>
      </c>
      <c r="P6" s="9"/>
    </row>
    <row r="7" spans="1:133">
      <c r="A7" s="12"/>
      <c r="B7" s="25">
        <v>312.41000000000003</v>
      </c>
      <c r="C7" s="20" t="s">
        <v>101</v>
      </c>
      <c r="D7" s="46">
        <v>279049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279049</v>
      </c>
      <c r="O7" s="47">
        <f t="shared" si="2"/>
        <v>48.004300705315671</v>
      </c>
      <c r="P7" s="9"/>
    </row>
    <row r="8" spans="1:133">
      <c r="A8" s="12"/>
      <c r="B8" s="25">
        <v>314.10000000000002</v>
      </c>
      <c r="C8" s="20" t="s">
        <v>12</v>
      </c>
      <c r="D8" s="46">
        <v>321966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321966</v>
      </c>
      <c r="O8" s="47">
        <f t="shared" si="2"/>
        <v>55.387235506623085</v>
      </c>
      <c r="P8" s="9"/>
    </row>
    <row r="9" spans="1:133">
      <c r="A9" s="12"/>
      <c r="B9" s="25">
        <v>314.39999999999998</v>
      </c>
      <c r="C9" s="20" t="s">
        <v>13</v>
      </c>
      <c r="D9" s="46">
        <v>19801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19801</v>
      </c>
      <c r="O9" s="47">
        <f t="shared" si="2"/>
        <v>3.4063306382246687</v>
      </c>
      <c r="P9" s="9"/>
    </row>
    <row r="10" spans="1:133">
      <c r="A10" s="12"/>
      <c r="B10" s="25">
        <v>315</v>
      </c>
      <c r="C10" s="20" t="s">
        <v>87</v>
      </c>
      <c r="D10" s="46">
        <v>143298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143298</v>
      </c>
      <c r="O10" s="47">
        <f t="shared" si="2"/>
        <v>24.651298813005333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666689</v>
      </c>
      <c r="E11" s="32">
        <f t="shared" si="3"/>
        <v>245891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125848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1038428</v>
      </c>
      <c r="O11" s="45">
        <f t="shared" si="2"/>
        <v>178.63891278169621</v>
      </c>
      <c r="P11" s="10"/>
    </row>
    <row r="12" spans="1:133">
      <c r="A12" s="12"/>
      <c r="B12" s="25">
        <v>322</v>
      </c>
      <c r="C12" s="20" t="s">
        <v>0</v>
      </c>
      <c r="D12" s="46">
        <v>281587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281587</v>
      </c>
      <c r="O12" s="47">
        <f t="shared" si="2"/>
        <v>48.440908308962669</v>
      </c>
      <c r="P12" s="9"/>
    </row>
    <row r="13" spans="1:133">
      <c r="A13" s="12"/>
      <c r="B13" s="25">
        <v>323.10000000000002</v>
      </c>
      <c r="C13" s="20" t="s">
        <v>16</v>
      </c>
      <c r="D13" s="46">
        <v>354928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354928</v>
      </c>
      <c r="O13" s="47">
        <f t="shared" si="2"/>
        <v>61.05762945123</v>
      </c>
      <c r="P13" s="9"/>
    </row>
    <row r="14" spans="1:133">
      <c r="A14" s="12"/>
      <c r="B14" s="25">
        <v>324.70999999999998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125848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125848</v>
      </c>
      <c r="O14" s="47">
        <f t="shared" si="2"/>
        <v>21.649406502666437</v>
      </c>
      <c r="P14" s="9"/>
    </row>
    <row r="15" spans="1:133">
      <c r="A15" s="12"/>
      <c r="B15" s="25">
        <v>325.2</v>
      </c>
      <c r="C15" s="20" t="s">
        <v>19</v>
      </c>
      <c r="D15" s="46">
        <v>0</v>
      </c>
      <c r="E15" s="46">
        <v>241349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241349</v>
      </c>
      <c r="O15" s="47">
        <f t="shared" si="2"/>
        <v>41.518837089282641</v>
      </c>
      <c r="P15" s="9"/>
    </row>
    <row r="16" spans="1:133">
      <c r="A16" s="12"/>
      <c r="B16" s="25">
        <v>329</v>
      </c>
      <c r="C16" s="20" t="s">
        <v>20</v>
      </c>
      <c r="D16" s="46">
        <v>11035</v>
      </c>
      <c r="E16" s="46">
        <v>4542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15577</v>
      </c>
      <c r="O16" s="47">
        <f t="shared" si="2"/>
        <v>2.6796834680887667</v>
      </c>
      <c r="P16" s="9"/>
    </row>
    <row r="17" spans="1:16">
      <c r="A17" s="12"/>
      <c r="B17" s="25">
        <v>367</v>
      </c>
      <c r="C17" s="20" t="s">
        <v>56</v>
      </c>
      <c r="D17" s="46">
        <v>19139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19139</v>
      </c>
      <c r="O17" s="47">
        <f t="shared" si="2"/>
        <v>3.2924479614656805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SUM(D19:D27)</f>
        <v>650961</v>
      </c>
      <c r="E18" s="32">
        <f t="shared" si="4"/>
        <v>3639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550826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1205426</v>
      </c>
      <c r="O18" s="45">
        <f t="shared" si="2"/>
        <v>207.36728023395838</v>
      </c>
      <c r="P18" s="10"/>
    </row>
    <row r="19" spans="1:16">
      <c r="A19" s="12"/>
      <c r="B19" s="25">
        <v>334.1</v>
      </c>
      <c r="C19" s="20" t="s">
        <v>117</v>
      </c>
      <c r="D19" s="46">
        <v>99999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99999</v>
      </c>
      <c r="O19" s="47">
        <f t="shared" si="2"/>
        <v>17.202649234474453</v>
      </c>
      <c r="P19" s="9"/>
    </row>
    <row r="20" spans="1:16">
      <c r="A20" s="12"/>
      <c r="B20" s="25">
        <v>334.2</v>
      </c>
      <c r="C20" s="20" t="s">
        <v>24</v>
      </c>
      <c r="D20" s="46">
        <v>12000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12000</v>
      </c>
      <c r="O20" s="47">
        <f t="shared" si="2"/>
        <v>2.0643385515224497</v>
      </c>
      <c r="P20" s="9"/>
    </row>
    <row r="21" spans="1:16">
      <c r="A21" s="12"/>
      <c r="B21" s="25">
        <v>334.31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550826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550826</v>
      </c>
      <c r="O21" s="47">
        <f t="shared" si="2"/>
        <v>94.757612248408734</v>
      </c>
      <c r="P21" s="9"/>
    </row>
    <row r="22" spans="1:16">
      <c r="A22" s="12"/>
      <c r="B22" s="25">
        <v>335.12</v>
      </c>
      <c r="C22" s="20" t="s">
        <v>90</v>
      </c>
      <c r="D22" s="46">
        <v>183098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183098</v>
      </c>
      <c r="O22" s="47">
        <f t="shared" si="2"/>
        <v>31.498021675554792</v>
      </c>
      <c r="P22" s="9"/>
    </row>
    <row r="23" spans="1:16">
      <c r="A23" s="12"/>
      <c r="B23" s="25">
        <v>335.14</v>
      </c>
      <c r="C23" s="20" t="s">
        <v>91</v>
      </c>
      <c r="D23" s="46">
        <v>2018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2018</v>
      </c>
      <c r="O23" s="47">
        <f t="shared" si="2"/>
        <v>0.34715293308102529</v>
      </c>
      <c r="P23" s="9"/>
    </row>
    <row r="24" spans="1:16">
      <c r="A24" s="12"/>
      <c r="B24" s="25">
        <v>335.15</v>
      </c>
      <c r="C24" s="20" t="s">
        <v>92</v>
      </c>
      <c r="D24" s="46">
        <v>3176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3176</v>
      </c>
      <c r="O24" s="47">
        <f t="shared" si="2"/>
        <v>0.5463616033029417</v>
      </c>
      <c r="P24" s="9"/>
    </row>
    <row r="25" spans="1:16">
      <c r="A25" s="12"/>
      <c r="B25" s="25">
        <v>335.18</v>
      </c>
      <c r="C25" s="20" t="s">
        <v>93</v>
      </c>
      <c r="D25" s="46">
        <v>327583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327583</v>
      </c>
      <c r="O25" s="47">
        <f t="shared" si="2"/>
        <v>56.353517976948218</v>
      </c>
      <c r="P25" s="9"/>
    </row>
    <row r="26" spans="1:16">
      <c r="A26" s="12"/>
      <c r="B26" s="25">
        <v>335.21</v>
      </c>
      <c r="C26" s="20" t="s">
        <v>71</v>
      </c>
      <c r="D26" s="46">
        <v>0</v>
      </c>
      <c r="E26" s="46">
        <v>3639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3639</v>
      </c>
      <c r="O26" s="47">
        <f t="shared" si="2"/>
        <v>0.62601066574918285</v>
      </c>
      <c r="P26" s="9"/>
    </row>
    <row r="27" spans="1:16">
      <c r="A27" s="12"/>
      <c r="B27" s="25">
        <v>335.49</v>
      </c>
      <c r="C27" s="20" t="s">
        <v>31</v>
      </c>
      <c r="D27" s="46">
        <v>23087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23087</v>
      </c>
      <c r="O27" s="47">
        <f t="shared" si="2"/>
        <v>3.9716153449165663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SUM(D29:D36)</f>
        <v>129193</v>
      </c>
      <c r="E28" s="32">
        <f t="shared" si="6"/>
        <v>154200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2268886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2552279</v>
      </c>
      <c r="O28" s="45">
        <f t="shared" si="2"/>
        <v>439.06399449509718</v>
      </c>
      <c r="P28" s="10"/>
    </row>
    <row r="29" spans="1:16">
      <c r="A29" s="12"/>
      <c r="B29" s="25">
        <v>341.9</v>
      </c>
      <c r="C29" s="20" t="s">
        <v>114</v>
      </c>
      <c r="D29" s="46">
        <v>74756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74756</v>
      </c>
      <c r="O29" s="47">
        <f t="shared" si="2"/>
        <v>12.860141063134353</v>
      </c>
      <c r="P29" s="9"/>
    </row>
    <row r="30" spans="1:16">
      <c r="A30" s="12"/>
      <c r="B30" s="25">
        <v>342.1</v>
      </c>
      <c r="C30" s="20" t="s">
        <v>40</v>
      </c>
      <c r="D30" s="46">
        <v>21478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21478</v>
      </c>
      <c r="O30" s="47">
        <f t="shared" si="2"/>
        <v>3.6948219507999314</v>
      </c>
      <c r="P30" s="9"/>
    </row>
    <row r="31" spans="1:16">
      <c r="A31" s="12"/>
      <c r="B31" s="25">
        <v>342.2</v>
      </c>
      <c r="C31" s="20" t="s">
        <v>41</v>
      </c>
      <c r="D31" s="46">
        <v>0</v>
      </c>
      <c r="E31" s="46">
        <v>145000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145000</v>
      </c>
      <c r="O31" s="47">
        <f t="shared" si="2"/>
        <v>24.944090830896268</v>
      </c>
      <c r="P31" s="9"/>
    </row>
    <row r="32" spans="1:16">
      <c r="A32" s="12"/>
      <c r="B32" s="25">
        <v>343.3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696823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696823</v>
      </c>
      <c r="O32" s="47">
        <f t="shared" si="2"/>
        <v>119.873215207294</v>
      </c>
      <c r="P32" s="9"/>
    </row>
    <row r="33" spans="1:119">
      <c r="A33" s="12"/>
      <c r="B33" s="25">
        <v>343.4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747392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747392</v>
      </c>
      <c r="O33" s="47">
        <f t="shared" si="2"/>
        <v>128.57250989162222</v>
      </c>
      <c r="P33" s="9"/>
    </row>
    <row r="34" spans="1:119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824671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824671</v>
      </c>
      <c r="O34" s="47">
        <f t="shared" si="2"/>
        <v>141.86667813521419</v>
      </c>
      <c r="P34" s="9"/>
    </row>
    <row r="35" spans="1:119">
      <c r="A35" s="12"/>
      <c r="B35" s="25">
        <v>343.8</v>
      </c>
      <c r="C35" s="20" t="s">
        <v>45</v>
      </c>
      <c r="D35" s="46">
        <v>0</v>
      </c>
      <c r="E35" s="46">
        <v>9200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9200</v>
      </c>
      <c r="O35" s="47">
        <f t="shared" si="2"/>
        <v>1.5826595561672114</v>
      </c>
      <c r="P35" s="9"/>
    </row>
    <row r="36" spans="1:119">
      <c r="A36" s="12"/>
      <c r="B36" s="25">
        <v>347.2</v>
      </c>
      <c r="C36" s="20" t="s">
        <v>46</v>
      </c>
      <c r="D36" s="46">
        <v>32959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32959</v>
      </c>
      <c r="O36" s="47">
        <f t="shared" si="2"/>
        <v>5.6698778599690351</v>
      </c>
      <c r="P36" s="9"/>
    </row>
    <row r="37" spans="1:119" ht="15.75">
      <c r="A37" s="29" t="s">
        <v>37</v>
      </c>
      <c r="B37" s="30"/>
      <c r="C37" s="31"/>
      <c r="D37" s="32">
        <f t="shared" ref="D37:M37" si="8">SUM(D38:D38)</f>
        <v>12170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12170</v>
      </c>
      <c r="O37" s="45">
        <f t="shared" si="2"/>
        <v>2.0935833476690178</v>
      </c>
      <c r="P37" s="10"/>
    </row>
    <row r="38" spans="1:119">
      <c r="A38" s="13"/>
      <c r="B38" s="39">
        <v>359</v>
      </c>
      <c r="C38" s="21" t="s">
        <v>51</v>
      </c>
      <c r="D38" s="46">
        <v>12170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12170</v>
      </c>
      <c r="O38" s="47">
        <f t="shared" si="2"/>
        <v>2.0935833476690178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SUM(D40:D44)</f>
        <v>90108</v>
      </c>
      <c r="E39" s="32">
        <f t="shared" si="10"/>
        <v>127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5833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383</v>
      </c>
      <c r="N39" s="32">
        <f t="shared" si="9"/>
        <v>96451</v>
      </c>
      <c r="O39" s="45">
        <f t="shared" si="2"/>
        <v>16.592293136074318</v>
      </c>
      <c r="P39" s="10"/>
    </row>
    <row r="40" spans="1:119">
      <c r="A40" s="12"/>
      <c r="B40" s="25">
        <v>361.1</v>
      </c>
      <c r="C40" s="20" t="s">
        <v>52</v>
      </c>
      <c r="D40" s="46">
        <v>16371</v>
      </c>
      <c r="E40" s="46">
        <v>127</v>
      </c>
      <c r="F40" s="46">
        <v>0</v>
      </c>
      <c r="G40" s="46">
        <v>0</v>
      </c>
      <c r="H40" s="46">
        <v>0</v>
      </c>
      <c r="I40" s="46">
        <v>5783</v>
      </c>
      <c r="J40" s="46">
        <v>0</v>
      </c>
      <c r="K40" s="46">
        <v>0</v>
      </c>
      <c r="L40" s="46">
        <v>0</v>
      </c>
      <c r="M40" s="46">
        <v>33</v>
      </c>
      <c r="N40" s="46">
        <f t="shared" si="9"/>
        <v>22314</v>
      </c>
      <c r="O40" s="47">
        <f t="shared" si="2"/>
        <v>3.838637536555995</v>
      </c>
      <c r="P40" s="9"/>
    </row>
    <row r="41" spans="1:119">
      <c r="A41" s="12"/>
      <c r="B41" s="25">
        <v>362</v>
      </c>
      <c r="C41" s="20" t="s">
        <v>53</v>
      </c>
      <c r="D41" s="46">
        <v>22159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22159</v>
      </c>
      <c r="O41" s="47">
        <f t="shared" si="2"/>
        <v>3.8119731635988301</v>
      </c>
      <c r="P41" s="9"/>
    </row>
    <row r="42" spans="1:119">
      <c r="A42" s="12"/>
      <c r="B42" s="25">
        <v>364</v>
      </c>
      <c r="C42" s="20" t="s">
        <v>98</v>
      </c>
      <c r="D42" s="46">
        <v>22226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22226</v>
      </c>
      <c r="O42" s="47">
        <f t="shared" si="2"/>
        <v>3.8234990538448304</v>
      </c>
      <c r="P42" s="9"/>
    </row>
    <row r="43" spans="1:119">
      <c r="A43" s="12"/>
      <c r="B43" s="25">
        <v>366</v>
      </c>
      <c r="C43" s="20" t="s">
        <v>55</v>
      </c>
      <c r="D43" s="46">
        <v>13705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13705</v>
      </c>
      <c r="O43" s="47">
        <f t="shared" si="2"/>
        <v>2.3576466540512646</v>
      </c>
      <c r="P43" s="9"/>
    </row>
    <row r="44" spans="1:119">
      <c r="A44" s="12"/>
      <c r="B44" s="25">
        <v>369.9</v>
      </c>
      <c r="C44" s="20" t="s">
        <v>57</v>
      </c>
      <c r="D44" s="46">
        <v>15647</v>
      </c>
      <c r="E44" s="46">
        <v>0</v>
      </c>
      <c r="F44" s="46">
        <v>0</v>
      </c>
      <c r="G44" s="46">
        <v>0</v>
      </c>
      <c r="H44" s="46">
        <v>0</v>
      </c>
      <c r="I44" s="46">
        <v>50</v>
      </c>
      <c r="J44" s="46">
        <v>0</v>
      </c>
      <c r="K44" s="46">
        <v>0</v>
      </c>
      <c r="L44" s="46">
        <v>0</v>
      </c>
      <c r="M44" s="46">
        <v>350</v>
      </c>
      <c r="N44" s="46">
        <f t="shared" si="9"/>
        <v>16047</v>
      </c>
      <c r="O44" s="47">
        <f t="shared" si="2"/>
        <v>2.7605367280233959</v>
      </c>
      <c r="P44" s="9"/>
    </row>
    <row r="45" spans="1:119" ht="15.75">
      <c r="A45" s="29" t="s">
        <v>38</v>
      </c>
      <c r="B45" s="30"/>
      <c r="C45" s="31"/>
      <c r="D45" s="32">
        <f t="shared" ref="D45:M45" si="11">SUM(D46:D47)</f>
        <v>806411</v>
      </c>
      <c r="E45" s="32">
        <f t="shared" si="11"/>
        <v>665381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561284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2033076</v>
      </c>
      <c r="O45" s="45">
        <f t="shared" si="2"/>
        <v>349.74643041458802</v>
      </c>
      <c r="P45" s="9"/>
    </row>
    <row r="46" spans="1:119">
      <c r="A46" s="12"/>
      <c r="B46" s="25">
        <v>381</v>
      </c>
      <c r="C46" s="20" t="s">
        <v>58</v>
      </c>
      <c r="D46" s="46">
        <v>185751</v>
      </c>
      <c r="E46" s="46">
        <v>665381</v>
      </c>
      <c r="F46" s="46">
        <v>0</v>
      </c>
      <c r="G46" s="46">
        <v>0</v>
      </c>
      <c r="H46" s="46">
        <v>0</v>
      </c>
      <c r="I46" s="46">
        <v>165500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1016632</v>
      </c>
      <c r="O46" s="47">
        <f t="shared" si="2"/>
        <v>174.88938585928094</v>
      </c>
      <c r="P46" s="9"/>
    </row>
    <row r="47" spans="1:119" ht="15.75" thickBot="1">
      <c r="A47" s="12"/>
      <c r="B47" s="25">
        <v>382</v>
      </c>
      <c r="C47" s="20" t="s">
        <v>66</v>
      </c>
      <c r="D47" s="46">
        <v>620660</v>
      </c>
      <c r="E47" s="46">
        <v>0</v>
      </c>
      <c r="F47" s="46">
        <v>0</v>
      </c>
      <c r="G47" s="46">
        <v>0</v>
      </c>
      <c r="H47" s="46">
        <v>0</v>
      </c>
      <c r="I47" s="46">
        <v>395784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1016444</v>
      </c>
      <c r="O47" s="47">
        <f t="shared" si="2"/>
        <v>174.85704455530708</v>
      </c>
      <c r="P47" s="9"/>
    </row>
    <row r="48" spans="1:119" ht="16.5" thickBot="1">
      <c r="A48" s="14" t="s">
        <v>48</v>
      </c>
      <c r="B48" s="23"/>
      <c r="C48" s="22"/>
      <c r="D48" s="15">
        <f t="shared" ref="D48:M48" si="12">SUM(D5,D11,D18,D28,D37,D39,D45)</f>
        <v>4438991</v>
      </c>
      <c r="E48" s="15">
        <f t="shared" si="12"/>
        <v>1069238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3512677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177741</v>
      </c>
      <c r="N48" s="15">
        <f t="shared" si="9"/>
        <v>9198647</v>
      </c>
      <c r="O48" s="38">
        <f t="shared" si="2"/>
        <v>1582.4268019955273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119</v>
      </c>
      <c r="M50" s="48"/>
      <c r="N50" s="48"/>
      <c r="O50" s="43">
        <v>5813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1968821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177576</v>
      </c>
      <c r="N5" s="28">
        <f t="shared" ref="N5:N19" si="1">SUM(D5:M5)</f>
        <v>2146397</v>
      </c>
      <c r="O5" s="33">
        <f t="shared" ref="O5:O45" si="2">(N5/O$47)</f>
        <v>373.80651340996167</v>
      </c>
      <c r="P5" s="6"/>
    </row>
    <row r="6" spans="1:133">
      <c r="A6" s="12"/>
      <c r="B6" s="25">
        <v>311</v>
      </c>
      <c r="C6" s="20" t="s">
        <v>2</v>
      </c>
      <c r="D6" s="46">
        <v>1243982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177576</v>
      </c>
      <c r="N6" s="46">
        <f t="shared" si="1"/>
        <v>1421558</v>
      </c>
      <c r="O6" s="47">
        <f t="shared" si="2"/>
        <v>247.57192615813307</v>
      </c>
      <c r="P6" s="9"/>
    </row>
    <row r="7" spans="1:133">
      <c r="A7" s="12"/>
      <c r="B7" s="25">
        <v>312.41000000000003</v>
      </c>
      <c r="C7" s="20" t="s">
        <v>101</v>
      </c>
      <c r="D7" s="46">
        <v>261595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261595</v>
      </c>
      <c r="O7" s="47">
        <f t="shared" si="2"/>
        <v>45.558167885754095</v>
      </c>
      <c r="P7" s="9"/>
    </row>
    <row r="8" spans="1:133">
      <c r="A8" s="12"/>
      <c r="B8" s="25">
        <v>314.10000000000002</v>
      </c>
      <c r="C8" s="20" t="s">
        <v>12</v>
      </c>
      <c r="D8" s="46">
        <v>316981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316981</v>
      </c>
      <c r="O8" s="47">
        <f t="shared" si="2"/>
        <v>55.203935910832463</v>
      </c>
      <c r="P8" s="9"/>
    </row>
    <row r="9" spans="1:133">
      <c r="A9" s="12"/>
      <c r="B9" s="25">
        <v>314.39999999999998</v>
      </c>
      <c r="C9" s="20" t="s">
        <v>13</v>
      </c>
      <c r="D9" s="46">
        <v>11940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11940</v>
      </c>
      <c r="O9" s="47">
        <f t="shared" si="2"/>
        <v>2.0794148380355275</v>
      </c>
      <c r="P9" s="9"/>
    </row>
    <row r="10" spans="1:133">
      <c r="A10" s="12"/>
      <c r="B10" s="25">
        <v>315</v>
      </c>
      <c r="C10" s="20" t="s">
        <v>87</v>
      </c>
      <c r="D10" s="46">
        <v>134323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134323</v>
      </c>
      <c r="O10" s="47">
        <f t="shared" si="2"/>
        <v>23.393068617206549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514089</v>
      </c>
      <c r="E11" s="32">
        <f t="shared" si="3"/>
        <v>227465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46110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787664</v>
      </c>
      <c r="O11" s="45">
        <f t="shared" si="2"/>
        <v>137.17589690003484</v>
      </c>
      <c r="P11" s="10"/>
    </row>
    <row r="12" spans="1:133">
      <c r="A12" s="12"/>
      <c r="B12" s="25">
        <v>322</v>
      </c>
      <c r="C12" s="20" t="s">
        <v>0</v>
      </c>
      <c r="D12" s="46">
        <v>112720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112720</v>
      </c>
      <c r="O12" s="47">
        <f t="shared" si="2"/>
        <v>19.630790665273423</v>
      </c>
      <c r="P12" s="9"/>
    </row>
    <row r="13" spans="1:133">
      <c r="A13" s="12"/>
      <c r="B13" s="25">
        <v>323.10000000000002</v>
      </c>
      <c r="C13" s="20" t="s">
        <v>16</v>
      </c>
      <c r="D13" s="46">
        <v>377531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377531</v>
      </c>
      <c r="O13" s="47">
        <f t="shared" si="2"/>
        <v>65.749042145593876</v>
      </c>
      <c r="P13" s="9"/>
    </row>
    <row r="14" spans="1:133">
      <c r="A14" s="12"/>
      <c r="B14" s="25">
        <v>324.70999999999998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46110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46110</v>
      </c>
      <c r="O14" s="47">
        <f t="shared" si="2"/>
        <v>8.0303030303030312</v>
      </c>
      <c r="P14" s="9"/>
    </row>
    <row r="15" spans="1:133">
      <c r="A15" s="12"/>
      <c r="B15" s="25">
        <v>325.2</v>
      </c>
      <c r="C15" s="20" t="s">
        <v>19</v>
      </c>
      <c r="D15" s="46">
        <v>0</v>
      </c>
      <c r="E15" s="46">
        <v>223852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223852</v>
      </c>
      <c r="O15" s="47">
        <f t="shared" si="2"/>
        <v>38.985022640195055</v>
      </c>
      <c r="P15" s="9"/>
    </row>
    <row r="16" spans="1:133">
      <c r="A16" s="12"/>
      <c r="B16" s="25">
        <v>329</v>
      </c>
      <c r="C16" s="20" t="s">
        <v>20</v>
      </c>
      <c r="D16" s="46">
        <v>4911</v>
      </c>
      <c r="E16" s="46">
        <v>3613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8524</v>
      </c>
      <c r="O16" s="47">
        <f t="shared" si="2"/>
        <v>1.4845001741553465</v>
      </c>
      <c r="P16" s="9"/>
    </row>
    <row r="17" spans="1:16">
      <c r="A17" s="12"/>
      <c r="B17" s="25">
        <v>367</v>
      </c>
      <c r="C17" s="20" t="s">
        <v>56</v>
      </c>
      <c r="D17" s="46">
        <v>18927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18927</v>
      </c>
      <c r="O17" s="47">
        <f t="shared" si="2"/>
        <v>3.2962382445141065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SUM(D19:D25)</f>
        <v>498764</v>
      </c>
      <c r="E18" s="32">
        <f t="shared" si="4"/>
        <v>1980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500744</v>
      </c>
      <c r="O18" s="45">
        <f t="shared" si="2"/>
        <v>87.207244862417269</v>
      </c>
      <c r="P18" s="10"/>
    </row>
    <row r="19" spans="1:16">
      <c r="A19" s="12"/>
      <c r="B19" s="25">
        <v>334.2</v>
      </c>
      <c r="C19" s="20" t="s">
        <v>24</v>
      </c>
      <c r="D19" s="46">
        <v>6387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6387</v>
      </c>
      <c r="O19" s="47">
        <f t="shared" si="2"/>
        <v>1.112330198537095</v>
      </c>
      <c r="P19" s="9"/>
    </row>
    <row r="20" spans="1:16">
      <c r="A20" s="12"/>
      <c r="B20" s="25">
        <v>335.12</v>
      </c>
      <c r="C20" s="20" t="s">
        <v>90</v>
      </c>
      <c r="D20" s="46">
        <v>174403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174403</v>
      </c>
      <c r="O20" s="47">
        <f t="shared" si="2"/>
        <v>30.373214907697665</v>
      </c>
      <c r="P20" s="9"/>
    </row>
    <row r="21" spans="1:16">
      <c r="A21" s="12"/>
      <c r="B21" s="25">
        <v>335.14</v>
      </c>
      <c r="C21" s="20" t="s">
        <v>91</v>
      </c>
      <c r="D21" s="46">
        <v>2234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2234</v>
      </c>
      <c r="O21" s="47">
        <f t="shared" si="2"/>
        <v>0.38906304423545801</v>
      </c>
      <c r="P21" s="9"/>
    </row>
    <row r="22" spans="1:16">
      <c r="A22" s="12"/>
      <c r="B22" s="25">
        <v>335.15</v>
      </c>
      <c r="C22" s="20" t="s">
        <v>92</v>
      </c>
      <c r="D22" s="46">
        <v>2477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2477</v>
      </c>
      <c r="O22" s="47">
        <f t="shared" si="2"/>
        <v>0.43138279345175895</v>
      </c>
      <c r="P22" s="9"/>
    </row>
    <row r="23" spans="1:16">
      <c r="A23" s="12"/>
      <c r="B23" s="25">
        <v>335.18</v>
      </c>
      <c r="C23" s="20" t="s">
        <v>93</v>
      </c>
      <c r="D23" s="46">
        <v>310104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310104</v>
      </c>
      <c r="O23" s="47">
        <f t="shared" si="2"/>
        <v>54.006269592476492</v>
      </c>
      <c r="P23" s="9"/>
    </row>
    <row r="24" spans="1:16">
      <c r="A24" s="12"/>
      <c r="B24" s="25">
        <v>335.21</v>
      </c>
      <c r="C24" s="20" t="s">
        <v>71</v>
      </c>
      <c r="D24" s="46">
        <v>0</v>
      </c>
      <c r="E24" s="46">
        <v>1980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1980</v>
      </c>
      <c r="O24" s="47">
        <f t="shared" si="2"/>
        <v>0.34482758620689657</v>
      </c>
      <c r="P24" s="9"/>
    </row>
    <row r="25" spans="1:16">
      <c r="A25" s="12"/>
      <c r="B25" s="25">
        <v>335.49</v>
      </c>
      <c r="C25" s="20" t="s">
        <v>31</v>
      </c>
      <c r="D25" s="46">
        <v>3159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3159</v>
      </c>
      <c r="O25" s="47">
        <f t="shared" si="2"/>
        <v>0.55015673981191227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SUM(D27:D34)</f>
        <v>128223</v>
      </c>
      <c r="E26" s="32">
        <f t="shared" si="6"/>
        <v>149200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2102870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2380293</v>
      </c>
      <c r="O26" s="45">
        <f t="shared" si="2"/>
        <v>414.54075235109718</v>
      </c>
      <c r="P26" s="10"/>
    </row>
    <row r="27" spans="1:16">
      <c r="A27" s="12"/>
      <c r="B27" s="25">
        <v>341.9</v>
      </c>
      <c r="C27" s="20" t="s">
        <v>114</v>
      </c>
      <c r="D27" s="46">
        <v>98529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98529</v>
      </c>
      <c r="O27" s="47">
        <f t="shared" si="2"/>
        <v>17.159352142110762</v>
      </c>
      <c r="P27" s="9"/>
    </row>
    <row r="28" spans="1:16">
      <c r="A28" s="12"/>
      <c r="B28" s="25">
        <v>342.1</v>
      </c>
      <c r="C28" s="20" t="s">
        <v>40</v>
      </c>
      <c r="D28" s="46">
        <v>3336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3336</v>
      </c>
      <c r="O28" s="47">
        <f t="shared" si="2"/>
        <v>0.58098223615464994</v>
      </c>
      <c r="P28" s="9"/>
    </row>
    <row r="29" spans="1:16">
      <c r="A29" s="12"/>
      <c r="B29" s="25">
        <v>342.2</v>
      </c>
      <c r="C29" s="20" t="s">
        <v>41</v>
      </c>
      <c r="D29" s="46">
        <v>0</v>
      </c>
      <c r="E29" s="46">
        <v>145000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145000</v>
      </c>
      <c r="O29" s="47">
        <f t="shared" si="2"/>
        <v>25.252525252525253</v>
      </c>
      <c r="P29" s="9"/>
    </row>
    <row r="30" spans="1:16">
      <c r="A30" s="12"/>
      <c r="B30" s="25">
        <v>343.3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645390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645390</v>
      </c>
      <c r="O30" s="47">
        <f t="shared" si="2"/>
        <v>112.39811912225706</v>
      </c>
      <c r="P30" s="9"/>
    </row>
    <row r="31" spans="1:16">
      <c r="A31" s="12"/>
      <c r="B31" s="25">
        <v>343.4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750469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750469</v>
      </c>
      <c r="O31" s="47">
        <f t="shared" si="2"/>
        <v>130.69818878439568</v>
      </c>
      <c r="P31" s="9"/>
    </row>
    <row r="32" spans="1:16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707011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707011</v>
      </c>
      <c r="O32" s="47">
        <f t="shared" si="2"/>
        <v>123.12974573319401</v>
      </c>
      <c r="P32" s="9"/>
    </row>
    <row r="33" spans="1:119">
      <c r="A33" s="12"/>
      <c r="B33" s="25">
        <v>343.8</v>
      </c>
      <c r="C33" s="20" t="s">
        <v>45</v>
      </c>
      <c r="D33" s="46">
        <v>0</v>
      </c>
      <c r="E33" s="46">
        <v>4200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4200</v>
      </c>
      <c r="O33" s="47">
        <f t="shared" si="2"/>
        <v>0.73145245559038663</v>
      </c>
      <c r="P33" s="9"/>
    </row>
    <row r="34" spans="1:119">
      <c r="A34" s="12"/>
      <c r="B34" s="25">
        <v>347.2</v>
      </c>
      <c r="C34" s="20" t="s">
        <v>46</v>
      </c>
      <c r="D34" s="46">
        <v>26358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26358</v>
      </c>
      <c r="O34" s="47">
        <f t="shared" si="2"/>
        <v>4.5903866248693834</v>
      </c>
      <c r="P34" s="9"/>
    </row>
    <row r="35" spans="1:119" ht="15.75">
      <c r="A35" s="29" t="s">
        <v>37</v>
      </c>
      <c r="B35" s="30"/>
      <c r="C35" s="31"/>
      <c r="D35" s="32">
        <f t="shared" ref="D35:M35" si="8">SUM(D36:D36)</f>
        <v>12452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5" si="9">SUM(D35:M35)</f>
        <v>12452</v>
      </c>
      <c r="O35" s="45">
        <f t="shared" si="2"/>
        <v>2.1685823754789273</v>
      </c>
      <c r="P35" s="10"/>
    </row>
    <row r="36" spans="1:119">
      <c r="A36" s="13"/>
      <c r="B36" s="39">
        <v>359</v>
      </c>
      <c r="C36" s="21" t="s">
        <v>51</v>
      </c>
      <c r="D36" s="46">
        <v>12452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12452</v>
      </c>
      <c r="O36" s="47">
        <f t="shared" si="2"/>
        <v>2.1685823754789273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53259</v>
      </c>
      <c r="E37" s="32">
        <f t="shared" si="10"/>
        <v>1535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6179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44</v>
      </c>
      <c r="N37" s="32">
        <f t="shared" si="9"/>
        <v>61017</v>
      </c>
      <c r="O37" s="45">
        <f t="shared" si="2"/>
        <v>10.626436781609195</v>
      </c>
      <c r="P37" s="10"/>
    </row>
    <row r="38" spans="1:119">
      <c r="A38" s="12"/>
      <c r="B38" s="25">
        <v>361.1</v>
      </c>
      <c r="C38" s="20" t="s">
        <v>52</v>
      </c>
      <c r="D38" s="46">
        <v>9852</v>
      </c>
      <c r="E38" s="46">
        <v>191</v>
      </c>
      <c r="F38" s="46">
        <v>0</v>
      </c>
      <c r="G38" s="46">
        <v>0</v>
      </c>
      <c r="H38" s="46">
        <v>0</v>
      </c>
      <c r="I38" s="46">
        <v>6179</v>
      </c>
      <c r="J38" s="46">
        <v>0</v>
      </c>
      <c r="K38" s="46">
        <v>0</v>
      </c>
      <c r="L38" s="46">
        <v>0</v>
      </c>
      <c r="M38" s="46">
        <v>44</v>
      </c>
      <c r="N38" s="46">
        <f t="shared" si="9"/>
        <v>16266</v>
      </c>
      <c r="O38" s="47">
        <f t="shared" si="2"/>
        <v>2.8328108672936261</v>
      </c>
      <c r="P38" s="9"/>
    </row>
    <row r="39" spans="1:119">
      <c r="A39" s="12"/>
      <c r="B39" s="25">
        <v>362</v>
      </c>
      <c r="C39" s="20" t="s">
        <v>53</v>
      </c>
      <c r="D39" s="46">
        <v>26143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26143</v>
      </c>
      <c r="O39" s="47">
        <f t="shared" si="2"/>
        <v>4.5529432253570183</v>
      </c>
      <c r="P39" s="9"/>
    </row>
    <row r="40" spans="1:119">
      <c r="A40" s="12"/>
      <c r="B40" s="25">
        <v>366</v>
      </c>
      <c r="C40" s="20" t="s">
        <v>55</v>
      </c>
      <c r="D40" s="46">
        <v>1914</v>
      </c>
      <c r="E40" s="46">
        <v>1344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3258</v>
      </c>
      <c r="O40" s="47">
        <f t="shared" si="2"/>
        <v>0.56739811912225702</v>
      </c>
      <c r="P40" s="9"/>
    </row>
    <row r="41" spans="1:119">
      <c r="A41" s="12"/>
      <c r="B41" s="25">
        <v>369.9</v>
      </c>
      <c r="C41" s="20" t="s">
        <v>57</v>
      </c>
      <c r="D41" s="46">
        <v>15350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15350</v>
      </c>
      <c r="O41" s="47">
        <f t="shared" si="2"/>
        <v>2.6732845698362939</v>
      </c>
      <c r="P41" s="9"/>
    </row>
    <row r="42" spans="1:119" ht="15.75">
      <c r="A42" s="29" t="s">
        <v>38</v>
      </c>
      <c r="B42" s="30"/>
      <c r="C42" s="31"/>
      <c r="D42" s="32">
        <f t="shared" ref="D42:M42" si="11">SUM(D43:D44)</f>
        <v>797585</v>
      </c>
      <c r="E42" s="32">
        <f t="shared" si="11"/>
        <v>586295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98438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1482318</v>
      </c>
      <c r="O42" s="45">
        <f t="shared" si="2"/>
        <v>258.15360501567397</v>
      </c>
      <c r="P42" s="9"/>
    </row>
    <row r="43" spans="1:119">
      <c r="A43" s="12"/>
      <c r="B43" s="25">
        <v>381</v>
      </c>
      <c r="C43" s="20" t="s">
        <v>58</v>
      </c>
      <c r="D43" s="46">
        <v>176925</v>
      </c>
      <c r="E43" s="46">
        <v>586295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763220</v>
      </c>
      <c r="O43" s="47">
        <f t="shared" si="2"/>
        <v>132.91884360849878</v>
      </c>
      <c r="P43" s="9"/>
    </row>
    <row r="44" spans="1:119" ht="15.75" thickBot="1">
      <c r="A44" s="12"/>
      <c r="B44" s="25">
        <v>382</v>
      </c>
      <c r="C44" s="20" t="s">
        <v>66</v>
      </c>
      <c r="D44" s="46">
        <v>620660</v>
      </c>
      <c r="E44" s="46">
        <v>0</v>
      </c>
      <c r="F44" s="46">
        <v>0</v>
      </c>
      <c r="G44" s="46">
        <v>0</v>
      </c>
      <c r="H44" s="46">
        <v>0</v>
      </c>
      <c r="I44" s="46">
        <v>98438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719098</v>
      </c>
      <c r="O44" s="47">
        <f t="shared" si="2"/>
        <v>125.2347614071752</v>
      </c>
      <c r="P44" s="9"/>
    </row>
    <row r="45" spans="1:119" ht="16.5" thickBot="1">
      <c r="A45" s="14" t="s">
        <v>48</v>
      </c>
      <c r="B45" s="23"/>
      <c r="C45" s="22"/>
      <c r="D45" s="15">
        <f t="shared" ref="D45:M45" si="12">SUM(D5,D11,D18,D26,D35,D37,D42)</f>
        <v>3973193</v>
      </c>
      <c r="E45" s="15">
        <f t="shared" si="12"/>
        <v>966475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2253597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177620</v>
      </c>
      <c r="N45" s="15">
        <f t="shared" si="9"/>
        <v>7370885</v>
      </c>
      <c r="O45" s="38">
        <f t="shared" si="2"/>
        <v>1283.6790316962731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115</v>
      </c>
      <c r="M47" s="48"/>
      <c r="N47" s="48"/>
      <c r="O47" s="43">
        <v>5742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1887555</v>
      </c>
      <c r="E5" s="27">
        <f t="shared" si="0"/>
        <v>192028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2079583</v>
      </c>
      <c r="O5" s="33">
        <f t="shared" ref="O5:O46" si="2">(N5/O$48)</f>
        <v>375.85089463220675</v>
      </c>
      <c r="P5" s="6"/>
    </row>
    <row r="6" spans="1:133">
      <c r="A6" s="12"/>
      <c r="B6" s="25">
        <v>311</v>
      </c>
      <c r="C6" s="20" t="s">
        <v>2</v>
      </c>
      <c r="D6" s="46">
        <v>1203809</v>
      </c>
      <c r="E6" s="46">
        <v>192028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1395837</v>
      </c>
      <c r="O6" s="47">
        <f t="shared" si="2"/>
        <v>252.27489607807701</v>
      </c>
      <c r="P6" s="9"/>
    </row>
    <row r="7" spans="1:133">
      <c r="A7" s="12"/>
      <c r="B7" s="25">
        <v>312.10000000000002</v>
      </c>
      <c r="C7" s="20" t="s">
        <v>10</v>
      </c>
      <c r="D7" s="46">
        <v>242711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242711</v>
      </c>
      <c r="O7" s="47">
        <f t="shared" si="2"/>
        <v>43.866076269654798</v>
      </c>
      <c r="P7" s="9"/>
    </row>
    <row r="8" spans="1:133">
      <c r="A8" s="12"/>
      <c r="B8" s="25">
        <v>314.10000000000002</v>
      </c>
      <c r="C8" s="20" t="s">
        <v>12</v>
      </c>
      <c r="D8" s="46">
        <v>311668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311668</v>
      </c>
      <c r="O8" s="47">
        <f t="shared" si="2"/>
        <v>56.328935478040847</v>
      </c>
      <c r="P8" s="9"/>
    </row>
    <row r="9" spans="1:133">
      <c r="A9" s="12"/>
      <c r="B9" s="25">
        <v>315</v>
      </c>
      <c r="C9" s="20" t="s">
        <v>87</v>
      </c>
      <c r="D9" s="46">
        <v>112042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112042</v>
      </c>
      <c r="O9" s="47">
        <f t="shared" si="2"/>
        <v>20.249774082776071</v>
      </c>
      <c r="P9" s="9"/>
    </row>
    <row r="10" spans="1:133">
      <c r="A10" s="12"/>
      <c r="B10" s="25">
        <v>316</v>
      </c>
      <c r="C10" s="20" t="s">
        <v>88</v>
      </c>
      <c r="D10" s="46">
        <v>17325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17325</v>
      </c>
      <c r="O10" s="47">
        <f t="shared" si="2"/>
        <v>3.1312127236580518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525932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525932</v>
      </c>
      <c r="O11" s="45">
        <f t="shared" si="2"/>
        <v>95.053677932405563</v>
      </c>
      <c r="P11" s="10"/>
    </row>
    <row r="12" spans="1:133">
      <c r="A12" s="12"/>
      <c r="B12" s="25">
        <v>322</v>
      </c>
      <c r="C12" s="20" t="s">
        <v>0</v>
      </c>
      <c r="D12" s="46">
        <v>137966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137966</v>
      </c>
      <c r="O12" s="47">
        <f t="shared" si="2"/>
        <v>24.935116573287548</v>
      </c>
      <c r="P12" s="9"/>
    </row>
    <row r="13" spans="1:133">
      <c r="A13" s="12"/>
      <c r="B13" s="25">
        <v>323.10000000000002</v>
      </c>
      <c r="C13" s="20" t="s">
        <v>16</v>
      </c>
      <c r="D13" s="46">
        <v>366362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366362</v>
      </c>
      <c r="O13" s="47">
        <f t="shared" si="2"/>
        <v>66.213988794505696</v>
      </c>
      <c r="P13" s="9"/>
    </row>
    <row r="14" spans="1:133">
      <c r="A14" s="12"/>
      <c r="B14" s="25">
        <v>323.39999999999998</v>
      </c>
      <c r="C14" s="20" t="s">
        <v>89</v>
      </c>
      <c r="D14" s="46">
        <v>15481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15481</v>
      </c>
      <c r="O14" s="47">
        <f t="shared" si="2"/>
        <v>2.7979396349177663</v>
      </c>
      <c r="P14" s="9"/>
    </row>
    <row r="15" spans="1:133">
      <c r="A15" s="12"/>
      <c r="B15" s="25">
        <v>329</v>
      </c>
      <c r="C15" s="20" t="s">
        <v>20</v>
      </c>
      <c r="D15" s="46">
        <v>6123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6123</v>
      </c>
      <c r="O15" s="47">
        <f t="shared" si="2"/>
        <v>1.1066329296945598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SUM(D17:D24)</f>
        <v>475442</v>
      </c>
      <c r="E16" s="32">
        <f t="shared" si="4"/>
        <v>2640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316365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794447</v>
      </c>
      <c r="O16" s="45">
        <f t="shared" si="2"/>
        <v>143.58340863907463</v>
      </c>
      <c r="P16" s="10"/>
    </row>
    <row r="17" spans="1:16">
      <c r="A17" s="12"/>
      <c r="B17" s="25">
        <v>331.2</v>
      </c>
      <c r="C17" s="20" t="s">
        <v>21</v>
      </c>
      <c r="D17" s="46">
        <v>5956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5956</v>
      </c>
      <c r="O17" s="47">
        <f t="shared" si="2"/>
        <v>1.0764503885776251</v>
      </c>
      <c r="P17" s="9"/>
    </row>
    <row r="18" spans="1:16">
      <c r="A18" s="12"/>
      <c r="B18" s="25">
        <v>331.35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316365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316365</v>
      </c>
      <c r="O18" s="47">
        <f t="shared" si="2"/>
        <v>57.177842038677028</v>
      </c>
      <c r="P18" s="9"/>
    </row>
    <row r="19" spans="1:16">
      <c r="A19" s="12"/>
      <c r="B19" s="25">
        <v>335.12</v>
      </c>
      <c r="C19" s="20" t="s">
        <v>90</v>
      </c>
      <c r="D19" s="46">
        <v>150751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150751</v>
      </c>
      <c r="O19" s="47">
        <f t="shared" si="2"/>
        <v>27.245797939634919</v>
      </c>
      <c r="P19" s="9"/>
    </row>
    <row r="20" spans="1:16">
      <c r="A20" s="12"/>
      <c r="B20" s="25">
        <v>335.14</v>
      </c>
      <c r="C20" s="20" t="s">
        <v>91</v>
      </c>
      <c r="D20" s="46">
        <v>1843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1843</v>
      </c>
      <c r="O20" s="47">
        <f t="shared" si="2"/>
        <v>0.33309235496114226</v>
      </c>
      <c r="P20" s="9"/>
    </row>
    <row r="21" spans="1:16">
      <c r="A21" s="12"/>
      <c r="B21" s="25">
        <v>335.15</v>
      </c>
      <c r="C21" s="20" t="s">
        <v>92</v>
      </c>
      <c r="D21" s="46">
        <v>4821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4821</v>
      </c>
      <c r="O21" s="47">
        <f t="shared" si="2"/>
        <v>0.87131754924995486</v>
      </c>
      <c r="P21" s="9"/>
    </row>
    <row r="22" spans="1:16">
      <c r="A22" s="12"/>
      <c r="B22" s="25">
        <v>335.18</v>
      </c>
      <c r="C22" s="20" t="s">
        <v>93</v>
      </c>
      <c r="D22" s="46">
        <v>291026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291026</v>
      </c>
      <c r="O22" s="47">
        <f t="shared" si="2"/>
        <v>52.598228808964393</v>
      </c>
      <c r="P22" s="9"/>
    </row>
    <row r="23" spans="1:16">
      <c r="A23" s="12"/>
      <c r="B23" s="25">
        <v>335.21</v>
      </c>
      <c r="C23" s="20" t="s">
        <v>71</v>
      </c>
      <c r="D23" s="46">
        <v>0</v>
      </c>
      <c r="E23" s="46">
        <v>2640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2640</v>
      </c>
      <c r="O23" s="47">
        <f t="shared" si="2"/>
        <v>0.47713717693836977</v>
      </c>
      <c r="P23" s="9"/>
    </row>
    <row r="24" spans="1:16">
      <c r="A24" s="12"/>
      <c r="B24" s="25">
        <v>335.49</v>
      </c>
      <c r="C24" s="20" t="s">
        <v>31</v>
      </c>
      <c r="D24" s="46">
        <v>21045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21045</v>
      </c>
      <c r="O24" s="47">
        <f t="shared" si="2"/>
        <v>3.8035423820712091</v>
      </c>
      <c r="P24" s="9"/>
    </row>
    <row r="25" spans="1:16" ht="15.75">
      <c r="A25" s="29" t="s">
        <v>36</v>
      </c>
      <c r="B25" s="30"/>
      <c r="C25" s="31"/>
      <c r="D25" s="32">
        <f t="shared" ref="D25:M25" si="6">SUM(D26:D34)</f>
        <v>162940</v>
      </c>
      <c r="E25" s="32">
        <f t="shared" si="6"/>
        <v>393709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2080469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2637118</v>
      </c>
      <c r="O25" s="45">
        <f t="shared" si="2"/>
        <v>476.61630218687873</v>
      </c>
      <c r="P25" s="10"/>
    </row>
    <row r="26" spans="1:16">
      <c r="A26" s="12"/>
      <c r="B26" s="25">
        <v>341.3</v>
      </c>
      <c r="C26" s="20" t="s">
        <v>94</v>
      </c>
      <c r="D26" s="46">
        <v>129973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129973</v>
      </c>
      <c r="O26" s="47">
        <f t="shared" si="2"/>
        <v>23.490511476594975</v>
      </c>
      <c r="P26" s="9"/>
    </row>
    <row r="27" spans="1:16">
      <c r="A27" s="12"/>
      <c r="B27" s="25">
        <v>342.2</v>
      </c>
      <c r="C27" s="20" t="s">
        <v>41</v>
      </c>
      <c r="D27" s="46">
        <v>0</v>
      </c>
      <c r="E27" s="46">
        <v>367909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367909</v>
      </c>
      <c r="O27" s="47">
        <f t="shared" si="2"/>
        <v>66.493583950840417</v>
      </c>
      <c r="P27" s="9"/>
    </row>
    <row r="28" spans="1:16">
      <c r="A28" s="12"/>
      <c r="B28" s="25">
        <v>342.9</v>
      </c>
      <c r="C28" s="20" t="s">
        <v>81</v>
      </c>
      <c r="D28" s="46">
        <v>9280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9280</v>
      </c>
      <c r="O28" s="47">
        <f t="shared" si="2"/>
        <v>1.6772094704500271</v>
      </c>
      <c r="P28" s="9"/>
    </row>
    <row r="29" spans="1:16">
      <c r="A29" s="12"/>
      <c r="B29" s="25">
        <v>343.3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640496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640496</v>
      </c>
      <c r="O29" s="47">
        <f t="shared" si="2"/>
        <v>115.7592626061811</v>
      </c>
      <c r="P29" s="9"/>
    </row>
    <row r="30" spans="1:16">
      <c r="A30" s="12"/>
      <c r="B30" s="25">
        <v>343.4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692343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692343</v>
      </c>
      <c r="O30" s="47">
        <f t="shared" si="2"/>
        <v>125.12976685342491</v>
      </c>
      <c r="P30" s="9"/>
    </row>
    <row r="31" spans="1:16">
      <c r="A31" s="12"/>
      <c r="B31" s="25">
        <v>343.5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747630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747630</v>
      </c>
      <c r="O31" s="47">
        <f t="shared" si="2"/>
        <v>135.12199530092175</v>
      </c>
      <c r="P31" s="9"/>
    </row>
    <row r="32" spans="1:16">
      <c r="A32" s="12"/>
      <c r="B32" s="25">
        <v>343.8</v>
      </c>
      <c r="C32" s="20" t="s">
        <v>45</v>
      </c>
      <c r="D32" s="46">
        <v>0</v>
      </c>
      <c r="E32" s="46">
        <v>25800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25800</v>
      </c>
      <c r="O32" s="47">
        <f t="shared" si="2"/>
        <v>4.6629315018977051</v>
      </c>
      <c r="P32" s="9"/>
    </row>
    <row r="33" spans="1:119">
      <c r="A33" s="12"/>
      <c r="B33" s="25">
        <v>347.2</v>
      </c>
      <c r="C33" s="20" t="s">
        <v>46</v>
      </c>
      <c r="D33" s="46">
        <v>20635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20635</v>
      </c>
      <c r="O33" s="47">
        <f t="shared" si="2"/>
        <v>3.729441532622447</v>
      </c>
      <c r="P33" s="9"/>
    </row>
    <row r="34" spans="1:119">
      <c r="A34" s="12"/>
      <c r="B34" s="25">
        <v>349</v>
      </c>
      <c r="C34" s="20" t="s">
        <v>96</v>
      </c>
      <c r="D34" s="46">
        <v>3052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3052</v>
      </c>
      <c r="O34" s="47">
        <f t="shared" si="2"/>
        <v>0.55159949394541841</v>
      </c>
      <c r="P34" s="9"/>
    </row>
    <row r="35" spans="1:119" ht="15.75">
      <c r="A35" s="29" t="s">
        <v>37</v>
      </c>
      <c r="B35" s="30"/>
      <c r="C35" s="31"/>
      <c r="D35" s="32">
        <f t="shared" ref="D35:M35" si="8">SUM(D36:D37)</f>
        <v>20809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6" si="9">SUM(D35:M35)</f>
        <v>20809</v>
      </c>
      <c r="O35" s="45">
        <f t="shared" si="2"/>
        <v>3.7608892101933851</v>
      </c>
      <c r="P35" s="10"/>
    </row>
    <row r="36" spans="1:119">
      <c r="A36" s="13"/>
      <c r="B36" s="39">
        <v>351.9</v>
      </c>
      <c r="C36" s="21" t="s">
        <v>97</v>
      </c>
      <c r="D36" s="46">
        <v>16093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16093</v>
      </c>
      <c r="O36" s="47">
        <f t="shared" si="2"/>
        <v>2.9085487077534791</v>
      </c>
      <c r="P36" s="9"/>
    </row>
    <row r="37" spans="1:119">
      <c r="A37" s="13"/>
      <c r="B37" s="39">
        <v>359</v>
      </c>
      <c r="C37" s="21" t="s">
        <v>51</v>
      </c>
      <c r="D37" s="46">
        <v>4716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4716</v>
      </c>
      <c r="O37" s="47">
        <f t="shared" si="2"/>
        <v>0.852340502439906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48220</v>
      </c>
      <c r="E38" s="32">
        <f t="shared" si="10"/>
        <v>729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31575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80524</v>
      </c>
      <c r="O38" s="45">
        <f t="shared" si="2"/>
        <v>14.553406831736851</v>
      </c>
      <c r="P38" s="10"/>
    </row>
    <row r="39" spans="1:119">
      <c r="A39" s="12"/>
      <c r="B39" s="25">
        <v>361.1</v>
      </c>
      <c r="C39" s="20" t="s">
        <v>52</v>
      </c>
      <c r="D39" s="46">
        <v>7425</v>
      </c>
      <c r="E39" s="46">
        <v>297</v>
      </c>
      <c r="F39" s="46">
        <v>0</v>
      </c>
      <c r="G39" s="46">
        <v>0</v>
      </c>
      <c r="H39" s="46">
        <v>0</v>
      </c>
      <c r="I39" s="46">
        <v>8091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15813</v>
      </c>
      <c r="O39" s="47">
        <f t="shared" si="2"/>
        <v>2.8579432495933488</v>
      </c>
      <c r="P39" s="9"/>
    </row>
    <row r="40" spans="1:119">
      <c r="A40" s="12"/>
      <c r="B40" s="25">
        <v>362</v>
      </c>
      <c r="C40" s="20" t="s">
        <v>53</v>
      </c>
      <c r="D40" s="46">
        <v>26672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26672</v>
      </c>
      <c r="O40" s="47">
        <f t="shared" si="2"/>
        <v>4.8205313573106814</v>
      </c>
      <c r="P40" s="9"/>
    </row>
    <row r="41" spans="1:119">
      <c r="A41" s="12"/>
      <c r="B41" s="25">
        <v>366</v>
      </c>
      <c r="C41" s="20" t="s">
        <v>55</v>
      </c>
      <c r="D41" s="46">
        <v>2301</v>
      </c>
      <c r="E41" s="46">
        <v>432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2733</v>
      </c>
      <c r="O41" s="47">
        <f t="shared" si="2"/>
        <v>0.49394541839869871</v>
      </c>
      <c r="P41" s="9"/>
    </row>
    <row r="42" spans="1:119">
      <c r="A42" s="12"/>
      <c r="B42" s="25">
        <v>369.9</v>
      </c>
      <c r="C42" s="20" t="s">
        <v>57</v>
      </c>
      <c r="D42" s="46">
        <v>11822</v>
      </c>
      <c r="E42" s="46">
        <v>0</v>
      </c>
      <c r="F42" s="46">
        <v>0</v>
      </c>
      <c r="G42" s="46">
        <v>0</v>
      </c>
      <c r="H42" s="46">
        <v>0</v>
      </c>
      <c r="I42" s="46">
        <v>23484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35306</v>
      </c>
      <c r="O42" s="47">
        <f t="shared" si="2"/>
        <v>6.3809868064341222</v>
      </c>
      <c r="P42" s="9"/>
    </row>
    <row r="43" spans="1:119" ht="15.75">
      <c r="A43" s="29" t="s">
        <v>38</v>
      </c>
      <c r="B43" s="30"/>
      <c r="C43" s="31"/>
      <c r="D43" s="32">
        <f t="shared" ref="D43:M43" si="11">SUM(D44:D45)</f>
        <v>575998</v>
      </c>
      <c r="E43" s="32">
        <f t="shared" si="11"/>
        <v>515896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73500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1165394</v>
      </c>
      <c r="O43" s="45">
        <f t="shared" si="2"/>
        <v>210.62606181095248</v>
      </c>
      <c r="P43" s="9"/>
    </row>
    <row r="44" spans="1:119">
      <c r="A44" s="12"/>
      <c r="B44" s="25">
        <v>381</v>
      </c>
      <c r="C44" s="20" t="s">
        <v>58</v>
      </c>
      <c r="D44" s="46">
        <v>517377</v>
      </c>
      <c r="E44" s="46">
        <v>478755</v>
      </c>
      <c r="F44" s="46">
        <v>0</v>
      </c>
      <c r="G44" s="46">
        <v>0</v>
      </c>
      <c r="H44" s="46">
        <v>0</v>
      </c>
      <c r="I44" s="46">
        <v>73500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1069632</v>
      </c>
      <c r="O44" s="47">
        <f t="shared" si="2"/>
        <v>193.31863365262967</v>
      </c>
      <c r="P44" s="9"/>
    </row>
    <row r="45" spans="1:119" ht="15.75" thickBot="1">
      <c r="A45" s="12"/>
      <c r="B45" s="25">
        <v>384</v>
      </c>
      <c r="C45" s="20" t="s">
        <v>83</v>
      </c>
      <c r="D45" s="46">
        <v>58621</v>
      </c>
      <c r="E45" s="46">
        <v>37141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95762</v>
      </c>
      <c r="O45" s="47">
        <f t="shared" si="2"/>
        <v>17.307428158322789</v>
      </c>
      <c r="P45" s="9"/>
    </row>
    <row r="46" spans="1:119" ht="16.5" thickBot="1">
      <c r="A46" s="14" t="s">
        <v>48</v>
      </c>
      <c r="B46" s="23"/>
      <c r="C46" s="22"/>
      <c r="D46" s="15">
        <f t="shared" ref="D46:M46" si="12">SUM(D5,D11,D16,D25,D35,D38,D43)</f>
        <v>3696896</v>
      </c>
      <c r="E46" s="15">
        <f t="shared" si="12"/>
        <v>1105002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2501909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7303807</v>
      </c>
      <c r="O46" s="38">
        <f t="shared" si="2"/>
        <v>1320.0446412434485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112</v>
      </c>
      <c r="M48" s="48"/>
      <c r="N48" s="48"/>
      <c r="O48" s="43">
        <v>5533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2024-02-02T19:35:37Z</cp:lastPrinted>
  <dcterms:created xsi:type="dcterms:W3CDTF">2000-08-31T21:26:31Z</dcterms:created>
  <dcterms:modified xsi:type="dcterms:W3CDTF">2024-02-02T19:35:41Z</dcterms:modified>
</cp:coreProperties>
</file>