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'2007'!$A$1:$O$38</definedName>
    <definedName name="_xlnm.Print_Area" localSheetId="14">'2008'!$A$1:$O$39</definedName>
    <definedName name="_xlnm.Print_Area" localSheetId="13">'2009'!$A$1:$O$45</definedName>
    <definedName name="_xlnm.Print_Area" localSheetId="12">'2010'!$A$1:$O$47</definedName>
    <definedName name="_xlnm.Print_Area" localSheetId="11">'2011'!$A$1:$O$47</definedName>
    <definedName name="_xlnm.Print_Area" localSheetId="10">'2012'!$A$1:$O$44</definedName>
    <definedName name="_xlnm.Print_Area" localSheetId="9">'2013'!$A$1:$O$44</definedName>
    <definedName name="_xlnm.Print_Area" localSheetId="8">'2014'!$A$1:$O$43</definedName>
    <definedName name="_xlnm.Print_Area" localSheetId="7">'2015'!$A$1:$O$42</definedName>
    <definedName name="_xlnm.Print_Area" localSheetId="6">'2016'!$A$1:$O$43</definedName>
    <definedName name="_xlnm.Print_Area" localSheetId="5">'2017'!$A$1:$O$43</definedName>
    <definedName name="_xlnm.Print_Area" localSheetId="4">'2018'!$A$1:$O$43</definedName>
    <definedName name="_xlnm.Print_Area" localSheetId="3">'2019'!$A$1:$O$41</definedName>
    <definedName name="_xlnm.Print_Area" localSheetId="2">'2020'!$A$1:$O$40</definedName>
    <definedName name="_xlnm.Print_Area" localSheetId="1">'2021'!$A$1:$P$39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33" i="48"/>
  <c r="P33" i="48" s="1"/>
  <c r="O30" i="48"/>
  <c r="P30" i="48" s="1"/>
  <c r="O28" i="48"/>
  <c r="P28" i="48" s="1"/>
  <c r="O22" i="48"/>
  <c r="P22" i="48" s="1"/>
  <c r="O19" i="48"/>
  <c r="P19" i="48" s="1"/>
  <c r="O14" i="48"/>
  <c r="P14" i="48" s="1"/>
  <c r="O5" i="48"/>
  <c r="P5" i="48" s="1"/>
  <c r="K35" i="47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O28" i="47" s="1"/>
  <c r="P28" i="47" s="1"/>
  <c r="H28" i="47"/>
  <c r="G28" i="47"/>
  <c r="F28" i="47"/>
  <c r="E28" i="47"/>
  <c r="D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G35" i="47" s="1"/>
  <c r="F22" i="47"/>
  <c r="E22" i="47"/>
  <c r="D22" i="47"/>
  <c r="O21" i="47"/>
  <c r="P21" i="47" s="1"/>
  <c r="O20" i="47"/>
  <c r="P20" i="47"/>
  <c r="N19" i="47"/>
  <c r="M19" i="47"/>
  <c r="L19" i="47"/>
  <c r="K19" i="47"/>
  <c r="J19" i="47"/>
  <c r="I19" i="47"/>
  <c r="H19" i="47"/>
  <c r="G19" i="47"/>
  <c r="F19" i="47"/>
  <c r="F35" i="47" s="1"/>
  <c r="E19" i="47"/>
  <c r="D19" i="47"/>
  <c r="O18" i="47"/>
  <c r="P18" i="47" s="1"/>
  <c r="O17" i="47"/>
  <c r="P17" i="47" s="1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N35" i="47" s="1"/>
  <c r="M5" i="47"/>
  <c r="M35" i="47" s="1"/>
  <c r="L5" i="47"/>
  <c r="K5" i="47"/>
  <c r="J5" i="47"/>
  <c r="J35" i="47" s="1"/>
  <c r="I5" i="47"/>
  <c r="H5" i="47"/>
  <c r="H35" i="47" s="1"/>
  <c r="G5" i="47"/>
  <c r="F5" i="47"/>
  <c r="E5" i="47"/>
  <c r="E35" i="47" s="1"/>
  <c r="D5" i="47"/>
  <c r="D35" i="47" s="1"/>
  <c r="N35" i="46"/>
  <c r="O35" i="46" s="1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2" i="46"/>
  <c r="O32" i="46" s="1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H36" i="46" s="1"/>
  <c r="G14" i="46"/>
  <c r="F14" i="46"/>
  <c r="E14" i="46"/>
  <c r="D14" i="46"/>
  <c r="N13" i="46"/>
  <c r="O13" i="46" s="1"/>
  <c r="N12" i="46"/>
  <c r="O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J36" i="46" s="1"/>
  <c r="I5" i="46"/>
  <c r="H5" i="46"/>
  <c r="G5" i="46"/>
  <c r="F5" i="46"/>
  <c r="E5" i="46"/>
  <c r="D5" i="46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M22" i="45"/>
  <c r="L22" i="45"/>
  <c r="K22" i="45"/>
  <c r="J22" i="45"/>
  <c r="I22" i="45"/>
  <c r="H22" i="45"/>
  <c r="N22" i="45" s="1"/>
  <c r="O22" i="45" s="1"/>
  <c r="G22" i="45"/>
  <c r="F22" i="45"/>
  <c r="E22" i="45"/>
  <c r="D22" i="45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 s="1"/>
  <c r="N12" i="45"/>
  <c r="O12" i="45" s="1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4" i="44" s="1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H39" i="44" s="1"/>
  <c r="N39" i="44" s="1"/>
  <c r="O39" i="44" s="1"/>
  <c r="G20" i="44"/>
  <c r="F20" i="44"/>
  <c r="E20" i="44"/>
  <c r="D20" i="44"/>
  <c r="N19" i="44"/>
  <c r="O19" i="44" s="1"/>
  <c r="N18" i="44"/>
  <c r="O18" i="44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D39" i="44" s="1"/>
  <c r="N13" i="44"/>
  <c r="O13" i="44" s="1"/>
  <c r="N12" i="44"/>
  <c r="O12" i="44" s="1"/>
  <c r="N11" i="44"/>
  <c r="O11" i="44" s="1"/>
  <c r="N10" i="44"/>
  <c r="O10" i="44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F39" i="44" s="1"/>
  <c r="E5" i="44"/>
  <c r="D5" i="44"/>
  <c r="N38" i="43"/>
  <c r="O38" i="43" s="1"/>
  <c r="N37" i="43"/>
  <c r="O37" i="43" s="1"/>
  <c r="M36" i="43"/>
  <c r="L36" i="43"/>
  <c r="K36" i="43"/>
  <c r="J36" i="43"/>
  <c r="I36" i="43"/>
  <c r="H36" i="43"/>
  <c r="N36" i="43" s="1"/>
  <c r="G36" i="43"/>
  <c r="F36" i="43"/>
  <c r="E36" i="43"/>
  <c r="D36" i="43"/>
  <c r="N35" i="43"/>
  <c r="O35" i="43" s="1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M30" i="43"/>
  <c r="L30" i="43"/>
  <c r="L39" i="43" s="1"/>
  <c r="K30" i="43"/>
  <c r="J30" i="43"/>
  <c r="I30" i="43"/>
  <c r="H30" i="43"/>
  <c r="G30" i="43"/>
  <c r="F30" i="43"/>
  <c r="E30" i="43"/>
  <c r="D30" i="43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N20" i="43" s="1"/>
  <c r="O20" i="43" s="1"/>
  <c r="G20" i="43"/>
  <c r="F20" i="43"/>
  <c r="E20" i="43"/>
  <c r="D20" i="43"/>
  <c r="N19" i="43"/>
  <c r="O19" i="43" s="1"/>
  <c r="N18" i="43"/>
  <c r="O18" i="43"/>
  <c r="N17" i="43"/>
  <c r="O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 s="1"/>
  <c r="N12" i="43"/>
  <c r="O12" i="43" s="1"/>
  <c r="N11" i="43"/>
  <c r="O11" i="43" s="1"/>
  <c r="N10" i="43"/>
  <c r="O10" i="43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38" i="42"/>
  <c r="O38" i="42" s="1"/>
  <c r="N37" i="42"/>
  <c r="O37" i="42" s="1"/>
  <c r="M36" i="42"/>
  <c r="L36" i="42"/>
  <c r="K36" i="42"/>
  <c r="J36" i="42"/>
  <c r="I36" i="42"/>
  <c r="H36" i="42"/>
  <c r="N36" i="42" s="1"/>
  <c r="O36" i="42" s="1"/>
  <c r="G36" i="42"/>
  <c r="F36" i="42"/>
  <c r="E36" i="42"/>
  <c r="D36" i="42"/>
  <c r="N35" i="42"/>
  <c r="O35" i="42" s="1"/>
  <c r="N34" i="42"/>
  <c r="O34" i="42"/>
  <c r="N33" i="42"/>
  <c r="O33" i="42"/>
  <c r="M32" i="42"/>
  <c r="L32" i="42"/>
  <c r="N32" i="42" s="1"/>
  <c r="O32" i="42" s="1"/>
  <c r="K32" i="42"/>
  <c r="J32" i="42"/>
  <c r="I32" i="42"/>
  <c r="H32" i="42"/>
  <c r="G32" i="42"/>
  <c r="F32" i="42"/>
  <c r="E32" i="42"/>
  <c r="D32" i="42"/>
  <c r="N31" i="42"/>
  <c r="O31" i="42"/>
  <c r="M30" i="42"/>
  <c r="L30" i="42"/>
  <c r="L39" i="42" s="1"/>
  <c r="K30" i="42"/>
  <c r="J30" i="42"/>
  <c r="I30" i="42"/>
  <c r="H30" i="42"/>
  <c r="G30" i="42"/>
  <c r="F30" i="42"/>
  <c r="E30" i="42"/>
  <c r="D30" i="42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N5" i="42" s="1"/>
  <c r="E5" i="42"/>
  <c r="D5" i="42"/>
  <c r="N33" i="41"/>
  <c r="O33" i="41" s="1"/>
  <c r="M32" i="41"/>
  <c r="L32" i="41"/>
  <c r="K32" i="41"/>
  <c r="J32" i="41"/>
  <c r="I32" i="41"/>
  <c r="H32" i="41"/>
  <c r="G32" i="41"/>
  <c r="F32" i="41"/>
  <c r="N32" i="41" s="1"/>
  <c r="O32" i="41" s="1"/>
  <c r="E32" i="41"/>
  <c r="D32" i="41"/>
  <c r="N31" i="41"/>
  <c r="O31" i="41" s="1"/>
  <c r="N30" i="41"/>
  <c r="O30" i="41" s="1"/>
  <c r="N29" i="41"/>
  <c r="O29" i="41"/>
  <c r="M28" i="41"/>
  <c r="L28" i="41"/>
  <c r="K28" i="41"/>
  <c r="J28" i="41"/>
  <c r="N28" i="41" s="1"/>
  <c r="I28" i="41"/>
  <c r="H28" i="41"/>
  <c r="G28" i="41"/>
  <c r="F28" i="41"/>
  <c r="E28" i="41"/>
  <c r="D28" i="41"/>
  <c r="N27" i="41"/>
  <c r="O27" i="41"/>
  <c r="M26" i="41"/>
  <c r="L26" i="41"/>
  <c r="K26" i="41"/>
  <c r="J26" i="41"/>
  <c r="N26" i="41" s="1"/>
  <c r="O26" i="41" s="1"/>
  <c r="I26" i="41"/>
  <c r="H26" i="41"/>
  <c r="G26" i="41"/>
  <c r="F26" i="41"/>
  <c r="E26" i="41"/>
  <c r="D26" i="41"/>
  <c r="N25" i="41"/>
  <c r="O25" i="41"/>
  <c r="M24" i="41"/>
  <c r="L24" i="41"/>
  <c r="K24" i="41"/>
  <c r="J24" i="41"/>
  <c r="N24" i="41" s="1"/>
  <c r="O24" i="41" s="1"/>
  <c r="I24" i="41"/>
  <c r="H24" i="41"/>
  <c r="G24" i="41"/>
  <c r="F24" i="41"/>
  <c r="E24" i="41"/>
  <c r="D24" i="41"/>
  <c r="N23" i="41"/>
  <c r="O23" i="41" s="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37" i="40"/>
  <c r="O37" i="40" s="1"/>
  <c r="M36" i="40"/>
  <c r="L36" i="40"/>
  <c r="K36" i="40"/>
  <c r="J36" i="40"/>
  <c r="I36" i="40"/>
  <c r="H36" i="40"/>
  <c r="N36" i="40" s="1"/>
  <c r="G36" i="40"/>
  <c r="F36" i="40"/>
  <c r="E36" i="40"/>
  <c r="D36" i="40"/>
  <c r="N35" i="40"/>
  <c r="O35" i="40" s="1"/>
  <c r="N34" i="40"/>
  <c r="O34" i="40" s="1"/>
  <c r="N33" i="40"/>
  <c r="O33" i="40" s="1"/>
  <c r="M32" i="40"/>
  <c r="L32" i="40"/>
  <c r="N32" i="40" s="1"/>
  <c r="O32" i="40" s="1"/>
  <c r="K32" i="40"/>
  <c r="J32" i="40"/>
  <c r="I32" i="40"/>
  <c r="H32" i="40"/>
  <c r="G32" i="40"/>
  <c r="F32" i="40"/>
  <c r="E32" i="40"/>
  <c r="D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38" i="39"/>
  <c r="O38" i="39" s="1"/>
  <c r="M37" i="39"/>
  <c r="L37" i="39"/>
  <c r="K37" i="39"/>
  <c r="J37" i="39"/>
  <c r="I37" i="39"/>
  <c r="H37" i="39"/>
  <c r="G37" i="39"/>
  <c r="F37" i="39"/>
  <c r="N37" i="39" s="1"/>
  <c r="O37" i="39" s="1"/>
  <c r="E37" i="39"/>
  <c r="D37" i="39"/>
  <c r="N36" i="39"/>
  <c r="O36" i="39" s="1"/>
  <c r="N35" i="39"/>
  <c r="O35" i="39" s="1"/>
  <c r="N34" i="39"/>
  <c r="O34" i="39" s="1"/>
  <c r="M33" i="39"/>
  <c r="L33" i="39"/>
  <c r="K33" i="39"/>
  <c r="J33" i="39"/>
  <c r="N33" i="39" s="1"/>
  <c r="I33" i="39"/>
  <c r="H33" i="39"/>
  <c r="G33" i="39"/>
  <c r="F33" i="39"/>
  <c r="E33" i="39"/>
  <c r="D33" i="39"/>
  <c r="N32" i="39"/>
  <c r="O32" i="39" s="1"/>
  <c r="M31" i="39"/>
  <c r="L31" i="39"/>
  <c r="K31" i="39"/>
  <c r="K39" i="39" s="1"/>
  <c r="J31" i="39"/>
  <c r="I31" i="39"/>
  <c r="H31" i="39"/>
  <c r="G31" i="39"/>
  <c r="F31" i="39"/>
  <c r="E31" i="39"/>
  <c r="D31" i="39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D39" i="39" s="1"/>
  <c r="N27" i="39"/>
  <c r="O27" i="39" s="1"/>
  <c r="N26" i="39"/>
  <c r="O26" i="39" s="1"/>
  <c r="N25" i="39"/>
  <c r="O25" i="39" s="1"/>
  <c r="M24" i="39"/>
  <c r="L24" i="39"/>
  <c r="K24" i="39"/>
  <c r="J24" i="39"/>
  <c r="I24" i="39"/>
  <c r="H24" i="39"/>
  <c r="N24" i="39" s="1"/>
  <c r="O24" i="39" s="1"/>
  <c r="G24" i="39"/>
  <c r="F24" i="39"/>
  <c r="E24" i="39"/>
  <c r="D24" i="39"/>
  <c r="N23" i="39"/>
  <c r="O23" i="39" s="1"/>
  <c r="N22" i="39"/>
  <c r="O22" i="39" s="1"/>
  <c r="N21" i="39"/>
  <c r="O21" i="39" s="1"/>
  <c r="M20" i="39"/>
  <c r="L20" i="39"/>
  <c r="N20" i="39" s="1"/>
  <c r="O20" i="39" s="1"/>
  <c r="K20" i="39"/>
  <c r="J20" i="39"/>
  <c r="I20" i="39"/>
  <c r="H20" i="39"/>
  <c r="G20" i="39"/>
  <c r="F20" i="39"/>
  <c r="E20" i="39"/>
  <c r="D20" i="39"/>
  <c r="N19" i="39"/>
  <c r="O19" i="39" s="1"/>
  <c r="N18" i="39"/>
  <c r="O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N14" i="39" s="1"/>
  <c r="O14" i="39" s="1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39" i="39" s="1"/>
  <c r="K5" i="39"/>
  <c r="J5" i="39"/>
  <c r="J39" i="39" s="1"/>
  <c r="I5" i="39"/>
  <c r="H5" i="39"/>
  <c r="G5" i="39"/>
  <c r="F5" i="39"/>
  <c r="E5" i="39"/>
  <c r="D5" i="39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 s="1"/>
  <c r="N30" i="38"/>
  <c r="O30" i="38"/>
  <c r="N29" i="38"/>
  <c r="O29" i="38" s="1"/>
  <c r="M28" i="38"/>
  <c r="L28" i="38"/>
  <c r="K28" i="38"/>
  <c r="J28" i="38"/>
  <c r="I28" i="38"/>
  <c r="H28" i="38"/>
  <c r="G28" i="38"/>
  <c r="F28" i="38"/>
  <c r="O28" i="38"/>
  <c r="E28" i="38"/>
  <c r="N28" i="38" s="1"/>
  <c r="D28" i="38"/>
  <c r="N27" i="38"/>
  <c r="O27" i="38" s="1"/>
  <c r="M26" i="38"/>
  <c r="L26" i="38"/>
  <c r="K26" i="38"/>
  <c r="J26" i="38"/>
  <c r="I26" i="38"/>
  <c r="H26" i="38"/>
  <c r="G26" i="38"/>
  <c r="G35" i="38" s="1"/>
  <c r="F26" i="38"/>
  <c r="E26" i="38"/>
  <c r="D26" i="38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N19" i="38" s="1"/>
  <c r="O19" i="38" s="1"/>
  <c r="E19" i="38"/>
  <c r="D19" i="38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D35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N13" i="38" s="1"/>
  <c r="O13" i="38" s="1"/>
  <c r="E13" i="38"/>
  <c r="D13" i="38"/>
  <c r="N12" i="38"/>
  <c r="O12" i="38" s="1"/>
  <c r="N11" i="38"/>
  <c r="O11" i="38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L35" i="38" s="1"/>
  <c r="K5" i="38"/>
  <c r="J5" i="38"/>
  <c r="J35" i="38" s="1"/>
  <c r="I5" i="38"/>
  <c r="H5" i="38"/>
  <c r="H35" i="38" s="1"/>
  <c r="G5" i="38"/>
  <c r="F5" i="38"/>
  <c r="E5" i="38"/>
  <c r="D5" i="38"/>
  <c r="N39" i="37"/>
  <c r="O39" i="37" s="1"/>
  <c r="M38" i="37"/>
  <c r="L38" i="37"/>
  <c r="K38" i="37"/>
  <c r="J38" i="37"/>
  <c r="I38" i="37"/>
  <c r="H38" i="37"/>
  <c r="G38" i="37"/>
  <c r="F38" i="37"/>
  <c r="E38" i="37"/>
  <c r="N38" i="37" s="1"/>
  <c r="O38" i="37" s="1"/>
  <c r="D38" i="37"/>
  <c r="N37" i="37"/>
  <c r="O37" i="37" s="1"/>
  <c r="N36" i="37"/>
  <c r="O36" i="37" s="1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/>
  <c r="M32" i="37"/>
  <c r="L32" i="37"/>
  <c r="K32" i="37"/>
  <c r="J32" i="37"/>
  <c r="I32" i="37"/>
  <c r="H32" i="37"/>
  <c r="G32" i="37"/>
  <c r="F32" i="37"/>
  <c r="E32" i="37"/>
  <c r="D32" i="37"/>
  <c r="N31" i="37"/>
  <c r="O31" i="37" s="1"/>
  <c r="N30" i="37"/>
  <c r="O30" i="37"/>
  <c r="M29" i="37"/>
  <c r="L29" i="37"/>
  <c r="K29" i="37"/>
  <c r="J29" i="37"/>
  <c r="I29" i="37"/>
  <c r="N29" i="37" s="1"/>
  <c r="O29" i="37" s="1"/>
  <c r="H29" i="37"/>
  <c r="G29" i="37"/>
  <c r="F29" i="37"/>
  <c r="E29" i="37"/>
  <c r="D29" i="37"/>
  <c r="N28" i="37"/>
  <c r="O28" i="37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N23" i="37"/>
  <c r="O23" i="37" s="1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L40" i="37" s="1"/>
  <c r="K5" i="37"/>
  <c r="K40" i="37"/>
  <c r="J5" i="37"/>
  <c r="I5" i="37"/>
  <c r="I40" i="37" s="1"/>
  <c r="H5" i="37"/>
  <c r="G5" i="37"/>
  <c r="F5" i="37"/>
  <c r="N5" i="37" s="1"/>
  <c r="E5" i="37"/>
  <c r="E40" i="37" s="1"/>
  <c r="D5" i="37"/>
  <c r="D40" i="37" s="1"/>
  <c r="N39" i="36"/>
  <c r="O39" i="36"/>
  <c r="M38" i="36"/>
  <c r="L38" i="36"/>
  <c r="K38" i="36"/>
  <c r="J38" i="36"/>
  <c r="I38" i="36"/>
  <c r="H38" i="36"/>
  <c r="G38" i="36"/>
  <c r="F38" i="36"/>
  <c r="E38" i="36"/>
  <c r="D38" i="36"/>
  <c r="N37" i="36"/>
  <c r="O37" i="36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/>
  <c r="M32" i="36"/>
  <c r="L32" i="36"/>
  <c r="K32" i="36"/>
  <c r="J32" i="36"/>
  <c r="I32" i="36"/>
  <c r="N32" i="36" s="1"/>
  <c r="O32" i="36" s="1"/>
  <c r="H32" i="36"/>
  <c r="G32" i="36"/>
  <c r="F32" i="36"/>
  <c r="E32" i="36"/>
  <c r="D32" i="36"/>
  <c r="N31" i="36"/>
  <c r="O31" i="36"/>
  <c r="N30" i="36"/>
  <c r="O30" i="36" s="1"/>
  <c r="M29" i="36"/>
  <c r="L29" i="36"/>
  <c r="K29" i="36"/>
  <c r="K40" i="36" s="1"/>
  <c r="J29" i="36"/>
  <c r="I29" i="36"/>
  <c r="H29" i="36"/>
  <c r="G29" i="36"/>
  <c r="F29" i="36"/>
  <c r="E29" i="36"/>
  <c r="D29" i="36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 s="1"/>
  <c r="N17" i="36"/>
  <c r="O17" i="36"/>
  <c r="N16" i="36"/>
  <c r="O16" i="36" s="1"/>
  <c r="N15" i="36"/>
  <c r="O15" i="36"/>
  <c r="M14" i="36"/>
  <c r="L14" i="36"/>
  <c r="K14" i="36"/>
  <c r="J14" i="36"/>
  <c r="J40" i="36" s="1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40" i="36" s="1"/>
  <c r="K5" i="36"/>
  <c r="J5" i="36"/>
  <c r="I5" i="36"/>
  <c r="I40" i="36" s="1"/>
  <c r="H5" i="36"/>
  <c r="H40" i="36" s="1"/>
  <c r="G5" i="36"/>
  <c r="F5" i="36"/>
  <c r="E5" i="36"/>
  <c r="D5" i="36"/>
  <c r="N42" i="35"/>
  <c r="O42" i="35" s="1"/>
  <c r="M41" i="35"/>
  <c r="L41" i="35"/>
  <c r="K41" i="35"/>
  <c r="J41" i="35"/>
  <c r="I41" i="35"/>
  <c r="H41" i="35"/>
  <c r="N41" i="35" s="1"/>
  <c r="O41" i="35" s="1"/>
  <c r="G41" i="35"/>
  <c r="F41" i="35"/>
  <c r="E41" i="35"/>
  <c r="D41" i="35"/>
  <c r="N40" i="35"/>
  <c r="O40" i="35" s="1"/>
  <c r="N39" i="35"/>
  <c r="O39" i="35"/>
  <c r="N38" i="35"/>
  <c r="O38" i="35" s="1"/>
  <c r="N37" i="35"/>
  <c r="O37" i="35"/>
  <c r="M36" i="35"/>
  <c r="L36" i="35"/>
  <c r="K36" i="35"/>
  <c r="J36" i="35"/>
  <c r="I36" i="35"/>
  <c r="H36" i="35"/>
  <c r="G36" i="35"/>
  <c r="F36" i="35"/>
  <c r="E36" i="35"/>
  <c r="D36" i="35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3" i="35"/>
  <c r="O33" i="35" s="1"/>
  <c r="N32" i="35"/>
  <c r="O32" i="35" s="1"/>
  <c r="N31" i="35"/>
  <c r="O31" i="35" s="1"/>
  <c r="M30" i="35"/>
  <c r="N30" i="35" s="1"/>
  <c r="O30" i="35" s="1"/>
  <c r="L30" i="35"/>
  <c r="K30" i="35"/>
  <c r="J30" i="35"/>
  <c r="I30" i="35"/>
  <c r="H30" i="35"/>
  <c r="G30" i="35"/>
  <c r="F30" i="35"/>
  <c r="E30" i="35"/>
  <c r="D30" i="35"/>
  <c r="N29" i="35"/>
  <c r="O29" i="35" s="1"/>
  <c r="N28" i="35"/>
  <c r="O28" i="35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4" i="35"/>
  <c r="O24" i="35"/>
  <c r="N23" i="35"/>
  <c r="O23" i="35" s="1"/>
  <c r="N22" i="35"/>
  <c r="O22" i="35" s="1"/>
  <c r="N21" i="35"/>
  <c r="O21" i="35" s="1"/>
  <c r="M20" i="35"/>
  <c r="L20" i="35"/>
  <c r="L43" i="35" s="1"/>
  <c r="K20" i="35"/>
  <c r="J20" i="35"/>
  <c r="I20" i="35"/>
  <c r="H20" i="35"/>
  <c r="N20" i="35" s="1"/>
  <c r="O20" i="35" s="1"/>
  <c r="G20" i="35"/>
  <c r="F20" i="35"/>
  <c r="E20" i="35"/>
  <c r="D20" i="35"/>
  <c r="N19" i="35"/>
  <c r="O19" i="35" s="1"/>
  <c r="N18" i="35"/>
  <c r="O18" i="35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K5" i="35"/>
  <c r="K43" i="35" s="1"/>
  <c r="J5" i="35"/>
  <c r="J43" i="35" s="1"/>
  <c r="I5" i="35"/>
  <c r="I43" i="35" s="1"/>
  <c r="H5" i="35"/>
  <c r="G5" i="35"/>
  <c r="G43" i="35" s="1"/>
  <c r="F5" i="35"/>
  <c r="E5" i="35"/>
  <c r="D5" i="35"/>
  <c r="N42" i="34"/>
  <c r="O42" i="34"/>
  <c r="M41" i="34"/>
  <c r="L41" i="34"/>
  <c r="K41" i="34"/>
  <c r="J41" i="34"/>
  <c r="I41" i="34"/>
  <c r="H41" i="34"/>
  <c r="G41" i="34"/>
  <c r="F41" i="34"/>
  <c r="E41" i="34"/>
  <c r="D41" i="34"/>
  <c r="N40" i="34"/>
  <c r="O40" i="34" s="1"/>
  <c r="N39" i="34"/>
  <c r="O39" i="34" s="1"/>
  <c r="N38" i="34"/>
  <c r="O38" i="34" s="1"/>
  <c r="N37" i="34"/>
  <c r="O37" i="34"/>
  <c r="M36" i="34"/>
  <c r="L36" i="34"/>
  <c r="K36" i="34"/>
  <c r="J36" i="34"/>
  <c r="I36" i="34"/>
  <c r="H36" i="34"/>
  <c r="G36" i="34"/>
  <c r="F36" i="34"/>
  <c r="E36" i="34"/>
  <c r="E43" i="34" s="1"/>
  <c r="D36" i="34"/>
  <c r="N35" i="34"/>
  <c r="O35" i="34" s="1"/>
  <c r="M34" i="34"/>
  <c r="L34" i="34"/>
  <c r="L43" i="34" s="1"/>
  <c r="K34" i="34"/>
  <c r="J34" i="34"/>
  <c r="I34" i="34"/>
  <c r="H34" i="34"/>
  <c r="G34" i="34"/>
  <c r="F34" i="34"/>
  <c r="E34" i="34"/>
  <c r="D34" i="34"/>
  <c r="N33" i="34"/>
  <c r="O33" i="34" s="1"/>
  <c r="N32" i="34"/>
  <c r="O32" i="34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29" i="34"/>
  <c r="O29" i="34" s="1"/>
  <c r="N28" i="34"/>
  <c r="O28" i="34" s="1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N25" i="34"/>
  <c r="O25" i="34" s="1"/>
  <c r="E25" i="34"/>
  <c r="D25" i="34"/>
  <c r="N24" i="34"/>
  <c r="O24" i="34" s="1"/>
  <c r="N23" i="34"/>
  <c r="O23" i="34"/>
  <c r="N22" i="34"/>
  <c r="O22" i="34" s="1"/>
  <c r="N21" i="34"/>
  <c r="O21" i="34" s="1"/>
  <c r="M20" i="34"/>
  <c r="M43" i="34" s="1"/>
  <c r="L20" i="34"/>
  <c r="K20" i="34"/>
  <c r="J20" i="34"/>
  <c r="I20" i="34"/>
  <c r="H20" i="34"/>
  <c r="G20" i="34"/>
  <c r="F20" i="34"/>
  <c r="N20" i="34" s="1"/>
  <c r="E20" i="34"/>
  <c r="D20" i="34"/>
  <c r="N19" i="34"/>
  <c r="O19" i="34"/>
  <c r="N18" i="34"/>
  <c r="O18" i="34" s="1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L5" i="34"/>
  <c r="K5" i="34"/>
  <c r="K43" i="34" s="1"/>
  <c r="J5" i="34"/>
  <c r="I5" i="34"/>
  <c r="I43" i="34" s="1"/>
  <c r="H5" i="34"/>
  <c r="G5" i="34"/>
  <c r="F5" i="34"/>
  <c r="E5" i="34"/>
  <c r="D5" i="34"/>
  <c r="E38" i="33"/>
  <c r="F38" i="33"/>
  <c r="G38" i="33"/>
  <c r="H38" i="33"/>
  <c r="I38" i="33"/>
  <c r="J38" i="33"/>
  <c r="K38" i="33"/>
  <c r="L38" i="33"/>
  <c r="M38" i="33"/>
  <c r="D38" i="33"/>
  <c r="E34" i="33"/>
  <c r="F34" i="33"/>
  <c r="G34" i="33"/>
  <c r="G41" i="33" s="1"/>
  <c r="H34" i="33"/>
  <c r="I34" i="33"/>
  <c r="J34" i="33"/>
  <c r="K34" i="33"/>
  <c r="L34" i="33"/>
  <c r="M34" i="33"/>
  <c r="E32" i="33"/>
  <c r="F32" i="33"/>
  <c r="G32" i="33"/>
  <c r="H32" i="33"/>
  <c r="I32" i="33"/>
  <c r="J32" i="33"/>
  <c r="K32" i="33"/>
  <c r="L32" i="33"/>
  <c r="M32" i="33"/>
  <c r="E28" i="33"/>
  <c r="F28" i="33"/>
  <c r="G28" i="33"/>
  <c r="H28" i="33"/>
  <c r="I28" i="33"/>
  <c r="J28" i="33"/>
  <c r="K28" i="33"/>
  <c r="L28" i="33"/>
  <c r="M28" i="33"/>
  <c r="E23" i="33"/>
  <c r="F23" i="33"/>
  <c r="N23" i="33" s="1"/>
  <c r="O23" i="33" s="1"/>
  <c r="G23" i="33"/>
  <c r="H23" i="33"/>
  <c r="I23" i="33"/>
  <c r="J23" i="33"/>
  <c r="K23" i="33"/>
  <c r="L23" i="33"/>
  <c r="M23" i="33"/>
  <c r="E20" i="33"/>
  <c r="F20" i="33"/>
  <c r="G20" i="33"/>
  <c r="H20" i="33"/>
  <c r="I20" i="33"/>
  <c r="J20" i="33"/>
  <c r="K20" i="33"/>
  <c r="L20" i="33"/>
  <c r="M20" i="33"/>
  <c r="E14" i="33"/>
  <c r="F14" i="33"/>
  <c r="G14" i="33"/>
  <c r="H14" i="33"/>
  <c r="I14" i="33"/>
  <c r="J14" i="33"/>
  <c r="K14" i="33"/>
  <c r="L14" i="33"/>
  <c r="M14" i="33"/>
  <c r="E5" i="33"/>
  <c r="E41" i="33" s="1"/>
  <c r="F5" i="33"/>
  <c r="G5" i="33"/>
  <c r="H5" i="33"/>
  <c r="I5" i="33"/>
  <c r="J5" i="33"/>
  <c r="K5" i="33"/>
  <c r="K41" i="33" s="1"/>
  <c r="L5" i="33"/>
  <c r="M5" i="33"/>
  <c r="D34" i="33"/>
  <c r="D32" i="33"/>
  <c r="D23" i="33"/>
  <c r="D20" i="33"/>
  <c r="D14" i="33"/>
  <c r="D5" i="33"/>
  <c r="N40" i="33"/>
  <c r="O40" i="33" s="1"/>
  <c r="N39" i="33"/>
  <c r="O39" i="33"/>
  <c r="N33" i="33"/>
  <c r="O33" i="33" s="1"/>
  <c r="N35" i="33"/>
  <c r="O35" i="33"/>
  <c r="N36" i="33"/>
  <c r="O36" i="33" s="1"/>
  <c r="N37" i="33"/>
  <c r="O37" i="33"/>
  <c r="D28" i="33"/>
  <c r="N30" i="33"/>
  <c r="O30" i="33" s="1"/>
  <c r="N31" i="33"/>
  <c r="O31" i="33"/>
  <c r="N29" i="33"/>
  <c r="O29" i="33" s="1"/>
  <c r="N25" i="33"/>
  <c r="O25" i="33" s="1"/>
  <c r="N26" i="33"/>
  <c r="O26" i="33"/>
  <c r="N27" i="33"/>
  <c r="O27" i="33" s="1"/>
  <c r="N24" i="33"/>
  <c r="O24" i="33" s="1"/>
  <c r="N16" i="33"/>
  <c r="O16" i="33" s="1"/>
  <c r="N17" i="33"/>
  <c r="O17" i="33" s="1"/>
  <c r="N18" i="33"/>
  <c r="O18" i="33" s="1"/>
  <c r="N19" i="33"/>
  <c r="O19" i="33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/>
  <c r="N13" i="33"/>
  <c r="O13" i="33" s="1"/>
  <c r="N6" i="33"/>
  <c r="O6" i="33" s="1"/>
  <c r="N21" i="33"/>
  <c r="O21" i="33" s="1"/>
  <c r="N22" i="33"/>
  <c r="O22" i="33" s="1"/>
  <c r="N15" i="33"/>
  <c r="O15" i="33" s="1"/>
  <c r="O20" i="34"/>
  <c r="H43" i="34"/>
  <c r="E43" i="35"/>
  <c r="E40" i="36"/>
  <c r="N5" i="36"/>
  <c r="O5" i="36" s="1"/>
  <c r="N26" i="38"/>
  <c r="O26" i="38" s="1"/>
  <c r="K35" i="38"/>
  <c r="N33" i="38"/>
  <c r="O33" i="38" s="1"/>
  <c r="M35" i="38"/>
  <c r="N16" i="38"/>
  <c r="O16" i="38"/>
  <c r="E35" i="38"/>
  <c r="N34" i="34"/>
  <c r="O34" i="34" s="1"/>
  <c r="I39" i="39"/>
  <c r="F39" i="39"/>
  <c r="M39" i="39"/>
  <c r="N28" i="39"/>
  <c r="O28" i="39" s="1"/>
  <c r="O33" i="39"/>
  <c r="E39" i="39"/>
  <c r="G39" i="39"/>
  <c r="D43" i="35"/>
  <c r="O5" i="37"/>
  <c r="H40" i="37"/>
  <c r="K38" i="40"/>
  <c r="N27" i="40"/>
  <c r="O27" i="40" s="1"/>
  <c r="J38" i="40"/>
  <c r="I38" i="40"/>
  <c r="N20" i="40"/>
  <c r="O20" i="40"/>
  <c r="O36" i="40"/>
  <c r="M38" i="40"/>
  <c r="G38" i="40"/>
  <c r="E38" i="40"/>
  <c r="N14" i="41"/>
  <c r="O14" i="41"/>
  <c r="O28" i="41"/>
  <c r="G34" i="41"/>
  <c r="K34" i="41"/>
  <c r="N20" i="41"/>
  <c r="O20" i="41" s="1"/>
  <c r="E34" i="41"/>
  <c r="I34" i="41"/>
  <c r="M34" i="41"/>
  <c r="L34" i="41"/>
  <c r="F34" i="41"/>
  <c r="J34" i="41"/>
  <c r="N27" i="42"/>
  <c r="O27" i="42" s="1"/>
  <c r="G39" i="42"/>
  <c r="K39" i="42"/>
  <c r="I39" i="42"/>
  <c r="M39" i="42"/>
  <c r="N14" i="42"/>
  <c r="O14" i="42" s="1"/>
  <c r="E39" i="42"/>
  <c r="J39" i="42"/>
  <c r="O5" i="42"/>
  <c r="F39" i="42"/>
  <c r="O36" i="43"/>
  <c r="N30" i="43"/>
  <c r="O30" i="43" s="1"/>
  <c r="N32" i="43"/>
  <c r="O32" i="43" s="1"/>
  <c r="N27" i="43"/>
  <c r="O27" i="43" s="1"/>
  <c r="N24" i="43"/>
  <c r="O24" i="43"/>
  <c r="E39" i="43"/>
  <c r="H39" i="43"/>
  <c r="I39" i="43"/>
  <c r="J39" i="43"/>
  <c r="K39" i="43"/>
  <c r="M39" i="43"/>
  <c r="D39" i="43"/>
  <c r="G39" i="43"/>
  <c r="N33" i="44"/>
  <c r="O33" i="44" s="1"/>
  <c r="N31" i="44"/>
  <c r="O31" i="44" s="1"/>
  <c r="N36" i="44"/>
  <c r="O36" i="44"/>
  <c r="N28" i="44"/>
  <c r="O28" i="44" s="1"/>
  <c r="O24" i="44"/>
  <c r="N20" i="44"/>
  <c r="O20" i="44" s="1"/>
  <c r="J39" i="44"/>
  <c r="L39" i="44"/>
  <c r="G39" i="44"/>
  <c r="E39" i="44"/>
  <c r="K39" i="44"/>
  <c r="N14" i="44"/>
  <c r="O14" i="44" s="1"/>
  <c r="I39" i="44"/>
  <c r="M39" i="44"/>
  <c r="N5" i="44"/>
  <c r="O5" i="44"/>
  <c r="N28" i="45"/>
  <c r="O28" i="45"/>
  <c r="N34" i="45"/>
  <c r="O34" i="45" s="1"/>
  <c r="N30" i="45"/>
  <c r="O30" i="45" s="1"/>
  <c r="N25" i="45"/>
  <c r="O25" i="45"/>
  <c r="J37" i="45"/>
  <c r="N19" i="45"/>
  <c r="O19" i="45" s="1"/>
  <c r="G37" i="45"/>
  <c r="I37" i="45"/>
  <c r="F37" i="45"/>
  <c r="L37" i="45"/>
  <c r="M37" i="45"/>
  <c r="E37" i="45"/>
  <c r="H37" i="45"/>
  <c r="K37" i="45"/>
  <c r="N5" i="45"/>
  <c r="O5" i="45"/>
  <c r="N28" i="46"/>
  <c r="O28" i="46" s="1"/>
  <c r="N33" i="46"/>
  <c r="O33" i="46"/>
  <c r="N30" i="46"/>
  <c r="O30" i="46" s="1"/>
  <c r="F36" i="46"/>
  <c r="N25" i="46"/>
  <c r="O25" i="46" s="1"/>
  <c r="N22" i="46"/>
  <c r="O22" i="46"/>
  <c r="M36" i="46"/>
  <c r="G36" i="46"/>
  <c r="N19" i="46"/>
  <c r="O19" i="46"/>
  <c r="I36" i="46"/>
  <c r="K36" i="46"/>
  <c r="L36" i="46"/>
  <c r="D36" i="46"/>
  <c r="N36" i="46" s="1"/>
  <c r="O36" i="46" s="1"/>
  <c r="E36" i="46"/>
  <c r="N14" i="46"/>
  <c r="O14" i="46" s="1"/>
  <c r="N5" i="46"/>
  <c r="O5" i="46" s="1"/>
  <c r="O33" i="47"/>
  <c r="P33" i="47" s="1"/>
  <c r="O30" i="47"/>
  <c r="P30" i="47"/>
  <c r="O25" i="47"/>
  <c r="P25" i="47" s="1"/>
  <c r="O22" i="47"/>
  <c r="P22" i="47" s="1"/>
  <c r="O19" i="47"/>
  <c r="P19" i="47"/>
  <c r="O14" i="47"/>
  <c r="P14" i="47" s="1"/>
  <c r="O35" i="48" l="1"/>
  <c r="P35" i="48" s="1"/>
  <c r="N34" i="33"/>
  <c r="O34" i="33" s="1"/>
  <c r="N41" i="34"/>
  <c r="O41" i="34" s="1"/>
  <c r="M41" i="33"/>
  <c r="L41" i="33"/>
  <c r="O5" i="47"/>
  <c r="P5" i="47" s="1"/>
  <c r="J40" i="37"/>
  <c r="N25" i="37"/>
  <c r="O25" i="37" s="1"/>
  <c r="D34" i="41"/>
  <c r="N17" i="41"/>
  <c r="O17" i="41" s="1"/>
  <c r="N20" i="42"/>
  <c r="O20" i="42" s="1"/>
  <c r="H39" i="42"/>
  <c r="N5" i="39"/>
  <c r="O5" i="39" s="1"/>
  <c r="I41" i="33"/>
  <c r="N14" i="33"/>
  <c r="O14" i="33" s="1"/>
  <c r="N20" i="33"/>
  <c r="O20" i="33" s="1"/>
  <c r="N30" i="34"/>
  <c r="O30" i="34" s="1"/>
  <c r="N20" i="36"/>
  <c r="O20" i="36" s="1"/>
  <c r="N5" i="33"/>
  <c r="O5" i="33" s="1"/>
  <c r="N25" i="35"/>
  <c r="O25" i="35" s="1"/>
  <c r="F43" i="35"/>
  <c r="N43" i="35" s="1"/>
  <c r="O43" i="35" s="1"/>
  <c r="N22" i="38"/>
  <c r="O22" i="38" s="1"/>
  <c r="D37" i="45"/>
  <c r="N37" i="45" s="1"/>
  <c r="O37" i="45" s="1"/>
  <c r="H41" i="33"/>
  <c r="F41" i="33"/>
  <c r="J41" i="33"/>
  <c r="N38" i="33"/>
  <c r="O38" i="33" s="1"/>
  <c r="N5" i="34"/>
  <c r="O5" i="34" s="1"/>
  <c r="F43" i="34"/>
  <c r="N14" i="35"/>
  <c r="O14" i="35" s="1"/>
  <c r="N29" i="36"/>
  <c r="O29" i="36" s="1"/>
  <c r="D40" i="36"/>
  <c r="N40" i="36" s="1"/>
  <c r="O40" i="36" s="1"/>
  <c r="N32" i="37"/>
  <c r="O32" i="37" s="1"/>
  <c r="L38" i="40"/>
  <c r="N30" i="40"/>
  <c r="O30" i="40" s="1"/>
  <c r="N20" i="37"/>
  <c r="O20" i="37" s="1"/>
  <c r="G40" i="37"/>
  <c r="N14" i="40"/>
  <c r="O14" i="40" s="1"/>
  <c r="D38" i="40"/>
  <c r="N34" i="35"/>
  <c r="O34" i="35" s="1"/>
  <c r="M40" i="36"/>
  <c r="N25" i="36"/>
  <c r="O25" i="36" s="1"/>
  <c r="G40" i="36"/>
  <c r="N34" i="36"/>
  <c r="O34" i="36" s="1"/>
  <c r="N34" i="37"/>
  <c r="O34" i="37" s="1"/>
  <c r="N36" i="34"/>
  <c r="O36" i="34" s="1"/>
  <c r="N30" i="42"/>
  <c r="O30" i="42" s="1"/>
  <c r="M43" i="35"/>
  <c r="N36" i="35"/>
  <c r="O36" i="35" s="1"/>
  <c r="N14" i="36"/>
  <c r="O14" i="36" s="1"/>
  <c r="F40" i="36"/>
  <c r="M40" i="37"/>
  <c r="I35" i="47"/>
  <c r="D41" i="33"/>
  <c r="N28" i="33"/>
  <c r="O28" i="33" s="1"/>
  <c r="F35" i="38"/>
  <c r="N35" i="38" s="1"/>
  <c r="O35" i="38" s="1"/>
  <c r="N31" i="39"/>
  <c r="O31" i="39" s="1"/>
  <c r="F39" i="43"/>
  <c r="N39" i="43" s="1"/>
  <c r="O39" i="43" s="1"/>
  <c r="N5" i="43"/>
  <c r="O5" i="43" s="1"/>
  <c r="H43" i="35"/>
  <c r="F38" i="40"/>
  <c r="N5" i="40"/>
  <c r="O5" i="40" s="1"/>
  <c r="D39" i="42"/>
  <c r="N32" i="33"/>
  <c r="O32" i="33" s="1"/>
  <c r="J43" i="34"/>
  <c r="N38" i="36"/>
  <c r="O38" i="36" s="1"/>
  <c r="F40" i="37"/>
  <c r="N40" i="37" s="1"/>
  <c r="O40" i="37" s="1"/>
  <c r="H39" i="39"/>
  <c r="N39" i="39" s="1"/>
  <c r="O39" i="39" s="1"/>
  <c r="H38" i="40"/>
  <c r="L35" i="47"/>
  <c r="O35" i="47" s="1"/>
  <c r="P35" i="47" s="1"/>
  <c r="D43" i="34"/>
  <c r="N14" i="34"/>
  <c r="O14" i="34" s="1"/>
  <c r="I35" i="38"/>
  <c r="N5" i="38"/>
  <c r="O5" i="38" s="1"/>
  <c r="G43" i="34"/>
  <c r="N5" i="35"/>
  <c r="O5" i="35" s="1"/>
  <c r="N5" i="41"/>
  <c r="O5" i="41" s="1"/>
  <c r="H34" i="41"/>
  <c r="N34" i="41" l="1"/>
  <c r="O34" i="41" s="1"/>
  <c r="N41" i="33"/>
  <c r="O41" i="33" s="1"/>
  <c r="N39" i="42"/>
  <c r="O39" i="42" s="1"/>
  <c r="N38" i="40"/>
  <c r="O38" i="40" s="1"/>
  <c r="N43" i="34"/>
  <c r="O43" i="34" s="1"/>
</calcChain>
</file>

<file path=xl/sharedStrings.xml><?xml version="1.0" encoding="utf-8"?>
<sst xmlns="http://schemas.openxmlformats.org/spreadsheetml/2006/main" count="871" uniqueCount="107">
  <si>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</si>
  <si>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</si>
  <si>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</si>
  <si>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</si>
  <si>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</si>
  <si>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</si>
  <si>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</si>
  <si>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</si>
  <si>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</si>
  <si>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</si>
  <si>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</si>
  <si>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</si>
  <si>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</si>
  <si>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</si>
  <si>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</si>
  <si>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</si>
  <si>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</si>
  <si>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</si>
  <si>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</si>
  <si>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</si>
  <si>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</si>
  <si>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</si>
  <si>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</si>
  <si>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</si>
  <si>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</si>
  <si>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</si>
  <si>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</si>
  <si>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</si>
  <si>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</si>
  <si>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</si>
  <si>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</si>
  <si>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</si>
  <si>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</si>
  <si>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</si>
  <si>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Garbage / Solid Waste Control Services</t>
  </si>
  <si>
    <t>Flood Control / Stormwater Management</t>
  </si>
  <si>
    <t>Transportation</t>
  </si>
  <si>
    <t>Road and Street Facilities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</si>
  <si>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</si>
  <si>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</si>
  <si>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</si>
  <si>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</si>
  <si>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</si>
  <si>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Housing and Urban Development</t>
  </si>
  <si>
    <t>Other Economic Environment</t>
  </si>
  <si>
    <t>Human Services</t>
  </si>
  <si>
    <t>Public Assistance Services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</si>
  <si>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</si>
  <si>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</si>
  <si>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</si>
  <si>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</si>
  <si>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</si>
  <si>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Payment to Refunded Bond Escrow Agent</t>
  </si>
  <si>
    <t>Other Uses and Non-Operating</t>
  </si>
  <si>
    <t>2009 Municipal Population:</t>
  </si>
  <si>
    <t>Miami Expenditures Reported by Account Code and Fund Type</t>
  </si>
  <si>
    <t>Local Fiscal Year Ended September 30, 2010</t>
  </si>
  <si>
    <t>Electric Utility Services</t>
  </si>
  <si>
    <t>Sewer / Wastewater Services</t>
  </si>
  <si>
    <t>Cultural Services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</si>
  <si>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</si>
  <si>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</si>
  <si>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</si>
  <si>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</si>
  <si>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</si>
  <si>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</si>
  <si>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</si>
  <si>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</si>
  <si>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</si>
  <si>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Special Events</t>
  </si>
  <si>
    <t>2008 Municipal Population:</t>
  </si>
  <si>
    <t>Local Fiscal Year Ended September 30, 2014</t>
  </si>
  <si>
    <t>Other General Government</t>
  </si>
  <si>
    <t>Emergency and Disaster Relief</t>
  </si>
  <si>
    <t>Garbage / Solid Waste</t>
  </si>
  <si>
    <t>Flood Control / Stormwater Control</t>
  </si>
  <si>
    <t>Road / Street Facilities</t>
  </si>
  <si>
    <t>Mass Transit</t>
  </si>
  <si>
    <t>Other Transportation</t>
  </si>
  <si>
    <t>Public Assistance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</si>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</sst>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101</v>
      </c>
      <c r="N4" s="34" t="s">
        <v>5</v>
      </c>
      <c r="O4" s="34" t="s">
        <v>102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146617076</v>
      </c>
      <c r="E5" s="26">
        <f>SUM(E6:E13)</f>
        <v>12513957</v>
      </c>
      <c r="F5" s="26">
        <f>SUM(F6:F13)</f>
        <v>76916032</v>
      </c>
      <c r="G5" s="26">
        <f>SUM(G6:G13)</f>
        <v>15669815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267061104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518777984</v>
      </c>
      <c r="P5" s="32">
        <f>(O5/P$37)</f>
        <v>1129.6839538003239</v>
      </c>
      <c r="Q5" s="6"/>
    </row>
    <row r="6" spans="1:134">
      <c r="A6" s="12"/>
      <c r="B6" s="44">
        <v>511</v>
      </c>
      <c r="C6" s="20" t="s">
        <v>19</v>
      </c>
      <c r="D6" s="46">
        <v>6841322</v>
      </c>
      <c r="E6" s="46">
        <v>3212561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10053883</v>
      </c>
      <c r="P6" s="47">
        <f>(O6/P$37)</f>
        <v>21.893200268278662</v>
      </c>
      <c r="Q6" s="9"/>
    </row>
    <row r="7" spans="1:134">
      <c r="A7" s="12"/>
      <c r="B7" s="44">
        <v>512</v>
      </c>
      <c r="C7" s="20" t="s">
        <v>20</v>
      </c>
      <c r="D7" s="46">
        <v>7112655</v>
      </c>
      <c r="E7" s="46">
        <v>3653441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10766096</v>
      </c>
      <c r="P7" s="47">
        <f>(O7/P$37)</f>
        <v>23.444105708760866</v>
      </c>
      <c r="Q7" s="9"/>
    </row>
    <row r="8" spans="1:134">
      <c r="A8" s="12"/>
      <c r="B8" s="44">
        <v>513</v>
      </c>
      <c r="C8" s="20" t="s">
        <v>21</v>
      </c>
      <c r="D8" s="46">
        <v>57867290</v>
      </c>
      <c r="E8" s="46">
        <v>2944133</v>
      </c>
      <c r="F8" s="46">
        <v>2500</v>
      </c>
      <c r="G8" s="46">
        <v>10961510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71775433</v>
      </c>
      <c r="P8" s="47">
        <f>(O8/P$37)</f>
        <v>156.29721660888805</v>
      </c>
      <c r="Q8" s="9"/>
    </row>
    <row r="9" spans="1:134">
      <c r="A9" s="12"/>
      <c r="B9" s="44">
        <v>514</v>
      </c>
      <c r="C9" s="20" t="s">
        <v>22</v>
      </c>
      <c r="D9" s="46">
        <v>11252737</v>
      </c>
      <c r="E9" s="46">
        <v>8000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11260737</v>
      </c>
      <c r="P9" s="47">
        <f>(O9/P$37)</f>
        <v>24.521229291152029</v>
      </c>
      <c r="Q9" s="9"/>
    </row>
    <row r="10" spans="1:134">
      <c r="A10" s="12"/>
      <c r="B10" s="44">
        <v>515</v>
      </c>
      <c r="C10" s="20" t="s">
        <v>23</v>
      </c>
      <c r="D10" s="46">
        <v>8301734</v>
      </c>
      <c r="E10" s="46">
        <v>886721</v>
      </c>
      <c r="F10" s="46">
        <v>0</v>
      </c>
      <c r="G10" s="46">
        <v>76051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9264506</v>
      </c>
      <c r="P10" s="47">
        <f>(O10/P$37)</f>
        <v>20.174263540233088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76913532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76913532</v>
      </c>
      <c r="P11" s="47">
        <f>(O11/P$37)</f>
        <v>167.48587181854606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267061104</v>
      </c>
      <c r="L12" s="46">
        <v>0</v>
      </c>
      <c r="M12" s="46">
        <v>0</v>
      </c>
      <c r="N12" s="46">
        <v>0</v>
      </c>
      <c r="O12" s="46">
        <f t="shared" si="0"/>
        <v>267061104</v>
      </c>
      <c r="P12" s="47">
        <f>(O12/P$37)</f>
        <v>581.54866470393529</v>
      </c>
      <c r="Q12" s="9"/>
    </row>
    <row r="13" spans="1:134">
      <c r="A13" s="12"/>
      <c r="B13" s="44">
        <v>519</v>
      </c>
      <c r="C13" s="20" t="s">
        <v>26</v>
      </c>
      <c r="D13" s="46">
        <v>55241338</v>
      </c>
      <c r="E13" s="46">
        <v>1809101</v>
      </c>
      <c r="F13" s="46">
        <v>0</v>
      </c>
      <c r="G13" s="46">
        <v>4632254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61682693</v>
      </c>
      <c r="P13" s="47">
        <f>(O13/P$37)</f>
        <v>134.31940186052995</v>
      </c>
      <c r="Q13" s="9"/>
    </row>
    <row r="14" spans="1:134" ht="15.75">
      <c r="A14" s="28" t="s">
        <v>27</v>
      </c>
      <c r="B14" s="29"/>
      <c r="C14" s="30"/>
      <c r="D14" s="31">
        <f>SUM(D15:D18)</f>
        <v>501735746</v>
      </c>
      <c r="E14" s="31">
        <f>SUM(E15:E18)</f>
        <v>31218698</v>
      </c>
      <c r="F14" s="31">
        <f>SUM(F15:F18)</f>
        <v>0</v>
      </c>
      <c r="G14" s="31">
        <f>SUM(G15:G18)</f>
        <v>11094364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544048808</v>
      </c>
      <c r="P14" s="43">
        <f>(O14/P$37)</f>
        <v>1184.7133599289236</v>
      </c>
      <c r="Q14" s="10"/>
    </row>
    <row r="15" spans="1:134">
      <c r="A15" s="12"/>
      <c r="B15" s="44">
        <v>521</v>
      </c>
      <c r="C15" s="20" t="s">
        <v>28</v>
      </c>
      <c r="D15" s="46">
        <v>292217958</v>
      </c>
      <c r="E15" s="46">
        <v>10771721</v>
      </c>
      <c r="F15" s="46">
        <v>0</v>
      </c>
      <c r="G15" s="46">
        <v>3825836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306815515</v>
      </c>
      <c r="P15" s="47">
        <f>(O15/P$37)</f>
        <v>668.11733489538869</v>
      </c>
      <c r="Q15" s="9"/>
    </row>
    <row r="16" spans="1:134">
      <c r="A16" s="12"/>
      <c r="B16" s="44">
        <v>522</v>
      </c>
      <c r="C16" s="20" t="s">
        <v>29</v>
      </c>
      <c r="D16" s="46">
        <v>178920866</v>
      </c>
      <c r="E16" s="46">
        <v>9598355</v>
      </c>
      <c r="F16" s="46">
        <v>0</v>
      </c>
      <c r="G16" s="46">
        <v>7121275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195640496</v>
      </c>
      <c r="P16" s="47">
        <f>(O16/P$37)</f>
        <v>426.02411023814085</v>
      </c>
      <c r="Q16" s="9"/>
    </row>
    <row r="17" spans="1:17">
      <c r="A17" s="12"/>
      <c r="B17" s="44">
        <v>524</v>
      </c>
      <c r="C17" s="20" t="s">
        <v>30</v>
      </c>
      <c r="D17" s="46">
        <v>29105826</v>
      </c>
      <c r="E17" s="46">
        <v>1787412</v>
      </c>
      <c r="F17" s="46">
        <v>0</v>
      </c>
      <c r="G17" s="46">
        <v>147253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31040491</v>
      </c>
      <c r="P17" s="47">
        <f>(O17/P$37)</f>
        <v>67.59335531244011</v>
      </c>
      <c r="Q17" s="9"/>
    </row>
    <row r="18" spans="1:17">
      <c r="A18" s="12"/>
      <c r="B18" s="44">
        <v>525</v>
      </c>
      <c r="C18" s="20" t="s">
        <v>31</v>
      </c>
      <c r="D18" s="46">
        <v>1491096</v>
      </c>
      <c r="E18" s="46">
        <v>9061210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10552306</v>
      </c>
      <c r="P18" s="47">
        <f>(O18/P$37)</f>
        <v>22.978559482953852</v>
      </c>
      <c r="Q18" s="9"/>
    </row>
    <row r="19" spans="1:17" ht="15.75">
      <c r="A19" s="28" t="s">
        <v>33</v>
      </c>
      <c r="B19" s="29"/>
      <c r="C19" s="30"/>
      <c r="D19" s="31">
        <f>SUM(D20:D21)</f>
        <v>69974716</v>
      </c>
      <c r="E19" s="31">
        <f>SUM(E20:E21)</f>
        <v>8572359</v>
      </c>
      <c r="F19" s="31">
        <f>SUM(F20:F21)</f>
        <v>0</v>
      </c>
      <c r="G19" s="31">
        <f>SUM(G20:G21)</f>
        <v>10066038</v>
      </c>
      <c r="H19" s="31">
        <f>SUM(H20:H21)</f>
        <v>0</v>
      </c>
      <c r="I19" s="31">
        <f>SUM(I20:I21)</f>
        <v>0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42">
        <f>SUM(D19:N19)</f>
        <v>88613113</v>
      </c>
      <c r="P19" s="43">
        <f>(O19/P$37)</f>
        <v>192.96272189606816</v>
      </c>
      <c r="Q19" s="10"/>
    </row>
    <row r="20" spans="1:17">
      <c r="A20" s="12"/>
      <c r="B20" s="44">
        <v>534</v>
      </c>
      <c r="C20" s="20" t="s">
        <v>34</v>
      </c>
      <c r="D20" s="46">
        <v>47207451</v>
      </c>
      <c r="E20" s="46">
        <v>2291074</v>
      </c>
      <c r="F20" s="46">
        <v>0</v>
      </c>
      <c r="G20" s="46">
        <v>2256544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2" si="2">SUM(D20:N20)</f>
        <v>51755069</v>
      </c>
      <c r="P20" s="47">
        <f>(O20/P$37)</f>
        <v>112.70114149086285</v>
      </c>
      <c r="Q20" s="9"/>
    </row>
    <row r="21" spans="1:17">
      <c r="A21" s="12"/>
      <c r="B21" s="44">
        <v>538</v>
      </c>
      <c r="C21" s="20" t="s">
        <v>35</v>
      </c>
      <c r="D21" s="46">
        <v>22767265</v>
      </c>
      <c r="E21" s="46">
        <v>6281285</v>
      </c>
      <c r="F21" s="46">
        <v>0</v>
      </c>
      <c r="G21" s="46">
        <v>7809494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36858044</v>
      </c>
      <c r="P21" s="47">
        <f>(O21/P$37)</f>
        <v>80.261580405205308</v>
      </c>
      <c r="Q21" s="9"/>
    </row>
    <row r="22" spans="1:17" ht="15.75">
      <c r="A22" s="28" t="s">
        <v>36</v>
      </c>
      <c r="B22" s="29"/>
      <c r="C22" s="30"/>
      <c r="D22" s="31">
        <f>SUM(D23:D24)</f>
        <v>3630479</v>
      </c>
      <c r="E22" s="31">
        <f>SUM(E23:E24)</f>
        <v>14576995</v>
      </c>
      <c r="F22" s="31">
        <f>SUM(F23:F24)</f>
        <v>0</v>
      </c>
      <c r="G22" s="31">
        <f>SUM(G23:G24)</f>
        <v>23597241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41804715</v>
      </c>
      <c r="P22" s="43">
        <f>(O22/P$37)</f>
        <v>91.033384579203172</v>
      </c>
      <c r="Q22" s="10"/>
    </row>
    <row r="23" spans="1:17">
      <c r="A23" s="12"/>
      <c r="B23" s="44">
        <v>541</v>
      </c>
      <c r="C23" s="20" t="s">
        <v>37</v>
      </c>
      <c r="D23" s="46">
        <v>3562479</v>
      </c>
      <c r="E23" s="46">
        <v>183610</v>
      </c>
      <c r="F23" s="46">
        <v>0</v>
      </c>
      <c r="G23" s="46">
        <v>23379901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27125990</v>
      </c>
      <c r="P23" s="47">
        <f>(O23/P$37)</f>
        <v>59.069190634635824</v>
      </c>
      <c r="Q23" s="9"/>
    </row>
    <row r="24" spans="1:17">
      <c r="A24" s="12"/>
      <c r="B24" s="44">
        <v>549</v>
      </c>
      <c r="C24" s="20" t="s">
        <v>40</v>
      </c>
      <c r="D24" s="46">
        <v>68000</v>
      </c>
      <c r="E24" s="46">
        <v>14393385</v>
      </c>
      <c r="F24" s="46">
        <v>0</v>
      </c>
      <c r="G24" s="46">
        <v>217340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14678725</v>
      </c>
      <c r="P24" s="47">
        <f>(O24/P$37)</f>
        <v>31.964193944567356</v>
      </c>
      <c r="Q24" s="9"/>
    </row>
    <row r="25" spans="1:17" ht="15.75">
      <c r="A25" s="28" t="s">
        <v>41</v>
      </c>
      <c r="B25" s="29"/>
      <c r="C25" s="30"/>
      <c r="D25" s="31">
        <f>SUM(D26:D27)</f>
        <v>1722543</v>
      </c>
      <c r="E25" s="31">
        <f>SUM(E26:E27)</f>
        <v>111175120</v>
      </c>
      <c r="F25" s="31">
        <f>SUM(F26:F27)</f>
        <v>5017</v>
      </c>
      <c r="G25" s="31">
        <f>SUM(G26:G27)</f>
        <v>4996868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117899548</v>
      </c>
      <c r="P25" s="43">
        <f>(O25/P$37)</f>
        <v>256.73646847725729</v>
      </c>
      <c r="Q25" s="10"/>
    </row>
    <row r="26" spans="1:17">
      <c r="A26" s="13"/>
      <c r="B26" s="45">
        <v>554</v>
      </c>
      <c r="C26" s="21" t="s">
        <v>43</v>
      </c>
      <c r="D26" s="46">
        <v>1722543</v>
      </c>
      <c r="E26" s="46">
        <v>62765086</v>
      </c>
      <c r="F26" s="46">
        <v>0</v>
      </c>
      <c r="G26" s="46">
        <v>3998585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68486214</v>
      </c>
      <c r="P26" s="47">
        <f>(O26/P$37)</f>
        <v>149.13465759629287</v>
      </c>
      <c r="Q26" s="9"/>
    </row>
    <row r="27" spans="1:17">
      <c r="A27" s="13"/>
      <c r="B27" s="45">
        <v>559</v>
      </c>
      <c r="C27" s="21" t="s">
        <v>44</v>
      </c>
      <c r="D27" s="46">
        <v>0</v>
      </c>
      <c r="E27" s="46">
        <v>48410034</v>
      </c>
      <c r="F27" s="46">
        <v>5017</v>
      </c>
      <c r="G27" s="46">
        <v>998283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49413334</v>
      </c>
      <c r="P27" s="47">
        <f>(O27/P$37)</f>
        <v>107.60181088096441</v>
      </c>
      <c r="Q27" s="9"/>
    </row>
    <row r="28" spans="1:17" ht="15.75">
      <c r="A28" s="28" t="s">
        <v>45</v>
      </c>
      <c r="B28" s="29"/>
      <c r="C28" s="30"/>
      <c r="D28" s="31">
        <f>SUM(D29:D29)</f>
        <v>6900184</v>
      </c>
      <c r="E28" s="31">
        <f>SUM(E29:E29)</f>
        <v>1702895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 t="shared" si="2"/>
        <v>8603079</v>
      </c>
      <c r="P28" s="43">
        <f>(O28/P$37)</f>
        <v>18.733949009633644</v>
      </c>
      <c r="Q28" s="10"/>
    </row>
    <row r="29" spans="1:17">
      <c r="A29" s="12"/>
      <c r="B29" s="44">
        <v>564</v>
      </c>
      <c r="C29" s="20" t="s">
        <v>46</v>
      </c>
      <c r="D29" s="46">
        <v>6900184</v>
      </c>
      <c r="E29" s="46">
        <v>1702895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8603079</v>
      </c>
      <c r="P29" s="47">
        <f>(O29/P$37)</f>
        <v>18.733949009633644</v>
      </c>
      <c r="Q29" s="9"/>
    </row>
    <row r="30" spans="1:17" ht="15.75">
      <c r="A30" s="28" t="s">
        <v>47</v>
      </c>
      <c r="B30" s="29"/>
      <c r="C30" s="30"/>
      <c r="D30" s="31">
        <f>SUM(D31:D32)</f>
        <v>69541713</v>
      </c>
      <c r="E30" s="31">
        <f>SUM(E31:E32)</f>
        <v>7802232</v>
      </c>
      <c r="F30" s="31">
        <f>SUM(F31:F32)</f>
        <v>0</v>
      </c>
      <c r="G30" s="31">
        <f>SUM(G31:G32)</f>
        <v>36127802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113471747</v>
      </c>
      <c r="P30" s="43">
        <f>(O30/P$37)</f>
        <v>247.09454862986254</v>
      </c>
      <c r="Q30" s="9"/>
    </row>
    <row r="31" spans="1:17">
      <c r="A31" s="12"/>
      <c r="B31" s="44">
        <v>572</v>
      </c>
      <c r="C31" s="20" t="s">
        <v>48</v>
      </c>
      <c r="D31" s="46">
        <v>54032205</v>
      </c>
      <c r="E31" s="46">
        <v>4570988</v>
      </c>
      <c r="F31" s="46">
        <v>0</v>
      </c>
      <c r="G31" s="46">
        <v>26417794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85020987</v>
      </c>
      <c r="P31" s="47">
        <f>(O31/P$37)</f>
        <v>185.1405566782224</v>
      </c>
      <c r="Q31" s="9"/>
    </row>
    <row r="32" spans="1:17">
      <c r="A32" s="12"/>
      <c r="B32" s="44">
        <v>575</v>
      </c>
      <c r="C32" s="20" t="s">
        <v>49</v>
      </c>
      <c r="D32" s="46">
        <v>15509508</v>
      </c>
      <c r="E32" s="46">
        <v>3231244</v>
      </c>
      <c r="F32" s="46">
        <v>0</v>
      </c>
      <c r="G32" s="46">
        <v>9710008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28450760</v>
      </c>
      <c r="P32" s="47">
        <f>(O32/P$37)</f>
        <v>61.953991951640155</v>
      </c>
      <c r="Q32" s="9"/>
    </row>
    <row r="33" spans="1:120" ht="15.75">
      <c r="A33" s="28" t="s">
        <v>53</v>
      </c>
      <c r="B33" s="29"/>
      <c r="C33" s="30"/>
      <c r="D33" s="31">
        <f>SUM(D34:D34)</f>
        <v>88539750</v>
      </c>
      <c r="E33" s="31">
        <f>SUM(E34:E34)</f>
        <v>34373956</v>
      </c>
      <c r="F33" s="31">
        <f>SUM(F34:F34)</f>
        <v>0</v>
      </c>
      <c r="G33" s="31">
        <f>SUM(G34:G34)</f>
        <v>95570</v>
      </c>
      <c r="H33" s="31">
        <f>SUM(H34:H34)</f>
        <v>0</v>
      </c>
      <c r="I33" s="31">
        <f>SUM(I34:I34)</f>
        <v>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123009276</v>
      </c>
      <c r="P33" s="43">
        <f>(O33/P$37)</f>
        <v>267.86334337926587</v>
      </c>
      <c r="Q33" s="9"/>
    </row>
    <row r="34" spans="1:120" ht="15.75" thickBot="1">
      <c r="A34" s="12"/>
      <c r="B34" s="44">
        <v>581</v>
      </c>
      <c r="C34" s="20" t="s">
        <v>103</v>
      </c>
      <c r="D34" s="46">
        <v>88539750</v>
      </c>
      <c r="E34" s="46">
        <v>34373956</v>
      </c>
      <c r="F34" s="46">
        <v>0</v>
      </c>
      <c r="G34" s="46">
        <v>95570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123009276</v>
      </c>
      <c r="P34" s="47">
        <f>(O34/P$37)</f>
        <v>267.86334337926587</v>
      </c>
      <c r="Q34" s="9"/>
    </row>
    <row r="35" spans="1:120" ht="16.5" thickBot="1">
      <c r="A35" s="14" t="s">
        <v>10</v>
      </c>
      <c r="B35" s="23"/>
      <c r="C35" s="22"/>
      <c r="D35" s="15">
        <f>SUM(D5,D14,D19,D22,D25,D28,D30,D33)</f>
        <v>888662207</v>
      </c>
      <c r="E35" s="15">
        <f t="shared" ref="E35:N35" si="3">SUM(E5,E14,E19,E22,E25,E28,E30,E33)</f>
        <v>221936212</v>
      </c>
      <c r="F35" s="15">
        <f t="shared" si="3"/>
        <v>76921049</v>
      </c>
      <c r="G35" s="15">
        <f t="shared" si="3"/>
        <v>101647698</v>
      </c>
      <c r="H35" s="15">
        <f t="shared" si="3"/>
        <v>0</v>
      </c>
      <c r="I35" s="15">
        <f t="shared" si="3"/>
        <v>0</v>
      </c>
      <c r="J35" s="15">
        <f t="shared" si="3"/>
        <v>0</v>
      </c>
      <c r="K35" s="15">
        <f t="shared" si="3"/>
        <v>267061104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>SUM(D35:N35)</f>
        <v>1556228270</v>
      </c>
      <c r="P35" s="37">
        <f>(O35/P$37)</f>
        <v>3388.8217297005385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106</v>
      </c>
      <c r="N37" s="93"/>
      <c r="O37" s="93"/>
      <c r="P37" s="41">
        <v>459224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63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121443757</v>
      </c>
      <c r="E5" s="26">
        <f t="shared" si="0"/>
        <v>13894728</v>
      </c>
      <c r="F5" s="26">
        <f t="shared" si="0"/>
        <v>114790245</v>
      </c>
      <c r="G5" s="26">
        <f t="shared" si="0"/>
        <v>5065715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234066535</v>
      </c>
      <c r="L5" s="26">
        <f t="shared" si="0"/>
        <v>0</v>
      </c>
      <c r="M5" s="26">
        <f t="shared" si="0"/>
        <v>31359448</v>
      </c>
      <c r="N5" s="27">
        <f>SUM(D5:M5)</f>
        <v>520620428</v>
      </c>
      <c r="O5" s="32">
        <f t="shared" ref="O5:O40" si="1">(N5/O$42)</f>
        <v>1240.2309511955157</v>
      </c>
      <c r="P5" s="6"/>
    </row>
    <row r="6" spans="1:133">
      <c r="A6" s="12"/>
      <c r="B6" s="44">
        <v>511</v>
      </c>
      <c r="C6" s="20" t="s">
        <v>19</v>
      </c>
      <c r="D6" s="46">
        <v>2764361</v>
      </c>
      <c r="E6" s="46">
        <v>164144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2928505</v>
      </c>
      <c r="O6" s="47">
        <f t="shared" si="1"/>
        <v>6.9763350540882421</v>
      </c>
      <c r="P6" s="9"/>
    </row>
    <row r="7" spans="1:133">
      <c r="A7" s="12"/>
      <c r="B7" s="44">
        <v>512</v>
      </c>
      <c r="C7" s="20" t="s">
        <v>20</v>
      </c>
      <c r="D7" s="46">
        <v>4233697</v>
      </c>
      <c r="E7" s="46">
        <v>106684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4340381</v>
      </c>
      <c r="O7" s="47">
        <f t="shared" si="1"/>
        <v>10.33973038065449</v>
      </c>
      <c r="P7" s="9"/>
    </row>
    <row r="8" spans="1:133">
      <c r="A8" s="12"/>
      <c r="B8" s="44">
        <v>513</v>
      </c>
      <c r="C8" s="20" t="s">
        <v>21</v>
      </c>
      <c r="D8" s="46">
        <v>34525154</v>
      </c>
      <c r="E8" s="46">
        <v>2176210</v>
      </c>
      <c r="F8" s="46">
        <v>53312813</v>
      </c>
      <c r="G8" s="46">
        <v>4460407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94474584</v>
      </c>
      <c r="O8" s="47">
        <f t="shared" si="1"/>
        <v>225.05898131627032</v>
      </c>
      <c r="P8" s="9"/>
    </row>
    <row r="9" spans="1:133">
      <c r="A9" s="12"/>
      <c r="B9" s="44">
        <v>514</v>
      </c>
      <c r="C9" s="20" t="s">
        <v>22</v>
      </c>
      <c r="D9" s="46">
        <v>5682732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5682732</v>
      </c>
      <c r="O9" s="47">
        <f t="shared" si="1"/>
        <v>13.537502054662356</v>
      </c>
      <c r="P9" s="9"/>
    </row>
    <row r="10" spans="1:133">
      <c r="A10" s="12"/>
      <c r="B10" s="44">
        <v>515</v>
      </c>
      <c r="C10" s="20" t="s">
        <v>23</v>
      </c>
      <c r="D10" s="46">
        <v>3918305</v>
      </c>
      <c r="E10" s="46">
        <v>-1611554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29613000</v>
      </c>
      <c r="N10" s="46">
        <f t="shared" si="2"/>
        <v>31919751</v>
      </c>
      <c r="O10" s="47">
        <f t="shared" si="1"/>
        <v>76.039780645437929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61477432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61477432</v>
      </c>
      <c r="O11" s="47">
        <f t="shared" si="1"/>
        <v>146.45259745055114</v>
      </c>
      <c r="P11" s="9"/>
    </row>
    <row r="12" spans="1:133">
      <c r="A12" s="12"/>
      <c r="B12" s="44">
        <v>518</v>
      </c>
      <c r="C12" s="20" t="s">
        <v>25</v>
      </c>
      <c r="D12" s="46">
        <v>1368486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234066535</v>
      </c>
      <c r="L12" s="46">
        <v>0</v>
      </c>
      <c r="M12" s="46">
        <v>0</v>
      </c>
      <c r="N12" s="46">
        <f t="shared" si="2"/>
        <v>235435021</v>
      </c>
      <c r="O12" s="47">
        <f t="shared" si="1"/>
        <v>560.8573623614443</v>
      </c>
      <c r="P12" s="9"/>
    </row>
    <row r="13" spans="1:133">
      <c r="A13" s="12"/>
      <c r="B13" s="44">
        <v>519</v>
      </c>
      <c r="C13" s="20" t="s">
        <v>26</v>
      </c>
      <c r="D13" s="46">
        <v>68951022</v>
      </c>
      <c r="E13" s="46">
        <v>13059244</v>
      </c>
      <c r="F13" s="46">
        <v>0</v>
      </c>
      <c r="G13" s="46">
        <v>605308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1746448</v>
      </c>
      <c r="N13" s="46">
        <f t="shared" si="2"/>
        <v>84362022</v>
      </c>
      <c r="O13" s="47">
        <f t="shared" si="1"/>
        <v>200.96866193240697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281274827</v>
      </c>
      <c r="E14" s="31">
        <f t="shared" si="3"/>
        <v>40047156</v>
      </c>
      <c r="F14" s="31">
        <f t="shared" si="3"/>
        <v>0</v>
      </c>
      <c r="G14" s="31">
        <f t="shared" si="3"/>
        <v>4885979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326207962</v>
      </c>
      <c r="O14" s="43">
        <f t="shared" si="1"/>
        <v>777.09822596283266</v>
      </c>
      <c r="P14" s="10"/>
    </row>
    <row r="15" spans="1:133">
      <c r="A15" s="12"/>
      <c r="B15" s="44">
        <v>521</v>
      </c>
      <c r="C15" s="20" t="s">
        <v>28</v>
      </c>
      <c r="D15" s="46">
        <v>164383424</v>
      </c>
      <c r="E15" s="46">
        <v>12571734</v>
      </c>
      <c r="F15" s="46">
        <v>0</v>
      </c>
      <c r="G15" s="46">
        <v>397393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177352551</v>
      </c>
      <c r="O15" s="47">
        <f t="shared" si="1"/>
        <v>422.49230186503786</v>
      </c>
      <c r="P15" s="9"/>
    </row>
    <row r="16" spans="1:133">
      <c r="A16" s="12"/>
      <c r="B16" s="44">
        <v>522</v>
      </c>
      <c r="C16" s="20" t="s">
        <v>29</v>
      </c>
      <c r="D16" s="46">
        <v>106985079</v>
      </c>
      <c r="E16" s="46">
        <v>27245029</v>
      </c>
      <c r="F16" s="46">
        <v>0</v>
      </c>
      <c r="G16" s="46">
        <v>1205172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135435280</v>
      </c>
      <c r="O16" s="47">
        <f t="shared" si="1"/>
        <v>322.63625686971892</v>
      </c>
      <c r="P16" s="9"/>
    </row>
    <row r="17" spans="1:16">
      <c r="A17" s="12"/>
      <c r="B17" s="44">
        <v>524</v>
      </c>
      <c r="C17" s="20" t="s">
        <v>30</v>
      </c>
      <c r="D17" s="46">
        <v>9906324</v>
      </c>
      <c r="E17" s="46">
        <v>187388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10093712</v>
      </c>
      <c r="O17" s="47">
        <f t="shared" si="1"/>
        <v>24.04541458917473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43005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43005</v>
      </c>
      <c r="O18" s="47">
        <f t="shared" si="1"/>
        <v>0.10244725175509854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0</v>
      </c>
      <c r="F19" s="46">
        <v>0</v>
      </c>
      <c r="G19" s="46">
        <v>3283414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3283414</v>
      </c>
      <c r="O19" s="47">
        <f t="shared" si="1"/>
        <v>7.821805387146032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44504314</v>
      </c>
      <c r="E20" s="31">
        <f t="shared" si="5"/>
        <v>70621</v>
      </c>
      <c r="F20" s="31">
        <f t="shared" si="5"/>
        <v>0</v>
      </c>
      <c r="G20" s="31">
        <f t="shared" si="5"/>
        <v>8546829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53121764</v>
      </c>
      <c r="O20" s="43">
        <f t="shared" si="1"/>
        <v>126.54758121574073</v>
      </c>
      <c r="P20" s="10"/>
    </row>
    <row r="21" spans="1:16">
      <c r="A21" s="12"/>
      <c r="B21" s="44">
        <v>531</v>
      </c>
      <c r="C21" s="20" t="s">
        <v>57</v>
      </c>
      <c r="D21" s="46">
        <v>1060899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1060899</v>
      </c>
      <c r="O21" s="47">
        <f t="shared" si="1"/>
        <v>2.5272918716366068</v>
      </c>
      <c r="P21" s="9"/>
    </row>
    <row r="22" spans="1:16">
      <c r="A22" s="12"/>
      <c r="B22" s="44">
        <v>534</v>
      </c>
      <c r="C22" s="20" t="s">
        <v>34</v>
      </c>
      <c r="D22" s="46">
        <v>25999425</v>
      </c>
      <c r="E22" s="46">
        <v>41736</v>
      </c>
      <c r="F22" s="46">
        <v>0</v>
      </c>
      <c r="G22" s="46">
        <v>2108797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28149958</v>
      </c>
      <c r="O22" s="47">
        <f t="shared" si="1"/>
        <v>67.059314826681785</v>
      </c>
      <c r="P22" s="9"/>
    </row>
    <row r="23" spans="1:16">
      <c r="A23" s="12"/>
      <c r="B23" s="44">
        <v>535</v>
      </c>
      <c r="C23" s="20" t="s">
        <v>58</v>
      </c>
      <c r="D23" s="46">
        <v>0</v>
      </c>
      <c r="E23" s="46">
        <v>0</v>
      </c>
      <c r="F23" s="46">
        <v>0</v>
      </c>
      <c r="G23" s="46">
        <v>705585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705585</v>
      </c>
      <c r="O23" s="47">
        <f t="shared" si="1"/>
        <v>1.6808567406027486</v>
      </c>
      <c r="P23" s="9"/>
    </row>
    <row r="24" spans="1:16">
      <c r="A24" s="12"/>
      <c r="B24" s="44">
        <v>538</v>
      </c>
      <c r="C24" s="20" t="s">
        <v>35</v>
      </c>
      <c r="D24" s="46">
        <v>17443990</v>
      </c>
      <c r="E24" s="46">
        <v>28885</v>
      </c>
      <c r="F24" s="46">
        <v>0</v>
      </c>
      <c r="G24" s="46">
        <v>5732447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23205322</v>
      </c>
      <c r="O24" s="47">
        <f t="shared" si="1"/>
        <v>55.280117776819594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SUM(D26:D28)</f>
        <v>0</v>
      </c>
      <c r="E25" s="31">
        <f t="shared" si="6"/>
        <v>5284568</v>
      </c>
      <c r="F25" s="31">
        <f t="shared" si="6"/>
        <v>0</v>
      </c>
      <c r="G25" s="31">
        <f t="shared" si="6"/>
        <v>14776513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20061081</v>
      </c>
      <c r="O25" s="43">
        <f t="shared" si="1"/>
        <v>47.789852707508985</v>
      </c>
      <c r="P25" s="10"/>
    </row>
    <row r="26" spans="1:16">
      <c r="A26" s="12"/>
      <c r="B26" s="44">
        <v>541</v>
      </c>
      <c r="C26" s="20" t="s">
        <v>37</v>
      </c>
      <c r="D26" s="46">
        <v>0</v>
      </c>
      <c r="E26" s="46">
        <v>1932303</v>
      </c>
      <c r="F26" s="46">
        <v>0</v>
      </c>
      <c r="G26" s="46">
        <v>14708600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16640903</v>
      </c>
      <c r="O26" s="47">
        <f t="shared" si="1"/>
        <v>39.642245763822217</v>
      </c>
      <c r="P26" s="9"/>
    </row>
    <row r="27" spans="1:16">
      <c r="A27" s="12"/>
      <c r="B27" s="44">
        <v>544</v>
      </c>
      <c r="C27" s="20" t="s">
        <v>38</v>
      </c>
      <c r="D27" s="46">
        <v>0</v>
      </c>
      <c r="E27" s="46">
        <v>0</v>
      </c>
      <c r="F27" s="46">
        <v>0</v>
      </c>
      <c r="G27" s="46">
        <v>67901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67901</v>
      </c>
      <c r="O27" s="47">
        <f t="shared" si="1"/>
        <v>0.16175493178520978</v>
      </c>
      <c r="P27" s="9"/>
    </row>
    <row r="28" spans="1:16">
      <c r="A28" s="12"/>
      <c r="B28" s="44">
        <v>549</v>
      </c>
      <c r="C28" s="20" t="s">
        <v>40</v>
      </c>
      <c r="D28" s="46">
        <v>0</v>
      </c>
      <c r="E28" s="46">
        <v>3352265</v>
      </c>
      <c r="F28" s="46">
        <v>0</v>
      </c>
      <c r="G28" s="46">
        <v>12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3352277</v>
      </c>
      <c r="O28" s="47">
        <f t="shared" si="1"/>
        <v>7.9858520119015575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SUM(D30:D31)</f>
        <v>87</v>
      </c>
      <c r="E29" s="31">
        <f t="shared" si="8"/>
        <v>51163631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5958000</v>
      </c>
      <c r="N29" s="31">
        <f t="shared" si="7"/>
        <v>57121718</v>
      </c>
      <c r="O29" s="43">
        <f t="shared" si="1"/>
        <v>136.07634053318785</v>
      </c>
      <c r="P29" s="10"/>
    </row>
    <row r="30" spans="1:16">
      <c r="A30" s="13"/>
      <c r="B30" s="45">
        <v>554</v>
      </c>
      <c r="C30" s="21" t="s">
        <v>43</v>
      </c>
      <c r="D30" s="46">
        <v>87</v>
      </c>
      <c r="E30" s="46">
        <v>42305041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42305128</v>
      </c>
      <c r="O30" s="47">
        <f t="shared" si="1"/>
        <v>100.78000462150142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8858590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5958000</v>
      </c>
      <c r="N31" s="46">
        <f t="shared" si="7"/>
        <v>14816590</v>
      </c>
      <c r="O31" s="47">
        <f t="shared" si="1"/>
        <v>35.296335911686441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0</v>
      </c>
      <c r="E32" s="31">
        <f t="shared" si="9"/>
        <v>1979741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1979741</v>
      </c>
      <c r="O32" s="43">
        <f t="shared" si="1"/>
        <v>4.7161731109612965</v>
      </c>
      <c r="P32" s="10"/>
    </row>
    <row r="33" spans="1:119">
      <c r="A33" s="12"/>
      <c r="B33" s="44">
        <v>564</v>
      </c>
      <c r="C33" s="20" t="s">
        <v>46</v>
      </c>
      <c r="D33" s="46">
        <v>0</v>
      </c>
      <c r="E33" s="46">
        <v>1979741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1979741</v>
      </c>
      <c r="O33" s="47">
        <f t="shared" si="1"/>
        <v>4.7161731109612965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34951067</v>
      </c>
      <c r="E34" s="31">
        <f t="shared" si="11"/>
        <v>9211797</v>
      </c>
      <c r="F34" s="31">
        <f t="shared" si="11"/>
        <v>0</v>
      </c>
      <c r="G34" s="31">
        <f t="shared" si="11"/>
        <v>16162236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5592000</v>
      </c>
      <c r="N34" s="31">
        <f t="shared" si="10"/>
        <v>65917100</v>
      </c>
      <c r="O34" s="43">
        <f t="shared" si="1"/>
        <v>157.02885103281028</v>
      </c>
      <c r="P34" s="9"/>
    </row>
    <row r="35" spans="1:119">
      <c r="A35" s="12"/>
      <c r="B35" s="44">
        <v>572</v>
      </c>
      <c r="C35" s="20" t="s">
        <v>48</v>
      </c>
      <c r="D35" s="46">
        <v>29300240</v>
      </c>
      <c r="E35" s="46">
        <v>3128641</v>
      </c>
      <c r="F35" s="46">
        <v>0</v>
      </c>
      <c r="G35" s="46">
        <v>10870686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5546000</v>
      </c>
      <c r="N35" s="46">
        <f t="shared" si="10"/>
        <v>48845567</v>
      </c>
      <c r="O35" s="47">
        <f t="shared" si="1"/>
        <v>116.36075106544665</v>
      </c>
      <c r="P35" s="9"/>
    </row>
    <row r="36" spans="1:119">
      <c r="A36" s="12"/>
      <c r="B36" s="44">
        <v>575</v>
      </c>
      <c r="C36" s="20" t="s">
        <v>49</v>
      </c>
      <c r="D36" s="46">
        <v>5650827</v>
      </c>
      <c r="E36" s="46">
        <v>6083156</v>
      </c>
      <c r="F36" s="46">
        <v>0</v>
      </c>
      <c r="G36" s="46">
        <v>5291550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17025533</v>
      </c>
      <c r="O36" s="47">
        <f t="shared" si="1"/>
        <v>40.558517975020074</v>
      </c>
      <c r="P36" s="9"/>
    </row>
    <row r="37" spans="1:119">
      <c r="A37" s="12"/>
      <c r="B37" s="44">
        <v>579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46000</v>
      </c>
      <c r="N37" s="46">
        <f t="shared" si="10"/>
        <v>46000</v>
      </c>
      <c r="O37" s="47">
        <f t="shared" si="1"/>
        <v>0.10958199234355384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SUM(D39:D39)</f>
        <v>38973300</v>
      </c>
      <c r="E38" s="31">
        <f t="shared" si="12"/>
        <v>24242135</v>
      </c>
      <c r="F38" s="31">
        <f t="shared" si="12"/>
        <v>0</v>
      </c>
      <c r="G38" s="31">
        <f t="shared" si="12"/>
        <v>16640347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79855782</v>
      </c>
      <c r="O38" s="43">
        <f t="shared" si="1"/>
        <v>190.23381938505443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38973300</v>
      </c>
      <c r="E39" s="46">
        <v>24242135</v>
      </c>
      <c r="F39" s="46">
        <v>0</v>
      </c>
      <c r="G39" s="46">
        <v>16640347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79855782</v>
      </c>
      <c r="O39" s="47">
        <f t="shared" si="1"/>
        <v>190.23381938505443</v>
      </c>
      <c r="P39" s="9"/>
    </row>
    <row r="40" spans="1:119" ht="16.5" thickBot="1">
      <c r="A40" s="14" t="s">
        <v>10</v>
      </c>
      <c r="B40" s="23"/>
      <c r="C40" s="22"/>
      <c r="D40" s="15">
        <f>SUM(D5,D14,D20,D25,D29,D32,D34,D38)</f>
        <v>521147352</v>
      </c>
      <c r="E40" s="15">
        <f t="shared" ref="E40:M40" si="13">SUM(E5,E14,E20,E25,E29,E32,E34,E38)</f>
        <v>145894377</v>
      </c>
      <c r="F40" s="15">
        <f t="shared" si="13"/>
        <v>114790245</v>
      </c>
      <c r="G40" s="15">
        <f t="shared" si="13"/>
        <v>66077619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234066535</v>
      </c>
      <c r="L40" s="15">
        <f t="shared" si="13"/>
        <v>0</v>
      </c>
      <c r="M40" s="15">
        <f t="shared" si="13"/>
        <v>42909448</v>
      </c>
      <c r="N40" s="15">
        <f t="shared" si="10"/>
        <v>1124885576</v>
      </c>
      <c r="O40" s="37">
        <f t="shared" si="1"/>
        <v>2679.7217951436119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67</v>
      </c>
      <c r="M42" s="93"/>
      <c r="N42" s="93"/>
      <c r="O42" s="41">
        <v>419777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192309990</v>
      </c>
      <c r="E5" s="26">
        <f t="shared" si="0"/>
        <v>7683909</v>
      </c>
      <c r="F5" s="26">
        <f t="shared" si="0"/>
        <v>64143794</v>
      </c>
      <c r="G5" s="26">
        <f t="shared" si="0"/>
        <v>3626671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228570514</v>
      </c>
      <c r="M5" s="26">
        <f t="shared" si="0"/>
        <v>29770451</v>
      </c>
      <c r="N5" s="27">
        <f>SUM(D5:M5)</f>
        <v>526105329</v>
      </c>
      <c r="O5" s="32">
        <f t="shared" ref="O5:O40" si="1">(N5/O$42)</f>
        <v>1268.4847752024709</v>
      </c>
      <c r="P5" s="6"/>
    </row>
    <row r="6" spans="1:133">
      <c r="A6" s="12"/>
      <c r="B6" s="44">
        <v>511</v>
      </c>
      <c r="C6" s="20" t="s">
        <v>19</v>
      </c>
      <c r="D6" s="46">
        <v>1608065</v>
      </c>
      <c r="E6" s="46">
        <v>198082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1806147</v>
      </c>
      <c r="O6" s="47">
        <f t="shared" si="1"/>
        <v>4.3547743103693541</v>
      </c>
      <c r="P6" s="9"/>
    </row>
    <row r="7" spans="1:133">
      <c r="A7" s="12"/>
      <c r="B7" s="44">
        <v>512</v>
      </c>
      <c r="C7" s="20" t="s">
        <v>20</v>
      </c>
      <c r="D7" s="46">
        <v>3336791</v>
      </c>
      <c r="E7" s="46">
        <v>300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3337091</v>
      </c>
      <c r="O7" s="47">
        <f t="shared" si="1"/>
        <v>8.0460107389735054</v>
      </c>
      <c r="P7" s="9"/>
    </row>
    <row r="8" spans="1:133">
      <c r="A8" s="12"/>
      <c r="B8" s="44">
        <v>513</v>
      </c>
      <c r="C8" s="20" t="s">
        <v>21</v>
      </c>
      <c r="D8" s="46">
        <v>25688567</v>
      </c>
      <c r="E8" s="46">
        <v>2357077</v>
      </c>
      <c r="F8" s="46">
        <v>0</v>
      </c>
      <c r="G8" s="46">
        <v>397840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28443484</v>
      </c>
      <c r="O8" s="47">
        <f t="shared" si="1"/>
        <v>68.579663460727033</v>
      </c>
      <c r="P8" s="9"/>
    </row>
    <row r="9" spans="1:133">
      <c r="A9" s="12"/>
      <c r="B9" s="44">
        <v>514</v>
      </c>
      <c r="C9" s="20" t="s">
        <v>22</v>
      </c>
      <c r="D9" s="46">
        <v>4264429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4264429</v>
      </c>
      <c r="O9" s="47">
        <f t="shared" si="1"/>
        <v>10.281901671123157</v>
      </c>
      <c r="P9" s="9"/>
    </row>
    <row r="10" spans="1:133">
      <c r="A10" s="12"/>
      <c r="B10" s="44">
        <v>515</v>
      </c>
      <c r="C10" s="20" t="s">
        <v>23</v>
      </c>
      <c r="D10" s="46">
        <v>1788353</v>
      </c>
      <c r="E10" s="46">
        <v>3122477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29407410</v>
      </c>
      <c r="N10" s="46">
        <f t="shared" si="2"/>
        <v>34318240</v>
      </c>
      <c r="O10" s="47">
        <f t="shared" si="1"/>
        <v>82.744200737309853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64143794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64143794</v>
      </c>
      <c r="O11" s="47">
        <f t="shared" si="1"/>
        <v>154.65615272778123</v>
      </c>
      <c r="P11" s="9"/>
    </row>
    <row r="12" spans="1:133">
      <c r="A12" s="12"/>
      <c r="B12" s="44">
        <v>518</v>
      </c>
      <c r="C12" s="20" t="s">
        <v>25</v>
      </c>
      <c r="D12" s="46">
        <v>72843202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228570514</v>
      </c>
      <c r="M12" s="46">
        <v>0</v>
      </c>
      <c r="N12" s="46">
        <f t="shared" si="2"/>
        <v>301413716</v>
      </c>
      <c r="O12" s="47">
        <f t="shared" si="1"/>
        <v>726.73415133417404</v>
      </c>
      <c r="P12" s="9"/>
    </row>
    <row r="13" spans="1:133">
      <c r="A13" s="12"/>
      <c r="B13" s="44">
        <v>519</v>
      </c>
      <c r="C13" s="20" t="s">
        <v>26</v>
      </c>
      <c r="D13" s="46">
        <v>82780583</v>
      </c>
      <c r="E13" s="46">
        <v>2005973</v>
      </c>
      <c r="F13" s="46">
        <v>0</v>
      </c>
      <c r="G13" s="46">
        <v>3228831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363041</v>
      </c>
      <c r="N13" s="46">
        <f t="shared" si="2"/>
        <v>88378428</v>
      </c>
      <c r="O13" s="47">
        <f t="shared" si="1"/>
        <v>213.08792022201271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193394796</v>
      </c>
      <c r="E14" s="31">
        <f t="shared" si="3"/>
        <v>30524943</v>
      </c>
      <c r="F14" s="31">
        <f t="shared" si="3"/>
        <v>0</v>
      </c>
      <c r="G14" s="31">
        <f t="shared" si="3"/>
        <v>2694321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226614060</v>
      </c>
      <c r="O14" s="43">
        <f t="shared" si="1"/>
        <v>546.38580738804728</v>
      </c>
      <c r="P14" s="10"/>
    </row>
    <row r="15" spans="1:133">
      <c r="A15" s="12"/>
      <c r="B15" s="44">
        <v>521</v>
      </c>
      <c r="C15" s="20" t="s">
        <v>28</v>
      </c>
      <c r="D15" s="46">
        <v>118452285</v>
      </c>
      <c r="E15" s="46">
        <v>12689406</v>
      </c>
      <c r="F15" s="46">
        <v>0</v>
      </c>
      <c r="G15" s="46">
        <v>85975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131227666</v>
      </c>
      <c r="O15" s="47">
        <f t="shared" si="1"/>
        <v>316.40108402390831</v>
      </c>
      <c r="P15" s="9"/>
    </row>
    <row r="16" spans="1:133">
      <c r="A16" s="12"/>
      <c r="B16" s="44">
        <v>522</v>
      </c>
      <c r="C16" s="20" t="s">
        <v>29</v>
      </c>
      <c r="D16" s="46">
        <v>71917445</v>
      </c>
      <c r="E16" s="46">
        <v>17487758</v>
      </c>
      <c r="F16" s="46">
        <v>0</v>
      </c>
      <c r="G16" s="46">
        <v>1684385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91089588</v>
      </c>
      <c r="O16" s="47">
        <f t="shared" si="1"/>
        <v>219.62475798732251</v>
      </c>
      <c r="P16" s="9"/>
    </row>
    <row r="17" spans="1:16">
      <c r="A17" s="12"/>
      <c r="B17" s="44">
        <v>524</v>
      </c>
      <c r="C17" s="20" t="s">
        <v>30</v>
      </c>
      <c r="D17" s="46">
        <v>3025066</v>
      </c>
      <c r="E17" s="46">
        <v>247511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3272577</v>
      </c>
      <c r="O17" s="47">
        <f t="shared" si="1"/>
        <v>7.8904619880361953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100268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100268</v>
      </c>
      <c r="O18" s="47">
        <f t="shared" si="1"/>
        <v>0.24175469136903829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0</v>
      </c>
      <c r="F19" s="46">
        <v>0</v>
      </c>
      <c r="G19" s="46">
        <v>923961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923961</v>
      </c>
      <c r="O19" s="47">
        <f t="shared" si="1"/>
        <v>2.2277486974112177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34403269</v>
      </c>
      <c r="E20" s="31">
        <f t="shared" si="5"/>
        <v>39481</v>
      </c>
      <c r="F20" s="31">
        <f t="shared" si="5"/>
        <v>0</v>
      </c>
      <c r="G20" s="31">
        <f t="shared" si="5"/>
        <v>11329208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45771958</v>
      </c>
      <c r="O20" s="43">
        <f t="shared" si="1"/>
        <v>110.36009075324714</v>
      </c>
      <c r="P20" s="10"/>
    </row>
    <row r="21" spans="1:16">
      <c r="A21" s="12"/>
      <c r="B21" s="44">
        <v>531</v>
      </c>
      <c r="C21" s="20" t="s">
        <v>57</v>
      </c>
      <c r="D21" s="46">
        <v>1114154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1114154</v>
      </c>
      <c r="O21" s="47">
        <f t="shared" si="1"/>
        <v>2.6863202258704622</v>
      </c>
      <c r="P21" s="9"/>
    </row>
    <row r="22" spans="1:16">
      <c r="A22" s="12"/>
      <c r="B22" s="44">
        <v>534</v>
      </c>
      <c r="C22" s="20" t="s">
        <v>34</v>
      </c>
      <c r="D22" s="46">
        <v>24371943</v>
      </c>
      <c r="E22" s="46">
        <v>0</v>
      </c>
      <c r="F22" s="46">
        <v>0</v>
      </c>
      <c r="G22" s="46">
        <v>1366282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25738225</v>
      </c>
      <c r="O22" s="47">
        <f t="shared" si="1"/>
        <v>62.057053509213965</v>
      </c>
      <c r="P22" s="9"/>
    </row>
    <row r="23" spans="1:16">
      <c r="A23" s="12"/>
      <c r="B23" s="44">
        <v>535</v>
      </c>
      <c r="C23" s="20" t="s">
        <v>58</v>
      </c>
      <c r="D23" s="46">
        <v>0</v>
      </c>
      <c r="E23" s="46">
        <v>0</v>
      </c>
      <c r="F23" s="46">
        <v>0</v>
      </c>
      <c r="G23" s="46">
        <v>2536412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2536412</v>
      </c>
      <c r="O23" s="47">
        <f t="shared" si="1"/>
        <v>6.1155054478470214</v>
      </c>
      <c r="P23" s="9"/>
    </row>
    <row r="24" spans="1:16">
      <c r="A24" s="12"/>
      <c r="B24" s="44">
        <v>538</v>
      </c>
      <c r="C24" s="20" t="s">
        <v>35</v>
      </c>
      <c r="D24" s="46">
        <v>8917172</v>
      </c>
      <c r="E24" s="46">
        <v>39481</v>
      </c>
      <c r="F24" s="46">
        <v>0</v>
      </c>
      <c r="G24" s="46">
        <v>7426514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16383167</v>
      </c>
      <c r="O24" s="47">
        <f t="shared" si="1"/>
        <v>39.501211570315682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SUM(D26:D28)</f>
        <v>0</v>
      </c>
      <c r="E25" s="31">
        <f t="shared" si="6"/>
        <v>3479223</v>
      </c>
      <c r="F25" s="31">
        <f t="shared" si="6"/>
        <v>0</v>
      </c>
      <c r="G25" s="31">
        <f t="shared" si="6"/>
        <v>21806417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25285640</v>
      </c>
      <c r="O25" s="43">
        <f t="shared" si="1"/>
        <v>60.965832511555128</v>
      </c>
      <c r="P25" s="10"/>
    </row>
    <row r="26" spans="1:16">
      <c r="A26" s="12"/>
      <c r="B26" s="44">
        <v>541</v>
      </c>
      <c r="C26" s="20" t="s">
        <v>37</v>
      </c>
      <c r="D26" s="46">
        <v>0</v>
      </c>
      <c r="E26" s="46">
        <v>2168052</v>
      </c>
      <c r="F26" s="46">
        <v>0</v>
      </c>
      <c r="G26" s="46">
        <v>18697879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20865931</v>
      </c>
      <c r="O26" s="47">
        <f t="shared" si="1"/>
        <v>50.309537529746763</v>
      </c>
      <c r="P26" s="9"/>
    </row>
    <row r="27" spans="1:16">
      <c r="A27" s="12"/>
      <c r="B27" s="44">
        <v>544</v>
      </c>
      <c r="C27" s="20" t="s">
        <v>38</v>
      </c>
      <c r="D27" s="46">
        <v>0</v>
      </c>
      <c r="E27" s="46">
        <v>0</v>
      </c>
      <c r="F27" s="46">
        <v>0</v>
      </c>
      <c r="G27" s="46">
        <v>3108538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3108538</v>
      </c>
      <c r="O27" s="47">
        <f t="shared" si="1"/>
        <v>7.494949982037415</v>
      </c>
      <c r="P27" s="9"/>
    </row>
    <row r="28" spans="1:16">
      <c r="A28" s="12"/>
      <c r="B28" s="44">
        <v>549</v>
      </c>
      <c r="C28" s="20" t="s">
        <v>40</v>
      </c>
      <c r="D28" s="46">
        <v>0</v>
      </c>
      <c r="E28" s="46">
        <v>1311171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1311171</v>
      </c>
      <c r="O28" s="47">
        <f t="shared" si="1"/>
        <v>3.1613449997709471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SUM(D30:D31)</f>
        <v>0</v>
      </c>
      <c r="E29" s="31">
        <f t="shared" si="8"/>
        <v>55655042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55655042</v>
      </c>
      <c r="O29" s="43">
        <f t="shared" si="1"/>
        <v>134.18904836878031</v>
      </c>
      <c r="P29" s="10"/>
    </row>
    <row r="30" spans="1:16">
      <c r="A30" s="13"/>
      <c r="B30" s="45">
        <v>554</v>
      </c>
      <c r="C30" s="21" t="s">
        <v>43</v>
      </c>
      <c r="D30" s="46">
        <v>0</v>
      </c>
      <c r="E30" s="46">
        <v>35184318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35184318</v>
      </c>
      <c r="O30" s="47">
        <f t="shared" si="1"/>
        <v>84.832388589780379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20470724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20470724</v>
      </c>
      <c r="O31" s="47">
        <f t="shared" si="1"/>
        <v>49.356659778999934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0</v>
      </c>
      <c r="E32" s="31">
        <f t="shared" si="9"/>
        <v>1522011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1522011</v>
      </c>
      <c r="O32" s="43">
        <f t="shared" si="1"/>
        <v>3.6696982044648476</v>
      </c>
      <c r="P32" s="10"/>
    </row>
    <row r="33" spans="1:119">
      <c r="A33" s="12"/>
      <c r="B33" s="44">
        <v>564</v>
      </c>
      <c r="C33" s="20" t="s">
        <v>46</v>
      </c>
      <c r="D33" s="46">
        <v>0</v>
      </c>
      <c r="E33" s="46">
        <v>1522011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1522011</v>
      </c>
      <c r="O33" s="47">
        <f t="shared" si="1"/>
        <v>3.6696982044648476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27015413</v>
      </c>
      <c r="E34" s="31">
        <f t="shared" si="11"/>
        <v>8221031</v>
      </c>
      <c r="F34" s="31">
        <f t="shared" si="11"/>
        <v>0</v>
      </c>
      <c r="G34" s="31">
        <f t="shared" si="11"/>
        <v>36035462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3833749</v>
      </c>
      <c r="N34" s="31">
        <f t="shared" si="10"/>
        <v>75105655</v>
      </c>
      <c r="O34" s="43">
        <f t="shared" si="1"/>
        <v>181.08613360787558</v>
      </c>
      <c r="P34" s="9"/>
    </row>
    <row r="35" spans="1:119">
      <c r="A35" s="12"/>
      <c r="B35" s="44">
        <v>572</v>
      </c>
      <c r="C35" s="20" t="s">
        <v>48</v>
      </c>
      <c r="D35" s="46">
        <v>22857751</v>
      </c>
      <c r="E35" s="46">
        <v>4384080</v>
      </c>
      <c r="F35" s="46">
        <v>0</v>
      </c>
      <c r="G35" s="46">
        <v>15650765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3773762</v>
      </c>
      <c r="N35" s="46">
        <f t="shared" si="10"/>
        <v>46666358</v>
      </c>
      <c r="O35" s="47">
        <f t="shared" si="1"/>
        <v>112.51656536090329</v>
      </c>
      <c r="P35" s="9"/>
    </row>
    <row r="36" spans="1:119">
      <c r="A36" s="12"/>
      <c r="B36" s="44">
        <v>575</v>
      </c>
      <c r="C36" s="20" t="s">
        <v>49</v>
      </c>
      <c r="D36" s="46">
        <v>4157662</v>
      </c>
      <c r="E36" s="46">
        <v>3836951</v>
      </c>
      <c r="F36" s="46">
        <v>0</v>
      </c>
      <c r="G36" s="46">
        <v>20384697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28379310</v>
      </c>
      <c r="O36" s="47">
        <f t="shared" si="1"/>
        <v>68.424934478759539</v>
      </c>
      <c r="P36" s="9"/>
    </row>
    <row r="37" spans="1:119">
      <c r="A37" s="12"/>
      <c r="B37" s="44">
        <v>579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59987</v>
      </c>
      <c r="N37" s="46">
        <f t="shared" si="10"/>
        <v>59987</v>
      </c>
      <c r="O37" s="47">
        <f t="shared" si="1"/>
        <v>0.14463376821273488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SUM(D39:D39)</f>
        <v>33029917</v>
      </c>
      <c r="E38" s="31">
        <f t="shared" si="12"/>
        <v>31975412</v>
      </c>
      <c r="F38" s="31">
        <f t="shared" si="12"/>
        <v>0</v>
      </c>
      <c r="G38" s="31">
        <f t="shared" si="12"/>
        <v>49257903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114263232</v>
      </c>
      <c r="O38" s="43">
        <f t="shared" si="1"/>
        <v>275.49838818954021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33029917</v>
      </c>
      <c r="E39" s="46">
        <v>31975412</v>
      </c>
      <c r="F39" s="46">
        <v>0</v>
      </c>
      <c r="G39" s="46">
        <v>49257903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114263232</v>
      </c>
      <c r="O39" s="47">
        <f t="shared" si="1"/>
        <v>275.49838818954021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SUM(D5,D14,D20,D25,D29,D32,D34,D38)</f>
        <v>480153385</v>
      </c>
      <c r="E40" s="15">
        <f t="shared" si="13"/>
        <v>139101052</v>
      </c>
      <c r="F40" s="15">
        <f t="shared" si="13"/>
        <v>64143794</v>
      </c>
      <c r="G40" s="15">
        <f t="shared" si="13"/>
        <v>124749982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5">
        <f t="shared" si="13"/>
        <v>0</v>
      </c>
      <c r="L40" s="15">
        <f t="shared" si="13"/>
        <v>228570514</v>
      </c>
      <c r="M40" s="15">
        <f t="shared" si="13"/>
        <v>33604200</v>
      </c>
      <c r="N40" s="15">
        <f t="shared" si="10"/>
        <v>1070322927</v>
      </c>
      <c r="O40" s="37">
        <f t="shared" si="1"/>
        <v>2580.6397742259815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65</v>
      </c>
      <c r="M42" s="93"/>
      <c r="N42" s="93"/>
      <c r="O42" s="41">
        <v>414751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206914797</v>
      </c>
      <c r="E5" s="26">
        <f t="shared" si="0"/>
        <v>2535832</v>
      </c>
      <c r="F5" s="26">
        <f t="shared" si="0"/>
        <v>67206905</v>
      </c>
      <c r="G5" s="26">
        <f t="shared" si="0"/>
        <v>6150512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227244400</v>
      </c>
      <c r="L5" s="26">
        <f t="shared" si="0"/>
        <v>0</v>
      </c>
      <c r="M5" s="26">
        <f t="shared" si="0"/>
        <v>3282050</v>
      </c>
      <c r="N5" s="27">
        <f>SUM(D5:M5)</f>
        <v>513334496</v>
      </c>
      <c r="O5" s="32">
        <f t="shared" ref="O5:O43" si="1">(N5/O$45)</f>
        <v>1263.0143392809691</v>
      </c>
      <c r="P5" s="6"/>
    </row>
    <row r="6" spans="1:133">
      <c r="A6" s="12"/>
      <c r="B6" s="44">
        <v>511</v>
      </c>
      <c r="C6" s="20" t="s">
        <v>19</v>
      </c>
      <c r="D6" s="46">
        <v>1573211</v>
      </c>
      <c r="E6" s="46">
        <v>149929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1723140</v>
      </c>
      <c r="O6" s="47">
        <f t="shared" si="1"/>
        <v>4.2396342843645742</v>
      </c>
      <c r="P6" s="9"/>
    </row>
    <row r="7" spans="1:133">
      <c r="A7" s="12"/>
      <c r="B7" s="44">
        <v>512</v>
      </c>
      <c r="C7" s="20" t="s">
        <v>20</v>
      </c>
      <c r="D7" s="46">
        <v>3114069</v>
      </c>
      <c r="E7" s="46">
        <v>51727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3165796</v>
      </c>
      <c r="O7" s="47">
        <f t="shared" si="1"/>
        <v>7.7891623773484628</v>
      </c>
      <c r="P7" s="9"/>
    </row>
    <row r="8" spans="1:133">
      <c r="A8" s="12"/>
      <c r="B8" s="44">
        <v>513</v>
      </c>
      <c r="C8" s="20" t="s">
        <v>21</v>
      </c>
      <c r="D8" s="46">
        <v>26162136</v>
      </c>
      <c r="E8" s="46">
        <v>1158914</v>
      </c>
      <c r="F8" s="46">
        <v>0</v>
      </c>
      <c r="G8" s="46">
        <v>2751716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30072766</v>
      </c>
      <c r="O8" s="47">
        <f t="shared" si="1"/>
        <v>73.99139347892411</v>
      </c>
      <c r="P8" s="9"/>
    </row>
    <row r="9" spans="1:133">
      <c r="A9" s="12"/>
      <c r="B9" s="44">
        <v>514</v>
      </c>
      <c r="C9" s="20" t="s">
        <v>22</v>
      </c>
      <c r="D9" s="46">
        <v>4327942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4327942</v>
      </c>
      <c r="O9" s="47">
        <f t="shared" si="1"/>
        <v>10.648520308240412</v>
      </c>
      <c r="P9" s="9"/>
    </row>
    <row r="10" spans="1:133">
      <c r="A10" s="12"/>
      <c r="B10" s="44">
        <v>515</v>
      </c>
      <c r="C10" s="20" t="s">
        <v>23</v>
      </c>
      <c r="D10" s="46">
        <v>2559034</v>
      </c>
      <c r="E10" s="46">
        <v>926881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1362730</v>
      </c>
      <c r="N10" s="46">
        <f t="shared" si="2"/>
        <v>4848645</v>
      </c>
      <c r="O10" s="47">
        <f t="shared" si="1"/>
        <v>11.929664202974147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67206905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67206905</v>
      </c>
      <c r="O11" s="47">
        <f t="shared" si="1"/>
        <v>165.35667362143118</v>
      </c>
      <c r="P11" s="9"/>
    </row>
    <row r="12" spans="1:133">
      <c r="A12" s="12"/>
      <c r="B12" s="44">
        <v>518</v>
      </c>
      <c r="C12" s="20" t="s">
        <v>25</v>
      </c>
      <c r="D12" s="46">
        <v>72194979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227244400</v>
      </c>
      <c r="L12" s="46">
        <v>0</v>
      </c>
      <c r="M12" s="46">
        <v>0</v>
      </c>
      <c r="N12" s="46">
        <f t="shared" si="2"/>
        <v>299439379</v>
      </c>
      <c r="O12" s="47">
        <f t="shared" si="1"/>
        <v>736.74423279433904</v>
      </c>
      <c r="P12" s="9"/>
    </row>
    <row r="13" spans="1:133">
      <c r="A13" s="12"/>
      <c r="B13" s="44">
        <v>519</v>
      </c>
      <c r="C13" s="20" t="s">
        <v>26</v>
      </c>
      <c r="D13" s="46">
        <v>96983426</v>
      </c>
      <c r="E13" s="46">
        <v>248381</v>
      </c>
      <c r="F13" s="46">
        <v>0</v>
      </c>
      <c r="G13" s="46">
        <v>3398796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1919320</v>
      </c>
      <c r="N13" s="46">
        <f t="shared" si="2"/>
        <v>102549923</v>
      </c>
      <c r="O13" s="47">
        <f t="shared" si="1"/>
        <v>252.31505821334724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208559952</v>
      </c>
      <c r="E14" s="31">
        <f t="shared" si="3"/>
        <v>16124052</v>
      </c>
      <c r="F14" s="31">
        <f t="shared" si="3"/>
        <v>0</v>
      </c>
      <c r="G14" s="31">
        <f t="shared" si="3"/>
        <v>2388129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227072133</v>
      </c>
      <c r="O14" s="43">
        <f t="shared" si="1"/>
        <v>558.69099440010234</v>
      </c>
      <c r="P14" s="10"/>
    </row>
    <row r="15" spans="1:133">
      <c r="A15" s="12"/>
      <c r="B15" s="44">
        <v>521</v>
      </c>
      <c r="C15" s="20" t="s">
        <v>28</v>
      </c>
      <c r="D15" s="46">
        <v>128483938</v>
      </c>
      <c r="E15" s="46">
        <v>8522145</v>
      </c>
      <c r="F15" s="46">
        <v>0</v>
      </c>
      <c r="G15" s="46">
        <v>38094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137044177</v>
      </c>
      <c r="O15" s="47">
        <f t="shared" si="1"/>
        <v>337.1851336987865</v>
      </c>
      <c r="P15" s="9"/>
    </row>
    <row r="16" spans="1:133">
      <c r="A16" s="12"/>
      <c r="B16" s="44">
        <v>522</v>
      </c>
      <c r="C16" s="20" t="s">
        <v>29</v>
      </c>
      <c r="D16" s="46">
        <v>76781454</v>
      </c>
      <c r="E16" s="46">
        <v>7325602</v>
      </c>
      <c r="F16" s="46">
        <v>0</v>
      </c>
      <c r="G16" s="46">
        <v>1649434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85756490</v>
      </c>
      <c r="O16" s="47">
        <f t="shared" si="1"/>
        <v>210.9962946195711</v>
      </c>
      <c r="P16" s="9"/>
    </row>
    <row r="17" spans="1:16">
      <c r="A17" s="12"/>
      <c r="B17" s="44">
        <v>524</v>
      </c>
      <c r="C17" s="20" t="s">
        <v>30</v>
      </c>
      <c r="D17" s="46">
        <v>3294560</v>
      </c>
      <c r="E17" s="46">
        <v>43578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3338138</v>
      </c>
      <c r="O17" s="47">
        <f t="shared" si="1"/>
        <v>8.2131946973201195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232727</v>
      </c>
      <c r="F18" s="46">
        <v>0</v>
      </c>
      <c r="G18" s="46">
        <v>324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233051</v>
      </c>
      <c r="O18" s="47">
        <f t="shared" si="1"/>
        <v>0.57340147034219413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0</v>
      </c>
      <c r="F19" s="46">
        <v>0</v>
      </c>
      <c r="G19" s="46">
        <v>700277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700277</v>
      </c>
      <c r="O19" s="47">
        <f t="shared" si="1"/>
        <v>1.722969914082414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31683533</v>
      </c>
      <c r="E20" s="31">
        <f t="shared" si="5"/>
        <v>6000</v>
      </c>
      <c r="F20" s="31">
        <f t="shared" si="5"/>
        <v>0</v>
      </c>
      <c r="G20" s="31">
        <f t="shared" si="5"/>
        <v>12724363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44413896</v>
      </c>
      <c r="O20" s="43">
        <f t="shared" si="1"/>
        <v>109.27648141404796</v>
      </c>
      <c r="P20" s="10"/>
    </row>
    <row r="21" spans="1:16">
      <c r="A21" s="12"/>
      <c r="B21" s="44">
        <v>531</v>
      </c>
      <c r="C21" s="20" t="s">
        <v>57</v>
      </c>
      <c r="D21" s="46">
        <v>1052369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1052369</v>
      </c>
      <c r="O21" s="47">
        <f t="shared" si="1"/>
        <v>2.5892612859097128</v>
      </c>
      <c r="P21" s="9"/>
    </row>
    <row r="22" spans="1:16">
      <c r="A22" s="12"/>
      <c r="B22" s="44">
        <v>534</v>
      </c>
      <c r="C22" s="20" t="s">
        <v>34</v>
      </c>
      <c r="D22" s="46">
        <v>18939428</v>
      </c>
      <c r="E22" s="46">
        <v>0</v>
      </c>
      <c r="F22" s="46">
        <v>0</v>
      </c>
      <c r="G22" s="46">
        <v>2072216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21011644</v>
      </c>
      <c r="O22" s="47">
        <f t="shared" si="1"/>
        <v>51.697300435984999</v>
      </c>
      <c r="P22" s="9"/>
    </row>
    <row r="23" spans="1:16">
      <c r="A23" s="12"/>
      <c r="B23" s="44">
        <v>535</v>
      </c>
      <c r="C23" s="20" t="s">
        <v>58</v>
      </c>
      <c r="D23" s="46">
        <v>0</v>
      </c>
      <c r="E23" s="46">
        <v>0</v>
      </c>
      <c r="F23" s="46">
        <v>0</v>
      </c>
      <c r="G23" s="46">
        <v>2712206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2712206</v>
      </c>
      <c r="O23" s="47">
        <f t="shared" si="1"/>
        <v>6.6731441112499876</v>
      </c>
      <c r="P23" s="9"/>
    </row>
    <row r="24" spans="1:16">
      <c r="A24" s="12"/>
      <c r="B24" s="44">
        <v>538</v>
      </c>
      <c r="C24" s="20" t="s">
        <v>35</v>
      </c>
      <c r="D24" s="46">
        <v>11691736</v>
      </c>
      <c r="E24" s="46">
        <v>6000</v>
      </c>
      <c r="F24" s="46">
        <v>0</v>
      </c>
      <c r="G24" s="46">
        <v>7939941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19637677</v>
      </c>
      <c r="O24" s="47">
        <f t="shared" si="1"/>
        <v>48.316775580903268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SUM(D26:D29)</f>
        <v>0</v>
      </c>
      <c r="E25" s="31">
        <f t="shared" si="6"/>
        <v>7386454</v>
      </c>
      <c r="F25" s="31">
        <f t="shared" si="6"/>
        <v>0</v>
      </c>
      <c r="G25" s="31">
        <f t="shared" si="6"/>
        <v>14152565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27495854</v>
      </c>
      <c r="N25" s="31">
        <f t="shared" ref="N25:N34" si="7">SUM(D25:M25)</f>
        <v>49034873</v>
      </c>
      <c r="O25" s="43">
        <f t="shared" si="1"/>
        <v>120.64598854432187</v>
      </c>
      <c r="P25" s="10"/>
    </row>
    <row r="26" spans="1:16">
      <c r="A26" s="12"/>
      <c r="B26" s="44">
        <v>541</v>
      </c>
      <c r="C26" s="20" t="s">
        <v>37</v>
      </c>
      <c r="D26" s="46">
        <v>0</v>
      </c>
      <c r="E26" s="46">
        <v>6603321</v>
      </c>
      <c r="F26" s="46">
        <v>0</v>
      </c>
      <c r="G26" s="46">
        <v>13991395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20594716</v>
      </c>
      <c r="O26" s="47">
        <f t="shared" si="1"/>
        <v>50.671485793581276</v>
      </c>
      <c r="P26" s="9"/>
    </row>
    <row r="27" spans="1:16">
      <c r="A27" s="12"/>
      <c r="B27" s="44">
        <v>544</v>
      </c>
      <c r="C27" s="20" t="s">
        <v>38</v>
      </c>
      <c r="D27" s="46">
        <v>0</v>
      </c>
      <c r="E27" s="46">
        <v>0</v>
      </c>
      <c r="F27" s="46">
        <v>0</v>
      </c>
      <c r="G27" s="46">
        <v>161170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161170</v>
      </c>
      <c r="O27" s="47">
        <f t="shared" si="1"/>
        <v>0.39654459742739323</v>
      </c>
      <c r="P27" s="9"/>
    </row>
    <row r="28" spans="1:16">
      <c r="A28" s="12"/>
      <c r="B28" s="44">
        <v>545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27495854</v>
      </c>
      <c r="N28" s="46">
        <f t="shared" si="7"/>
        <v>27495854</v>
      </c>
      <c r="O28" s="47">
        <f t="shared" si="1"/>
        <v>67.651128344930072</v>
      </c>
      <c r="P28" s="9"/>
    </row>
    <row r="29" spans="1:16">
      <c r="A29" s="12"/>
      <c r="B29" s="44">
        <v>549</v>
      </c>
      <c r="C29" s="20" t="s">
        <v>40</v>
      </c>
      <c r="D29" s="46">
        <v>0</v>
      </c>
      <c r="E29" s="46">
        <v>783133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783133</v>
      </c>
      <c r="O29" s="47">
        <f t="shared" si="1"/>
        <v>1.9268298083831157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SUM(D31:D33)</f>
        <v>0</v>
      </c>
      <c r="E30" s="31">
        <f t="shared" si="8"/>
        <v>40589036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7771342</v>
      </c>
      <c r="N30" s="31">
        <f t="shared" si="7"/>
        <v>48360378</v>
      </c>
      <c r="O30" s="43">
        <f t="shared" si="1"/>
        <v>118.98645297168558</v>
      </c>
      <c r="P30" s="10"/>
    </row>
    <row r="31" spans="1:16">
      <c r="A31" s="13"/>
      <c r="B31" s="45">
        <v>551</v>
      </c>
      <c r="C31" s="21" t="s">
        <v>42</v>
      </c>
      <c r="D31" s="46">
        <v>0</v>
      </c>
      <c r="E31" s="46">
        <v>67401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67401</v>
      </c>
      <c r="O31" s="47">
        <f t="shared" si="1"/>
        <v>0.16583422728301628</v>
      </c>
      <c r="P31" s="9"/>
    </row>
    <row r="32" spans="1:16">
      <c r="A32" s="13"/>
      <c r="B32" s="45">
        <v>554</v>
      </c>
      <c r="C32" s="21" t="s">
        <v>43</v>
      </c>
      <c r="D32" s="46">
        <v>0</v>
      </c>
      <c r="E32" s="46">
        <v>40521635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40521635</v>
      </c>
      <c r="O32" s="47">
        <f t="shared" si="1"/>
        <v>99.699915853910582</v>
      </c>
      <c r="P32" s="9"/>
    </row>
    <row r="33" spans="1:119">
      <c r="A33" s="13"/>
      <c r="B33" s="45">
        <v>559</v>
      </c>
      <c r="C33" s="21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7771342</v>
      </c>
      <c r="N33" s="46">
        <f t="shared" si="7"/>
        <v>7771342</v>
      </c>
      <c r="O33" s="47">
        <f t="shared" si="1"/>
        <v>19.120702890491984</v>
      </c>
      <c r="P33" s="9"/>
    </row>
    <row r="34" spans="1:119" ht="15.75">
      <c r="A34" s="28" t="s">
        <v>45</v>
      </c>
      <c r="B34" s="29"/>
      <c r="C34" s="30"/>
      <c r="D34" s="31">
        <f t="shared" ref="D34:M34" si="9">SUM(D35:D35)</f>
        <v>0</v>
      </c>
      <c r="E34" s="31">
        <f t="shared" si="9"/>
        <v>1380852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1380852</v>
      </c>
      <c r="O34" s="43">
        <f t="shared" si="1"/>
        <v>3.3974647915046896</v>
      </c>
      <c r="P34" s="10"/>
    </row>
    <row r="35" spans="1:119">
      <c r="A35" s="12"/>
      <c r="B35" s="44">
        <v>564</v>
      </c>
      <c r="C35" s="20" t="s">
        <v>46</v>
      </c>
      <c r="D35" s="46">
        <v>0</v>
      </c>
      <c r="E35" s="46">
        <v>1380852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1380852</v>
      </c>
      <c r="O35" s="47">
        <f t="shared" si="1"/>
        <v>3.3974647915046896</v>
      </c>
      <c r="P35" s="9"/>
    </row>
    <row r="36" spans="1:119" ht="15.75">
      <c r="A36" s="28" t="s">
        <v>47</v>
      </c>
      <c r="B36" s="29"/>
      <c r="C36" s="30"/>
      <c r="D36" s="31">
        <f t="shared" ref="D36:M36" si="11">SUM(D37:D40)</f>
        <v>27738182</v>
      </c>
      <c r="E36" s="31">
        <f t="shared" si="11"/>
        <v>7746307</v>
      </c>
      <c r="F36" s="31">
        <f t="shared" si="11"/>
        <v>0</v>
      </c>
      <c r="G36" s="31">
        <f t="shared" si="11"/>
        <v>70300161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4604793</v>
      </c>
      <c r="N36" s="31">
        <f>SUM(D36:M36)</f>
        <v>110389443</v>
      </c>
      <c r="O36" s="43">
        <f t="shared" si="1"/>
        <v>271.60350707122399</v>
      </c>
      <c r="P36" s="9"/>
    </row>
    <row r="37" spans="1:119">
      <c r="A37" s="12"/>
      <c r="B37" s="44">
        <v>572</v>
      </c>
      <c r="C37" s="20" t="s">
        <v>48</v>
      </c>
      <c r="D37" s="46">
        <v>23403187</v>
      </c>
      <c r="E37" s="46">
        <v>2174118</v>
      </c>
      <c r="F37" s="46">
        <v>0</v>
      </c>
      <c r="G37" s="46">
        <v>12229200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4366241</v>
      </c>
      <c r="N37" s="46">
        <f t="shared" si="10"/>
        <v>42172746</v>
      </c>
      <c r="O37" s="47">
        <f t="shared" si="1"/>
        <v>103.76232912438859</v>
      </c>
      <c r="P37" s="9"/>
    </row>
    <row r="38" spans="1:119">
      <c r="A38" s="12"/>
      <c r="B38" s="44">
        <v>573</v>
      </c>
      <c r="C38" s="20" t="s">
        <v>59</v>
      </c>
      <c r="D38" s="46">
        <v>0</v>
      </c>
      <c r="E38" s="46">
        <v>1645717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1645717</v>
      </c>
      <c r="O38" s="47">
        <f t="shared" si="1"/>
        <v>4.0491418083043822</v>
      </c>
      <c r="P38" s="9"/>
    </row>
    <row r="39" spans="1:119">
      <c r="A39" s="12"/>
      <c r="B39" s="44">
        <v>575</v>
      </c>
      <c r="C39" s="20" t="s">
        <v>49</v>
      </c>
      <c r="D39" s="46">
        <v>4334995</v>
      </c>
      <c r="E39" s="46">
        <v>3926472</v>
      </c>
      <c r="F39" s="46">
        <v>0</v>
      </c>
      <c r="G39" s="46">
        <v>58070961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66332428</v>
      </c>
      <c r="O39" s="47">
        <f t="shared" si="1"/>
        <v>163.20509994193426</v>
      </c>
      <c r="P39" s="9"/>
    </row>
    <row r="40" spans="1:119">
      <c r="A40" s="12"/>
      <c r="B40" s="44">
        <v>579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238552</v>
      </c>
      <c r="N40" s="46">
        <f t="shared" si="10"/>
        <v>238552</v>
      </c>
      <c r="O40" s="47">
        <f t="shared" si="1"/>
        <v>0.58693619659675811</v>
      </c>
      <c r="P40" s="9"/>
    </row>
    <row r="41" spans="1:119" ht="15.75">
      <c r="A41" s="28" t="s">
        <v>53</v>
      </c>
      <c r="B41" s="29"/>
      <c r="C41" s="30"/>
      <c r="D41" s="31">
        <f t="shared" ref="D41:M41" si="12">SUM(D42:D42)</f>
        <v>38293085</v>
      </c>
      <c r="E41" s="31">
        <f t="shared" si="12"/>
        <v>30932181</v>
      </c>
      <c r="F41" s="31">
        <f t="shared" si="12"/>
        <v>2524</v>
      </c>
      <c r="G41" s="31">
        <f t="shared" si="12"/>
        <v>20225421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11106519</v>
      </c>
      <c r="N41" s="31">
        <f>SUM(D41:M41)</f>
        <v>100559730</v>
      </c>
      <c r="O41" s="43">
        <f t="shared" si="1"/>
        <v>247.41836353078961</v>
      </c>
      <c r="P41" s="9"/>
    </row>
    <row r="42" spans="1:119" ht="15.75" thickBot="1">
      <c r="A42" s="12"/>
      <c r="B42" s="44">
        <v>581</v>
      </c>
      <c r="C42" s="20" t="s">
        <v>51</v>
      </c>
      <c r="D42" s="46">
        <v>38293085</v>
      </c>
      <c r="E42" s="46">
        <v>30932181</v>
      </c>
      <c r="F42" s="46">
        <v>2524</v>
      </c>
      <c r="G42" s="46">
        <v>20225421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11106519</v>
      </c>
      <c r="N42" s="46">
        <f>SUM(D42:M42)</f>
        <v>100559730</v>
      </c>
      <c r="O42" s="47">
        <f t="shared" si="1"/>
        <v>247.41836353078961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SUM(D5,D14,D20,D25,D30,D34,D36,D41)</f>
        <v>513189549</v>
      </c>
      <c r="E43" s="15">
        <f t="shared" si="13"/>
        <v>106700714</v>
      </c>
      <c r="F43" s="15">
        <f t="shared" si="13"/>
        <v>67209429</v>
      </c>
      <c r="G43" s="15">
        <f t="shared" si="13"/>
        <v>125941151</v>
      </c>
      <c r="H43" s="15">
        <f t="shared" si="13"/>
        <v>0</v>
      </c>
      <c r="I43" s="15">
        <f t="shared" si="13"/>
        <v>0</v>
      </c>
      <c r="J43" s="15">
        <f t="shared" si="13"/>
        <v>0</v>
      </c>
      <c r="K43" s="15">
        <f t="shared" si="13"/>
        <v>227244400</v>
      </c>
      <c r="L43" s="15">
        <f t="shared" si="13"/>
        <v>0</v>
      </c>
      <c r="M43" s="15">
        <f t="shared" si="13"/>
        <v>54260558</v>
      </c>
      <c r="N43" s="15">
        <f>SUM(D43:M43)</f>
        <v>1094545801</v>
      </c>
      <c r="O43" s="37">
        <f t="shared" si="1"/>
        <v>2693.0335920046455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62</v>
      </c>
      <c r="M45" s="93"/>
      <c r="N45" s="93"/>
      <c r="O45" s="41">
        <v>406436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207613767</v>
      </c>
      <c r="E5" s="26">
        <f t="shared" ref="E5:M5" si="0">SUM(E6:E13)</f>
        <v>2181526</v>
      </c>
      <c r="F5" s="26">
        <f t="shared" si="0"/>
        <v>65132958</v>
      </c>
      <c r="G5" s="26">
        <f t="shared" si="0"/>
        <v>5329002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193565153</v>
      </c>
      <c r="L5" s="26">
        <f t="shared" si="0"/>
        <v>0</v>
      </c>
      <c r="M5" s="26">
        <f t="shared" si="0"/>
        <v>1909638</v>
      </c>
      <c r="N5" s="27">
        <f>SUM(D5:M5)</f>
        <v>475732044</v>
      </c>
      <c r="O5" s="32">
        <f t="shared" ref="O5:O43" si="1">(N5/O$45)</f>
        <v>1190.7947875887342</v>
      </c>
      <c r="P5" s="6"/>
    </row>
    <row r="6" spans="1:133">
      <c r="A6" s="12"/>
      <c r="B6" s="44">
        <v>511</v>
      </c>
      <c r="C6" s="20" t="s">
        <v>19</v>
      </c>
      <c r="D6" s="46">
        <v>1576629</v>
      </c>
      <c r="E6" s="46">
        <v>171395</v>
      </c>
      <c r="F6" s="46">
        <v>0</v>
      </c>
      <c r="G6" s="46">
        <v>54927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1802951</v>
      </c>
      <c r="O6" s="47">
        <f t="shared" si="1"/>
        <v>4.5129284019343796</v>
      </c>
      <c r="P6" s="9"/>
    </row>
    <row r="7" spans="1:133">
      <c r="A7" s="12"/>
      <c r="B7" s="44">
        <v>512</v>
      </c>
      <c r="C7" s="20" t="s">
        <v>20</v>
      </c>
      <c r="D7" s="46">
        <v>4947089</v>
      </c>
      <c r="E7" s="46">
        <v>1199790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6146879</v>
      </c>
      <c r="O7" s="47">
        <f t="shared" si="1"/>
        <v>15.386122430589625</v>
      </c>
      <c r="P7" s="9"/>
    </row>
    <row r="8" spans="1:133">
      <c r="A8" s="12"/>
      <c r="B8" s="44">
        <v>513</v>
      </c>
      <c r="C8" s="20" t="s">
        <v>21</v>
      </c>
      <c r="D8" s="46">
        <v>14952522</v>
      </c>
      <c r="E8" s="46">
        <v>1520</v>
      </c>
      <c r="F8" s="46">
        <v>0</v>
      </c>
      <c r="G8" s="46">
        <v>623787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15577829</v>
      </c>
      <c r="O8" s="47">
        <f t="shared" si="1"/>
        <v>38.992533315978655</v>
      </c>
      <c r="P8" s="9"/>
    </row>
    <row r="9" spans="1:133">
      <c r="A9" s="12"/>
      <c r="B9" s="44">
        <v>514</v>
      </c>
      <c r="C9" s="20" t="s">
        <v>22</v>
      </c>
      <c r="D9" s="46">
        <v>5195475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5195475</v>
      </c>
      <c r="O9" s="47">
        <f t="shared" si="1"/>
        <v>13.004683260410305</v>
      </c>
      <c r="P9" s="9"/>
    </row>
    <row r="10" spans="1:133">
      <c r="A10" s="12"/>
      <c r="B10" s="44">
        <v>515</v>
      </c>
      <c r="C10" s="20" t="s">
        <v>23</v>
      </c>
      <c r="D10" s="46">
        <v>2965619</v>
      </c>
      <c r="E10" s="46">
        <v>535083</v>
      </c>
      <c r="F10" s="46">
        <v>0</v>
      </c>
      <c r="G10" s="46">
        <v>194008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1448487</v>
      </c>
      <c r="N10" s="46">
        <f t="shared" si="2"/>
        <v>5143197</v>
      </c>
      <c r="O10" s="47">
        <f t="shared" si="1"/>
        <v>12.873827307588334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193000</v>
      </c>
      <c r="F11" s="46">
        <v>65132958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65325958</v>
      </c>
      <c r="O11" s="47">
        <f t="shared" si="1"/>
        <v>163.51601970423621</v>
      </c>
      <c r="P11" s="9"/>
    </row>
    <row r="12" spans="1:133">
      <c r="A12" s="12"/>
      <c r="B12" s="44">
        <v>518</v>
      </c>
      <c r="C12" s="20" t="s">
        <v>25</v>
      </c>
      <c r="D12" s="46">
        <v>89975265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193565153</v>
      </c>
      <c r="L12" s="46">
        <v>0</v>
      </c>
      <c r="M12" s="46">
        <v>0</v>
      </c>
      <c r="N12" s="46">
        <f t="shared" si="2"/>
        <v>283540418</v>
      </c>
      <c r="O12" s="47">
        <f t="shared" si="1"/>
        <v>709.72400552679801</v>
      </c>
      <c r="P12" s="9"/>
    </row>
    <row r="13" spans="1:133">
      <c r="A13" s="12"/>
      <c r="B13" s="44">
        <v>519</v>
      </c>
      <c r="C13" s="20" t="s">
        <v>26</v>
      </c>
      <c r="D13" s="46">
        <v>88001168</v>
      </c>
      <c r="E13" s="46">
        <v>80738</v>
      </c>
      <c r="F13" s="46">
        <v>0</v>
      </c>
      <c r="G13" s="46">
        <v>4456280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461151</v>
      </c>
      <c r="N13" s="46">
        <f t="shared" si="2"/>
        <v>92999337</v>
      </c>
      <c r="O13" s="47">
        <f t="shared" si="1"/>
        <v>232.78466764119867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233878538</v>
      </c>
      <c r="E14" s="31">
        <f t="shared" si="3"/>
        <v>19252939</v>
      </c>
      <c r="F14" s="31">
        <f t="shared" si="3"/>
        <v>0</v>
      </c>
      <c r="G14" s="31">
        <f t="shared" si="3"/>
        <v>11748048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264879525</v>
      </c>
      <c r="O14" s="43">
        <f t="shared" si="1"/>
        <v>663.01432011373993</v>
      </c>
      <c r="P14" s="10"/>
    </row>
    <row r="15" spans="1:133">
      <c r="A15" s="12"/>
      <c r="B15" s="44">
        <v>521</v>
      </c>
      <c r="C15" s="20" t="s">
        <v>28</v>
      </c>
      <c r="D15" s="46">
        <v>139410970</v>
      </c>
      <c r="E15" s="46">
        <v>8091040</v>
      </c>
      <c r="F15" s="46">
        <v>0</v>
      </c>
      <c r="G15" s="46">
        <v>422886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147924896</v>
      </c>
      <c r="O15" s="47">
        <f t="shared" si="1"/>
        <v>370.26766923315677</v>
      </c>
      <c r="P15" s="9"/>
    </row>
    <row r="16" spans="1:133">
      <c r="A16" s="12"/>
      <c r="B16" s="44">
        <v>522</v>
      </c>
      <c r="C16" s="20" t="s">
        <v>29</v>
      </c>
      <c r="D16" s="46">
        <v>90635857</v>
      </c>
      <c r="E16" s="46">
        <v>8161191</v>
      </c>
      <c r="F16" s="46">
        <v>0</v>
      </c>
      <c r="G16" s="46">
        <v>402707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99199755</v>
      </c>
      <c r="O16" s="47">
        <f t="shared" si="1"/>
        <v>248.30480240696056</v>
      </c>
      <c r="P16" s="9"/>
    </row>
    <row r="17" spans="1:16">
      <c r="A17" s="12"/>
      <c r="B17" s="44">
        <v>524</v>
      </c>
      <c r="C17" s="20" t="s">
        <v>30</v>
      </c>
      <c r="D17" s="46">
        <v>3164996</v>
      </c>
      <c r="E17" s="46">
        <v>407537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3572533</v>
      </c>
      <c r="O17" s="47">
        <f t="shared" si="1"/>
        <v>8.942331567828429</v>
      </c>
      <c r="P17" s="9"/>
    </row>
    <row r="18" spans="1:16">
      <c r="A18" s="12"/>
      <c r="B18" s="44">
        <v>525</v>
      </c>
      <c r="C18" s="20" t="s">
        <v>31</v>
      </c>
      <c r="D18" s="46">
        <v>666715</v>
      </c>
      <c r="E18" s="46">
        <v>2593171</v>
      </c>
      <c r="F18" s="46">
        <v>0</v>
      </c>
      <c r="G18" s="46">
        <v>375662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3635548</v>
      </c>
      <c r="O18" s="47">
        <f t="shared" si="1"/>
        <v>9.1000630775854301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0</v>
      </c>
      <c r="F19" s="46">
        <v>0</v>
      </c>
      <c r="G19" s="46">
        <v>10546793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10546793</v>
      </c>
      <c r="O19" s="47">
        <f t="shared" si="1"/>
        <v>26.399453828208696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48934528</v>
      </c>
      <c r="E20" s="31">
        <f t="shared" si="5"/>
        <v>787263</v>
      </c>
      <c r="F20" s="31">
        <f t="shared" si="5"/>
        <v>0</v>
      </c>
      <c r="G20" s="31">
        <f t="shared" si="5"/>
        <v>9971259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59693050</v>
      </c>
      <c r="O20" s="43">
        <f t="shared" si="1"/>
        <v>149.41640718083244</v>
      </c>
      <c r="P20" s="10"/>
    </row>
    <row r="21" spans="1:16">
      <c r="A21" s="12"/>
      <c r="B21" s="44">
        <v>531</v>
      </c>
      <c r="C21" s="20" t="s">
        <v>57</v>
      </c>
      <c r="D21" s="46">
        <v>1261160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1261160</v>
      </c>
      <c r="O21" s="47">
        <f t="shared" si="1"/>
        <v>3.1567828428967628</v>
      </c>
      <c r="P21" s="9"/>
    </row>
    <row r="22" spans="1:16">
      <c r="A22" s="12"/>
      <c r="B22" s="44">
        <v>534</v>
      </c>
      <c r="C22" s="20" t="s">
        <v>34</v>
      </c>
      <c r="D22" s="46">
        <v>19891485</v>
      </c>
      <c r="E22" s="46">
        <v>755914</v>
      </c>
      <c r="F22" s="46">
        <v>0</v>
      </c>
      <c r="G22" s="46">
        <v>1708944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22356343</v>
      </c>
      <c r="O22" s="47">
        <f t="shared" si="1"/>
        <v>55.959687916136851</v>
      </c>
      <c r="P22" s="9"/>
    </row>
    <row r="23" spans="1:16">
      <c r="A23" s="12"/>
      <c r="B23" s="44">
        <v>535</v>
      </c>
      <c r="C23" s="20" t="s">
        <v>58</v>
      </c>
      <c r="D23" s="46">
        <v>0</v>
      </c>
      <c r="E23" s="46">
        <v>0</v>
      </c>
      <c r="F23" s="46">
        <v>0</v>
      </c>
      <c r="G23" s="46">
        <v>4448534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4448534</v>
      </c>
      <c r="O23" s="47">
        <f t="shared" si="1"/>
        <v>11.135031088238533</v>
      </c>
      <c r="P23" s="9"/>
    </row>
    <row r="24" spans="1:16">
      <c r="A24" s="12"/>
      <c r="B24" s="44">
        <v>538</v>
      </c>
      <c r="C24" s="20" t="s">
        <v>35</v>
      </c>
      <c r="D24" s="46">
        <v>27781883</v>
      </c>
      <c r="E24" s="46">
        <v>31349</v>
      </c>
      <c r="F24" s="46">
        <v>0</v>
      </c>
      <c r="G24" s="46">
        <v>3813781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31627013</v>
      </c>
      <c r="O24" s="47">
        <f t="shared" si="1"/>
        <v>79.164905333560284</v>
      </c>
      <c r="P24" s="9"/>
    </row>
    <row r="25" spans="1:16" ht="15.75">
      <c r="A25" s="28" t="s">
        <v>36</v>
      </c>
      <c r="B25" s="29"/>
      <c r="C25" s="30"/>
      <c r="D25" s="31">
        <f>SUM(D26:D29)</f>
        <v>0</v>
      </c>
      <c r="E25" s="31">
        <f t="shared" ref="E25:M25" si="6">SUM(E26:E29)</f>
        <v>1317525</v>
      </c>
      <c r="F25" s="31">
        <f t="shared" si="6"/>
        <v>0</v>
      </c>
      <c r="G25" s="31">
        <f t="shared" si="6"/>
        <v>9152285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35564901</v>
      </c>
      <c r="N25" s="31">
        <f t="shared" ref="N25:N34" si="7">SUM(D25:M25)</f>
        <v>46034711</v>
      </c>
      <c r="O25" s="43">
        <f t="shared" si="1"/>
        <v>115.22850856553561</v>
      </c>
      <c r="P25" s="10"/>
    </row>
    <row r="26" spans="1:16">
      <c r="A26" s="12"/>
      <c r="B26" s="44">
        <v>541</v>
      </c>
      <c r="C26" s="20" t="s">
        <v>37</v>
      </c>
      <c r="D26" s="46">
        <v>0</v>
      </c>
      <c r="E26" s="46">
        <v>965739</v>
      </c>
      <c r="F26" s="46">
        <v>0</v>
      </c>
      <c r="G26" s="46">
        <v>8914959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9880698</v>
      </c>
      <c r="O26" s="47">
        <f t="shared" si="1"/>
        <v>24.732165563643282</v>
      </c>
      <c r="P26" s="9"/>
    </row>
    <row r="27" spans="1:16">
      <c r="A27" s="12"/>
      <c r="B27" s="44">
        <v>544</v>
      </c>
      <c r="C27" s="20" t="s">
        <v>38</v>
      </c>
      <c r="D27" s="46">
        <v>0</v>
      </c>
      <c r="E27" s="46">
        <v>0</v>
      </c>
      <c r="F27" s="46">
        <v>0</v>
      </c>
      <c r="G27" s="46">
        <v>237326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237326</v>
      </c>
      <c r="O27" s="47">
        <f t="shared" si="1"/>
        <v>0.59404567618170345</v>
      </c>
      <c r="P27" s="9"/>
    </row>
    <row r="28" spans="1:16">
      <c r="A28" s="12"/>
      <c r="B28" s="44">
        <v>545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35564901</v>
      </c>
      <c r="N28" s="46">
        <f t="shared" si="7"/>
        <v>35564901</v>
      </c>
      <c r="O28" s="47">
        <f t="shared" si="1"/>
        <v>89.021749251579436</v>
      </c>
      <c r="P28" s="9"/>
    </row>
    <row r="29" spans="1:16">
      <c r="A29" s="12"/>
      <c r="B29" s="44">
        <v>549</v>
      </c>
      <c r="C29" s="20" t="s">
        <v>40</v>
      </c>
      <c r="D29" s="46">
        <v>0</v>
      </c>
      <c r="E29" s="46">
        <v>351786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351786</v>
      </c>
      <c r="O29" s="47">
        <f t="shared" si="1"/>
        <v>0.8805480741311813</v>
      </c>
      <c r="P29" s="9"/>
    </row>
    <row r="30" spans="1:16" ht="15.75">
      <c r="A30" s="28" t="s">
        <v>41</v>
      </c>
      <c r="B30" s="29"/>
      <c r="C30" s="30"/>
      <c r="D30" s="31">
        <f>SUM(D31:D33)</f>
        <v>0</v>
      </c>
      <c r="E30" s="31">
        <f t="shared" ref="E30:M30" si="8">SUM(E31:E33)</f>
        <v>67476359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67476359</v>
      </c>
      <c r="O30" s="43">
        <f t="shared" si="1"/>
        <v>168.89864283068175</v>
      </c>
      <c r="P30" s="10"/>
    </row>
    <row r="31" spans="1:16">
      <c r="A31" s="13"/>
      <c r="B31" s="45">
        <v>551</v>
      </c>
      <c r="C31" s="21" t="s">
        <v>42</v>
      </c>
      <c r="D31" s="46">
        <v>0</v>
      </c>
      <c r="E31" s="46">
        <v>330845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330845</v>
      </c>
      <c r="O31" s="47">
        <f t="shared" si="1"/>
        <v>0.82813110125454303</v>
      </c>
      <c r="P31" s="9"/>
    </row>
    <row r="32" spans="1:16">
      <c r="A32" s="13"/>
      <c r="B32" s="45">
        <v>554</v>
      </c>
      <c r="C32" s="21" t="s">
        <v>43</v>
      </c>
      <c r="D32" s="46">
        <v>0</v>
      </c>
      <c r="E32" s="46">
        <v>38061227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38061227</v>
      </c>
      <c r="O32" s="47">
        <f t="shared" si="1"/>
        <v>95.270249907386088</v>
      </c>
      <c r="P32" s="9"/>
    </row>
    <row r="33" spans="1:119">
      <c r="A33" s="13"/>
      <c r="B33" s="45">
        <v>559</v>
      </c>
      <c r="C33" s="21" t="s">
        <v>44</v>
      </c>
      <c r="D33" s="46">
        <v>0</v>
      </c>
      <c r="E33" s="46">
        <v>29084287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29084287</v>
      </c>
      <c r="O33" s="47">
        <f t="shared" si="1"/>
        <v>72.800261822041108</v>
      </c>
      <c r="P33" s="9"/>
    </row>
    <row r="34" spans="1:119" ht="15.75">
      <c r="A34" s="28" t="s">
        <v>45</v>
      </c>
      <c r="B34" s="29"/>
      <c r="C34" s="30"/>
      <c r="D34" s="31">
        <f t="shared" ref="D34:M34" si="9">SUM(D35:D35)</f>
        <v>0</v>
      </c>
      <c r="E34" s="31">
        <f t="shared" si="9"/>
        <v>1096551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1096551</v>
      </c>
      <c r="O34" s="43">
        <f t="shared" si="1"/>
        <v>2.7447535468626412</v>
      </c>
      <c r="P34" s="10"/>
    </row>
    <row r="35" spans="1:119">
      <c r="A35" s="12"/>
      <c r="B35" s="44">
        <v>564</v>
      </c>
      <c r="C35" s="20" t="s">
        <v>46</v>
      </c>
      <c r="D35" s="46">
        <v>0</v>
      </c>
      <c r="E35" s="46">
        <v>1096551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1096551</v>
      </c>
      <c r="O35" s="47">
        <f t="shared" si="1"/>
        <v>2.7447535468626412</v>
      </c>
      <c r="P35" s="9"/>
    </row>
    <row r="36" spans="1:119" ht="15.75">
      <c r="A36" s="28" t="s">
        <v>47</v>
      </c>
      <c r="B36" s="29"/>
      <c r="C36" s="30"/>
      <c r="D36" s="31">
        <f t="shared" ref="D36:M36" si="11">SUM(D37:D40)</f>
        <v>28145844</v>
      </c>
      <c r="E36" s="31">
        <f t="shared" si="11"/>
        <v>8353130</v>
      </c>
      <c r="F36" s="31">
        <f t="shared" si="11"/>
        <v>0</v>
      </c>
      <c r="G36" s="31">
        <f t="shared" si="11"/>
        <v>32245996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3437733</v>
      </c>
      <c r="N36" s="31">
        <f>SUM(D36:M36)</f>
        <v>72182703</v>
      </c>
      <c r="O36" s="43">
        <f t="shared" si="1"/>
        <v>180.67899266097299</v>
      </c>
      <c r="P36" s="9"/>
    </row>
    <row r="37" spans="1:119">
      <c r="A37" s="12"/>
      <c r="B37" s="44">
        <v>572</v>
      </c>
      <c r="C37" s="20" t="s">
        <v>48</v>
      </c>
      <c r="D37" s="46">
        <v>23755931</v>
      </c>
      <c r="E37" s="46">
        <v>2861195</v>
      </c>
      <c r="F37" s="46">
        <v>0</v>
      </c>
      <c r="G37" s="46">
        <v>14827113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3028952</v>
      </c>
      <c r="N37" s="46">
        <f t="shared" si="10"/>
        <v>44473191</v>
      </c>
      <c r="O37" s="47">
        <f t="shared" si="1"/>
        <v>111.31990097820319</v>
      </c>
      <c r="P37" s="9"/>
    </row>
    <row r="38" spans="1:119">
      <c r="A38" s="12"/>
      <c r="B38" s="44">
        <v>573</v>
      </c>
      <c r="C38" s="20" t="s">
        <v>59</v>
      </c>
      <c r="D38" s="46">
        <v>0</v>
      </c>
      <c r="E38" s="46">
        <v>1867297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1867297</v>
      </c>
      <c r="O38" s="47">
        <f t="shared" si="1"/>
        <v>4.673991509556755</v>
      </c>
      <c r="P38" s="9"/>
    </row>
    <row r="39" spans="1:119">
      <c r="A39" s="12"/>
      <c r="B39" s="44">
        <v>575</v>
      </c>
      <c r="C39" s="20" t="s">
        <v>49</v>
      </c>
      <c r="D39" s="46">
        <v>4389913</v>
      </c>
      <c r="E39" s="46">
        <v>3624638</v>
      </c>
      <c r="F39" s="46">
        <v>0</v>
      </c>
      <c r="G39" s="46">
        <v>17418883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25433434</v>
      </c>
      <c r="O39" s="47">
        <f t="shared" si="1"/>
        <v>63.661889123622053</v>
      </c>
      <c r="P39" s="9"/>
    </row>
    <row r="40" spans="1:119">
      <c r="A40" s="12"/>
      <c r="B40" s="44">
        <v>579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408781</v>
      </c>
      <c r="N40" s="46">
        <f t="shared" si="10"/>
        <v>408781</v>
      </c>
      <c r="O40" s="47">
        <f t="shared" si="1"/>
        <v>1.023211049590997</v>
      </c>
      <c r="P40" s="9"/>
    </row>
    <row r="41" spans="1:119" ht="15.75">
      <c r="A41" s="28" t="s">
        <v>53</v>
      </c>
      <c r="B41" s="29"/>
      <c r="C41" s="30"/>
      <c r="D41" s="31">
        <f t="shared" ref="D41:M41" si="12">SUM(D42:D42)</f>
        <v>13493245</v>
      </c>
      <c r="E41" s="31">
        <f t="shared" si="12"/>
        <v>101721192</v>
      </c>
      <c r="F41" s="31">
        <f t="shared" si="12"/>
        <v>3147741</v>
      </c>
      <c r="G41" s="31">
        <f t="shared" si="12"/>
        <v>28195242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146557420</v>
      </c>
      <c r="O41" s="43">
        <f t="shared" si="1"/>
        <v>366.84476906595114</v>
      </c>
      <c r="P41" s="9"/>
    </row>
    <row r="42" spans="1:119" ht="15.75" thickBot="1">
      <c r="A42" s="12"/>
      <c r="B42" s="44">
        <v>581</v>
      </c>
      <c r="C42" s="20" t="s">
        <v>51</v>
      </c>
      <c r="D42" s="46">
        <v>13493245</v>
      </c>
      <c r="E42" s="46">
        <v>101721192</v>
      </c>
      <c r="F42" s="46">
        <v>3147741</v>
      </c>
      <c r="G42" s="46">
        <v>28195242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146557420</v>
      </c>
      <c r="O42" s="47">
        <f t="shared" si="1"/>
        <v>366.84476906595114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SUM(D5,D14,D20,D25,D30,D34,D36,D41)</f>
        <v>532065922</v>
      </c>
      <c r="E43" s="15">
        <f t="shared" si="13"/>
        <v>202186485</v>
      </c>
      <c r="F43" s="15">
        <f t="shared" si="13"/>
        <v>68280699</v>
      </c>
      <c r="G43" s="15">
        <f t="shared" si="13"/>
        <v>96641832</v>
      </c>
      <c r="H43" s="15">
        <f t="shared" si="13"/>
        <v>0</v>
      </c>
      <c r="I43" s="15">
        <f t="shared" si="13"/>
        <v>0</v>
      </c>
      <c r="J43" s="15">
        <f t="shared" si="13"/>
        <v>0</v>
      </c>
      <c r="K43" s="15">
        <f t="shared" si="13"/>
        <v>193565153</v>
      </c>
      <c r="L43" s="15">
        <f t="shared" si="13"/>
        <v>0</v>
      </c>
      <c r="M43" s="15">
        <f t="shared" si="13"/>
        <v>40912272</v>
      </c>
      <c r="N43" s="15">
        <f>SUM(D43:M43)</f>
        <v>1133652363</v>
      </c>
      <c r="O43" s="37">
        <f t="shared" si="1"/>
        <v>2837.6211815533106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60</v>
      </c>
      <c r="M45" s="93"/>
      <c r="N45" s="93"/>
      <c r="O45" s="41">
        <v>399508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thickBot="1">
      <c r="A47" s="97" t="s">
        <v>63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206723411</v>
      </c>
      <c r="E5" s="26">
        <f t="shared" ref="E5:M5" si="0">SUM(E6:E13)</f>
        <v>7715556</v>
      </c>
      <c r="F5" s="26">
        <f t="shared" si="0"/>
        <v>55494223</v>
      </c>
      <c r="G5" s="26">
        <f t="shared" si="0"/>
        <v>15205798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167445507</v>
      </c>
      <c r="L5" s="26">
        <f t="shared" si="0"/>
        <v>0</v>
      </c>
      <c r="M5" s="26">
        <f t="shared" si="0"/>
        <v>1840735</v>
      </c>
      <c r="N5" s="27">
        <f>SUM(D5:M5)</f>
        <v>454425230</v>
      </c>
      <c r="O5" s="32">
        <f t="shared" ref="O5:O41" si="1">(N5/O$43)</f>
        <v>1088.5714251492989</v>
      </c>
      <c r="P5" s="6"/>
    </row>
    <row r="6" spans="1:133">
      <c r="A6" s="12"/>
      <c r="B6" s="44">
        <v>511</v>
      </c>
      <c r="C6" s="20" t="s">
        <v>19</v>
      </c>
      <c r="D6" s="46">
        <v>1837287</v>
      </c>
      <c r="E6" s="46">
        <v>49588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1886875</v>
      </c>
      <c r="O6" s="47">
        <f t="shared" si="1"/>
        <v>4.5199915678726361</v>
      </c>
      <c r="P6" s="9"/>
    </row>
    <row r="7" spans="1:133">
      <c r="A7" s="12"/>
      <c r="B7" s="44">
        <v>512</v>
      </c>
      <c r="C7" s="20" t="s">
        <v>20</v>
      </c>
      <c r="D7" s="46">
        <v>4939358</v>
      </c>
      <c r="E7" s="46">
        <v>1683075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6622433</v>
      </c>
      <c r="O7" s="47">
        <f t="shared" si="1"/>
        <v>15.863976849977602</v>
      </c>
      <c r="P7" s="9"/>
    </row>
    <row r="8" spans="1:133">
      <c r="A8" s="12"/>
      <c r="B8" s="44">
        <v>513</v>
      </c>
      <c r="C8" s="20" t="s">
        <v>21</v>
      </c>
      <c r="D8" s="46">
        <v>32749191</v>
      </c>
      <c r="E8" s="46">
        <v>76300</v>
      </c>
      <c r="F8" s="46">
        <v>0</v>
      </c>
      <c r="G8" s="46">
        <v>6275022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39100513</v>
      </c>
      <c r="O8" s="47">
        <f t="shared" si="1"/>
        <v>93.664916361441229</v>
      </c>
      <c r="P8" s="9"/>
    </row>
    <row r="9" spans="1:133">
      <c r="A9" s="12"/>
      <c r="B9" s="44">
        <v>514</v>
      </c>
      <c r="C9" s="20" t="s">
        <v>22</v>
      </c>
      <c r="D9" s="46">
        <v>6704180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6704180</v>
      </c>
      <c r="O9" s="47">
        <f t="shared" si="1"/>
        <v>16.059801030540111</v>
      </c>
      <c r="P9" s="9"/>
    </row>
    <row r="10" spans="1:133">
      <c r="A10" s="12"/>
      <c r="B10" s="44">
        <v>515</v>
      </c>
      <c r="C10" s="20" t="s">
        <v>23</v>
      </c>
      <c r="D10" s="46">
        <v>3634685</v>
      </c>
      <c r="E10" s="46">
        <v>243012</v>
      </c>
      <c r="F10" s="46">
        <v>0</v>
      </c>
      <c r="G10" s="46">
        <v>509490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971530</v>
      </c>
      <c r="N10" s="46">
        <f t="shared" si="2"/>
        <v>5358717</v>
      </c>
      <c r="O10" s="47">
        <f t="shared" si="1"/>
        <v>12.836756888832461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53811</v>
      </c>
      <c r="F11" s="46">
        <v>55494223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55548034</v>
      </c>
      <c r="O11" s="47">
        <f t="shared" si="1"/>
        <v>133.06480041968999</v>
      </c>
      <c r="P11" s="9"/>
    </row>
    <row r="12" spans="1:133">
      <c r="A12" s="12"/>
      <c r="B12" s="44">
        <v>518</v>
      </c>
      <c r="C12" s="20" t="s">
        <v>25</v>
      </c>
      <c r="D12" s="46">
        <v>66906558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167445507</v>
      </c>
      <c r="L12" s="46">
        <v>0</v>
      </c>
      <c r="M12" s="46">
        <v>0</v>
      </c>
      <c r="N12" s="46">
        <f t="shared" si="2"/>
        <v>234352065</v>
      </c>
      <c r="O12" s="47">
        <f t="shared" si="1"/>
        <v>561.38819885447629</v>
      </c>
      <c r="P12" s="9"/>
    </row>
    <row r="13" spans="1:133">
      <c r="A13" s="12"/>
      <c r="B13" s="44">
        <v>519</v>
      </c>
      <c r="C13" s="20" t="s">
        <v>26</v>
      </c>
      <c r="D13" s="46">
        <v>89952152</v>
      </c>
      <c r="E13" s="46">
        <v>5609770</v>
      </c>
      <c r="F13" s="46">
        <v>0</v>
      </c>
      <c r="G13" s="46">
        <v>8421286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869205</v>
      </c>
      <c r="N13" s="46">
        <f t="shared" si="2"/>
        <v>104852413</v>
      </c>
      <c r="O13" s="47">
        <f t="shared" si="1"/>
        <v>251.17298317646862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249478473</v>
      </c>
      <c r="E14" s="31">
        <f t="shared" si="3"/>
        <v>21812304</v>
      </c>
      <c r="F14" s="31">
        <f t="shared" si="3"/>
        <v>0</v>
      </c>
      <c r="G14" s="31">
        <f t="shared" si="3"/>
        <v>30963767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302254544</v>
      </c>
      <c r="O14" s="43">
        <f t="shared" si="1"/>
        <v>724.04795772437967</v>
      </c>
      <c r="P14" s="10"/>
    </row>
    <row r="15" spans="1:133">
      <c r="A15" s="12"/>
      <c r="B15" s="44">
        <v>521</v>
      </c>
      <c r="C15" s="20" t="s">
        <v>28</v>
      </c>
      <c r="D15" s="46">
        <v>149270905</v>
      </c>
      <c r="E15" s="46">
        <v>5668050</v>
      </c>
      <c r="F15" s="46">
        <v>0</v>
      </c>
      <c r="G15" s="46">
        <v>311800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155250755</v>
      </c>
      <c r="O15" s="47">
        <f t="shared" si="1"/>
        <v>371.90174415679923</v>
      </c>
      <c r="P15" s="9"/>
    </row>
    <row r="16" spans="1:133">
      <c r="A16" s="12"/>
      <c r="B16" s="44">
        <v>522</v>
      </c>
      <c r="C16" s="20" t="s">
        <v>29</v>
      </c>
      <c r="D16" s="46">
        <v>100207166</v>
      </c>
      <c r="E16" s="46">
        <v>9884195</v>
      </c>
      <c r="F16" s="46">
        <v>0</v>
      </c>
      <c r="G16" s="46">
        <v>3303984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113395345</v>
      </c>
      <c r="O16" s="47">
        <f t="shared" si="1"/>
        <v>271.63749757456566</v>
      </c>
      <c r="P16" s="9"/>
    </row>
    <row r="17" spans="1:16">
      <c r="A17" s="12"/>
      <c r="B17" s="44">
        <v>524</v>
      </c>
      <c r="C17" s="20" t="s">
        <v>30</v>
      </c>
      <c r="D17" s="46">
        <v>402</v>
      </c>
      <c r="E17" s="46">
        <v>4617432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4617834</v>
      </c>
      <c r="O17" s="47">
        <f t="shared" si="1"/>
        <v>11.061978531612093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1642627</v>
      </c>
      <c r="F18" s="46">
        <v>0</v>
      </c>
      <c r="G18" s="46">
        <v>881765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2524392</v>
      </c>
      <c r="O18" s="47">
        <f t="shared" si="1"/>
        <v>6.0471576304763914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0</v>
      </c>
      <c r="F19" s="46">
        <v>0</v>
      </c>
      <c r="G19" s="46">
        <v>26466218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26466218</v>
      </c>
      <c r="O19" s="47">
        <f t="shared" si="1"/>
        <v>63.399579830926264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SUM(D21:D22)</f>
        <v>37086074</v>
      </c>
      <c r="E20" s="31">
        <f t="shared" si="5"/>
        <v>50725</v>
      </c>
      <c r="F20" s="31">
        <f t="shared" si="5"/>
        <v>0</v>
      </c>
      <c r="G20" s="31">
        <f t="shared" si="5"/>
        <v>15433638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52570437</v>
      </c>
      <c r="O20" s="43">
        <f t="shared" si="1"/>
        <v>125.93199441371563</v>
      </c>
      <c r="P20" s="10"/>
    </row>
    <row r="21" spans="1:16">
      <c r="A21" s="12"/>
      <c r="B21" s="44">
        <v>534</v>
      </c>
      <c r="C21" s="20" t="s">
        <v>34</v>
      </c>
      <c r="D21" s="46">
        <v>21916980</v>
      </c>
      <c r="E21" s="46">
        <v>-30963</v>
      </c>
      <c r="F21" s="46">
        <v>0</v>
      </c>
      <c r="G21" s="46">
        <v>2155659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24041676</v>
      </c>
      <c r="O21" s="47">
        <f t="shared" si="1"/>
        <v>57.591611949665946</v>
      </c>
      <c r="P21" s="9"/>
    </row>
    <row r="22" spans="1:16">
      <c r="A22" s="12"/>
      <c r="B22" s="44">
        <v>538</v>
      </c>
      <c r="C22" s="20" t="s">
        <v>35</v>
      </c>
      <c r="D22" s="46">
        <v>15169094</v>
      </c>
      <c r="E22" s="46">
        <v>81688</v>
      </c>
      <c r="F22" s="46">
        <v>0</v>
      </c>
      <c r="G22" s="46">
        <v>13277979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28528761</v>
      </c>
      <c r="O22" s="47">
        <f t="shared" si="1"/>
        <v>68.340382464049668</v>
      </c>
      <c r="P22" s="9"/>
    </row>
    <row r="23" spans="1:16" ht="15.75">
      <c r="A23" s="28" t="s">
        <v>36</v>
      </c>
      <c r="B23" s="29"/>
      <c r="C23" s="30"/>
      <c r="D23" s="31">
        <f>SUM(D24:D27)</f>
        <v>97</v>
      </c>
      <c r="E23" s="31">
        <f t="shared" ref="E23:M23" si="6">SUM(E24:E27)</f>
        <v>432492</v>
      </c>
      <c r="F23" s="31">
        <f t="shared" si="6"/>
        <v>0</v>
      </c>
      <c r="G23" s="31">
        <f t="shared" si="6"/>
        <v>32143047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21650144</v>
      </c>
      <c r="N23" s="31">
        <f t="shared" ref="N23:N32" si="7">SUM(D23:M23)</f>
        <v>54225780</v>
      </c>
      <c r="O23" s="43">
        <f t="shared" si="1"/>
        <v>129.89735322229436</v>
      </c>
      <c r="P23" s="10"/>
    </row>
    <row r="24" spans="1:16">
      <c r="A24" s="12"/>
      <c r="B24" s="44">
        <v>541</v>
      </c>
      <c r="C24" s="20" t="s">
        <v>37</v>
      </c>
      <c r="D24" s="46">
        <v>97</v>
      </c>
      <c r="E24" s="46">
        <v>0</v>
      </c>
      <c r="F24" s="46">
        <v>0</v>
      </c>
      <c r="G24" s="46">
        <v>30781824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30781921</v>
      </c>
      <c r="O24" s="47">
        <f t="shared" si="1"/>
        <v>73.737806353320508</v>
      </c>
      <c r="P24" s="9"/>
    </row>
    <row r="25" spans="1:16">
      <c r="A25" s="12"/>
      <c r="B25" s="44">
        <v>544</v>
      </c>
      <c r="C25" s="20" t="s">
        <v>38</v>
      </c>
      <c r="D25" s="46">
        <v>0</v>
      </c>
      <c r="E25" s="46">
        <v>0</v>
      </c>
      <c r="F25" s="46">
        <v>0</v>
      </c>
      <c r="G25" s="46">
        <v>1361223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1361223</v>
      </c>
      <c r="O25" s="47">
        <f t="shared" si="1"/>
        <v>3.2607970755849189</v>
      </c>
      <c r="P25" s="9"/>
    </row>
    <row r="26" spans="1:16">
      <c r="A26" s="12"/>
      <c r="B26" s="44">
        <v>545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21650144</v>
      </c>
      <c r="N26" s="46">
        <f t="shared" si="7"/>
        <v>21650144</v>
      </c>
      <c r="O26" s="47">
        <f t="shared" si="1"/>
        <v>51.862719217345273</v>
      </c>
      <c r="P26" s="9"/>
    </row>
    <row r="27" spans="1:16">
      <c r="A27" s="12"/>
      <c r="B27" s="44">
        <v>549</v>
      </c>
      <c r="C27" s="20" t="s">
        <v>40</v>
      </c>
      <c r="D27" s="46">
        <v>0</v>
      </c>
      <c r="E27" s="46">
        <v>432492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432492</v>
      </c>
      <c r="O27" s="47">
        <f t="shared" si="1"/>
        <v>1.0360305760436554</v>
      </c>
      <c r="P27" s="9"/>
    </row>
    <row r="28" spans="1:16" ht="15.75">
      <c r="A28" s="28" t="s">
        <v>41</v>
      </c>
      <c r="B28" s="29"/>
      <c r="C28" s="30"/>
      <c r="D28" s="31">
        <f>SUM(D29:D31)</f>
        <v>0</v>
      </c>
      <c r="E28" s="31">
        <f t="shared" ref="E28:M28" si="8">SUM(E29:E31)</f>
        <v>56226823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56226823</v>
      </c>
      <c r="O28" s="43">
        <f t="shared" si="1"/>
        <v>134.69083317563019</v>
      </c>
      <c r="P28" s="10"/>
    </row>
    <row r="29" spans="1:16">
      <c r="A29" s="13"/>
      <c r="B29" s="45">
        <v>551</v>
      </c>
      <c r="C29" s="21" t="s">
        <v>42</v>
      </c>
      <c r="D29" s="46">
        <v>0</v>
      </c>
      <c r="E29" s="46">
        <v>974047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974047</v>
      </c>
      <c r="O29" s="47">
        <f t="shared" si="1"/>
        <v>2.3333205573827827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35108547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35108547</v>
      </c>
      <c r="O30" s="47">
        <f t="shared" si="1"/>
        <v>84.102198820939464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20144229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20144229</v>
      </c>
      <c r="O31" s="47">
        <f t="shared" si="1"/>
        <v>48.255313797307949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0</v>
      </c>
      <c r="E32" s="31">
        <f t="shared" si="9"/>
        <v>1250593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1250593</v>
      </c>
      <c r="O32" s="43">
        <f t="shared" si="1"/>
        <v>2.9957839363182743</v>
      </c>
      <c r="P32" s="10"/>
    </row>
    <row r="33" spans="1:119">
      <c r="A33" s="12"/>
      <c r="B33" s="44">
        <v>564</v>
      </c>
      <c r="C33" s="20" t="s">
        <v>46</v>
      </c>
      <c r="D33" s="46">
        <v>0</v>
      </c>
      <c r="E33" s="46">
        <v>1250593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1250593</v>
      </c>
      <c r="O33" s="47">
        <f t="shared" si="1"/>
        <v>2.9957839363182743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33303877</v>
      </c>
      <c r="E34" s="31">
        <f t="shared" si="11"/>
        <v>10065172</v>
      </c>
      <c r="F34" s="31">
        <f t="shared" si="11"/>
        <v>0</v>
      </c>
      <c r="G34" s="31">
        <f t="shared" si="11"/>
        <v>23423395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12701037</v>
      </c>
      <c r="N34" s="31">
        <f t="shared" si="10"/>
        <v>79493481</v>
      </c>
      <c r="O34" s="43">
        <f t="shared" si="1"/>
        <v>190.42589669206686</v>
      </c>
      <c r="P34" s="9"/>
    </row>
    <row r="35" spans="1:119">
      <c r="A35" s="12"/>
      <c r="B35" s="44">
        <v>572</v>
      </c>
      <c r="C35" s="20" t="s">
        <v>48</v>
      </c>
      <c r="D35" s="46">
        <v>28300737</v>
      </c>
      <c r="E35" s="46">
        <v>4297453</v>
      </c>
      <c r="F35" s="46">
        <v>0</v>
      </c>
      <c r="G35" s="46">
        <v>16315830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3413036</v>
      </c>
      <c r="N35" s="46">
        <f t="shared" si="10"/>
        <v>52327056</v>
      </c>
      <c r="O35" s="47">
        <f t="shared" si="1"/>
        <v>125.34897748478265</v>
      </c>
      <c r="P35" s="9"/>
    </row>
    <row r="36" spans="1:119">
      <c r="A36" s="12"/>
      <c r="B36" s="44">
        <v>575</v>
      </c>
      <c r="C36" s="20" t="s">
        <v>49</v>
      </c>
      <c r="D36" s="46">
        <v>5003140</v>
      </c>
      <c r="E36" s="46">
        <v>5767719</v>
      </c>
      <c r="F36" s="46">
        <v>0</v>
      </c>
      <c r="G36" s="46">
        <v>7107565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17878424</v>
      </c>
      <c r="O36" s="47">
        <f t="shared" si="1"/>
        <v>42.827598927778347</v>
      </c>
      <c r="P36" s="9"/>
    </row>
    <row r="37" spans="1:119">
      <c r="A37" s="12"/>
      <c r="B37" s="44">
        <v>579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9288001</v>
      </c>
      <c r="N37" s="46">
        <f t="shared" si="10"/>
        <v>9288001</v>
      </c>
      <c r="O37" s="47">
        <f t="shared" si="1"/>
        <v>22.249320279505859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SUM(D39:D40)</f>
        <v>46319266</v>
      </c>
      <c r="E38" s="31">
        <f t="shared" si="12"/>
        <v>99005484</v>
      </c>
      <c r="F38" s="31">
        <f t="shared" si="12"/>
        <v>33766235</v>
      </c>
      <c r="G38" s="31">
        <f t="shared" si="12"/>
        <v>49373825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228464810</v>
      </c>
      <c r="O38" s="43">
        <f t="shared" si="1"/>
        <v>547.28533408711439</v>
      </c>
      <c r="P38" s="9"/>
    </row>
    <row r="39" spans="1:119">
      <c r="A39" s="12"/>
      <c r="B39" s="44">
        <v>581</v>
      </c>
      <c r="C39" s="20" t="s">
        <v>51</v>
      </c>
      <c r="D39" s="46">
        <v>46319266</v>
      </c>
      <c r="E39" s="46">
        <v>99005484</v>
      </c>
      <c r="F39" s="46">
        <v>1400000</v>
      </c>
      <c r="G39" s="46">
        <v>49373825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196098575</v>
      </c>
      <c r="O39" s="47">
        <f t="shared" si="1"/>
        <v>469.75231823615229</v>
      </c>
      <c r="P39" s="9"/>
    </row>
    <row r="40" spans="1:119" ht="15.75" thickBot="1">
      <c r="A40" s="12"/>
      <c r="B40" s="44">
        <v>585</v>
      </c>
      <c r="C40" s="20" t="s">
        <v>52</v>
      </c>
      <c r="D40" s="46">
        <v>0</v>
      </c>
      <c r="E40" s="46">
        <v>0</v>
      </c>
      <c r="F40" s="46">
        <v>32366235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32366235</v>
      </c>
      <c r="O40" s="47">
        <f t="shared" si="1"/>
        <v>77.533015850962144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SUM(D5,D14,D20,D23,D28,D32,D34,D38)</f>
        <v>572911198</v>
      </c>
      <c r="E41" s="15">
        <f t="shared" si="13"/>
        <v>196559149</v>
      </c>
      <c r="F41" s="15">
        <f t="shared" si="13"/>
        <v>89260458</v>
      </c>
      <c r="G41" s="15">
        <f t="shared" si="13"/>
        <v>166543470</v>
      </c>
      <c r="H41" s="15">
        <f t="shared" si="13"/>
        <v>0</v>
      </c>
      <c r="I41" s="15">
        <f t="shared" si="13"/>
        <v>0</v>
      </c>
      <c r="J41" s="15">
        <f t="shared" si="13"/>
        <v>0</v>
      </c>
      <c r="K41" s="15">
        <f t="shared" si="13"/>
        <v>167445507</v>
      </c>
      <c r="L41" s="15">
        <f t="shared" si="13"/>
        <v>0</v>
      </c>
      <c r="M41" s="15">
        <f t="shared" si="13"/>
        <v>36191916</v>
      </c>
      <c r="N41" s="15">
        <f t="shared" si="10"/>
        <v>1228911698</v>
      </c>
      <c r="O41" s="37">
        <f t="shared" si="1"/>
        <v>2943.8465784008181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417451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205532027</v>
      </c>
      <c r="E5" s="26">
        <f t="shared" si="0"/>
        <v>12414557</v>
      </c>
      <c r="F5" s="26">
        <f t="shared" si="0"/>
        <v>50263528</v>
      </c>
      <c r="G5" s="26">
        <f t="shared" si="0"/>
        <v>14104730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159230668</v>
      </c>
      <c r="L5" s="26">
        <f t="shared" si="0"/>
        <v>0</v>
      </c>
      <c r="M5" s="26">
        <f t="shared" si="0"/>
        <v>1037559</v>
      </c>
      <c r="N5" s="27">
        <f>SUM(D5:M5)</f>
        <v>442583069</v>
      </c>
      <c r="O5" s="32">
        <f t="shared" ref="O5:O35" si="1">(N5/O$37)</f>
        <v>1089.4567006857981</v>
      </c>
      <c r="P5" s="6"/>
    </row>
    <row r="6" spans="1:133">
      <c r="A6" s="12"/>
      <c r="B6" s="44">
        <v>511</v>
      </c>
      <c r="C6" s="20" t="s">
        <v>19</v>
      </c>
      <c r="D6" s="46">
        <v>3697098</v>
      </c>
      <c r="E6" s="46">
        <v>132069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3829167</v>
      </c>
      <c r="O6" s="47">
        <f t="shared" si="1"/>
        <v>9.4258274624484919</v>
      </c>
      <c r="P6" s="9"/>
    </row>
    <row r="7" spans="1:133">
      <c r="A7" s="12"/>
      <c r="B7" s="44">
        <v>512</v>
      </c>
      <c r="C7" s="20" t="s">
        <v>20</v>
      </c>
      <c r="D7" s="46">
        <v>4175054</v>
      </c>
      <c r="E7" s="46">
        <v>1263238</v>
      </c>
      <c r="F7" s="46">
        <v>0</v>
      </c>
      <c r="G7" s="46">
        <v>540203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5978495</v>
      </c>
      <c r="O7" s="47">
        <f t="shared" si="1"/>
        <v>14.71658518813909</v>
      </c>
      <c r="P7" s="9"/>
    </row>
    <row r="8" spans="1:133">
      <c r="A8" s="12"/>
      <c r="B8" s="44">
        <v>513</v>
      </c>
      <c r="C8" s="20" t="s">
        <v>21</v>
      </c>
      <c r="D8" s="46">
        <v>33946089</v>
      </c>
      <c r="E8" s="46">
        <v>8238</v>
      </c>
      <c r="F8" s="46">
        <v>50263528</v>
      </c>
      <c r="G8" s="46">
        <v>9608493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93826348</v>
      </c>
      <c r="O8" s="47">
        <f t="shared" si="1"/>
        <v>230.96171247679953</v>
      </c>
      <c r="P8" s="9"/>
    </row>
    <row r="9" spans="1:133">
      <c r="A9" s="12"/>
      <c r="B9" s="44">
        <v>514</v>
      </c>
      <c r="C9" s="20" t="s">
        <v>22</v>
      </c>
      <c r="D9" s="46">
        <v>6070138</v>
      </c>
      <c r="E9" s="46">
        <v>3119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6073257</v>
      </c>
      <c r="O9" s="47">
        <f t="shared" si="1"/>
        <v>14.949850089355605</v>
      </c>
      <c r="P9" s="9"/>
    </row>
    <row r="10" spans="1:133">
      <c r="A10" s="12"/>
      <c r="B10" s="44">
        <v>515</v>
      </c>
      <c r="C10" s="20" t="s">
        <v>23</v>
      </c>
      <c r="D10" s="46">
        <v>3625590</v>
      </c>
      <c r="E10" s="46">
        <v>264650</v>
      </c>
      <c r="F10" s="46">
        <v>0</v>
      </c>
      <c r="G10" s="46">
        <v>883375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4773615</v>
      </c>
      <c r="O10" s="47">
        <f t="shared" si="1"/>
        <v>11.750668320853087</v>
      </c>
      <c r="P10" s="9"/>
    </row>
    <row r="11" spans="1:133">
      <c r="A11" s="12"/>
      <c r="B11" s="44">
        <v>518</v>
      </c>
      <c r="C11" s="20" t="s">
        <v>25</v>
      </c>
      <c r="D11" s="46">
        <v>65116477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159230668</v>
      </c>
      <c r="L11" s="46">
        <v>0</v>
      </c>
      <c r="M11" s="46">
        <v>0</v>
      </c>
      <c r="N11" s="46">
        <f t="shared" si="2"/>
        <v>224347145</v>
      </c>
      <c r="O11" s="47">
        <f t="shared" si="1"/>
        <v>552.25000123079349</v>
      </c>
      <c r="P11" s="9"/>
    </row>
    <row r="12" spans="1:133">
      <c r="A12" s="12"/>
      <c r="B12" s="44">
        <v>519</v>
      </c>
      <c r="C12" s="20" t="s">
        <v>26</v>
      </c>
      <c r="D12" s="46">
        <v>88901581</v>
      </c>
      <c r="E12" s="46">
        <v>10743243</v>
      </c>
      <c r="F12" s="46">
        <v>0</v>
      </c>
      <c r="G12" s="46">
        <v>3072659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1037559</v>
      </c>
      <c r="N12" s="46">
        <f t="shared" si="2"/>
        <v>103755042</v>
      </c>
      <c r="O12" s="47">
        <f t="shared" si="1"/>
        <v>255.40205591740883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249881473</v>
      </c>
      <c r="E13" s="31">
        <f t="shared" si="3"/>
        <v>18241836</v>
      </c>
      <c r="F13" s="31">
        <f t="shared" si="3"/>
        <v>0</v>
      </c>
      <c r="G13" s="31">
        <f t="shared" si="3"/>
        <v>5579173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273702482</v>
      </c>
      <c r="O13" s="43">
        <f t="shared" si="1"/>
        <v>673.74245400524808</v>
      </c>
      <c r="P13" s="10"/>
    </row>
    <row r="14" spans="1:133">
      <c r="A14" s="12"/>
      <c r="B14" s="44">
        <v>521</v>
      </c>
      <c r="C14" s="20" t="s">
        <v>28</v>
      </c>
      <c r="D14" s="46">
        <v>150283968</v>
      </c>
      <c r="E14" s="46">
        <v>4399910</v>
      </c>
      <c r="F14" s="46">
        <v>0</v>
      </c>
      <c r="G14" s="46">
        <v>538638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155222516</v>
      </c>
      <c r="O14" s="47">
        <f t="shared" si="1"/>
        <v>382.09371753782227</v>
      </c>
      <c r="P14" s="9"/>
    </row>
    <row r="15" spans="1:133">
      <c r="A15" s="12"/>
      <c r="B15" s="44">
        <v>522</v>
      </c>
      <c r="C15" s="20" t="s">
        <v>29</v>
      </c>
      <c r="D15" s="46">
        <v>99597505</v>
      </c>
      <c r="E15" s="46">
        <v>13841926</v>
      </c>
      <c r="F15" s="46">
        <v>0</v>
      </c>
      <c r="G15" s="46">
        <v>5040535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118479966</v>
      </c>
      <c r="O15" s="47">
        <f t="shared" si="1"/>
        <v>291.64873646742581</v>
      </c>
      <c r="P15" s="9"/>
    </row>
    <row r="16" spans="1:133" ht="15.75">
      <c r="A16" s="28" t="s">
        <v>33</v>
      </c>
      <c r="B16" s="29"/>
      <c r="C16" s="30"/>
      <c r="D16" s="31">
        <f t="shared" ref="D16:M16" si="5">SUM(D17:D18)</f>
        <v>35330825</v>
      </c>
      <c r="E16" s="31">
        <f t="shared" si="5"/>
        <v>93778</v>
      </c>
      <c r="F16" s="31">
        <f t="shared" si="5"/>
        <v>0</v>
      </c>
      <c r="G16" s="31">
        <f t="shared" si="5"/>
        <v>3152401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38577004</v>
      </c>
      <c r="O16" s="43">
        <f t="shared" si="1"/>
        <v>94.960649071243253</v>
      </c>
      <c r="P16" s="10"/>
    </row>
    <row r="17" spans="1:16">
      <c r="A17" s="12"/>
      <c r="B17" s="44">
        <v>534</v>
      </c>
      <c r="C17" s="20" t="s">
        <v>34</v>
      </c>
      <c r="D17" s="46">
        <v>20500634</v>
      </c>
      <c r="E17" s="46">
        <v>-64617</v>
      </c>
      <c r="F17" s="46">
        <v>0</v>
      </c>
      <c r="G17" s="46">
        <v>1490985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21927002</v>
      </c>
      <c r="O17" s="47">
        <f t="shared" si="1"/>
        <v>53.975221665903575</v>
      </c>
      <c r="P17" s="9"/>
    </row>
    <row r="18" spans="1:16">
      <c r="A18" s="12"/>
      <c r="B18" s="44">
        <v>538</v>
      </c>
      <c r="C18" s="20" t="s">
        <v>35</v>
      </c>
      <c r="D18" s="46">
        <v>14830191</v>
      </c>
      <c r="E18" s="46">
        <v>158395</v>
      </c>
      <c r="F18" s="46">
        <v>0</v>
      </c>
      <c r="G18" s="46">
        <v>1661416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16650002</v>
      </c>
      <c r="O18" s="47">
        <f t="shared" si="1"/>
        <v>40.985427405339678</v>
      </c>
      <c r="P18" s="9"/>
    </row>
    <row r="19" spans="1:16" ht="15.75">
      <c r="A19" s="28" t="s">
        <v>36</v>
      </c>
      <c r="B19" s="29"/>
      <c r="C19" s="30"/>
      <c r="D19" s="31">
        <f t="shared" ref="D19:M19" si="6">SUM(D20:D21)</f>
        <v>3700757</v>
      </c>
      <c r="E19" s="31">
        <f t="shared" si="6"/>
        <v>779502</v>
      </c>
      <c r="F19" s="31">
        <f t="shared" si="6"/>
        <v>0</v>
      </c>
      <c r="G19" s="31">
        <f t="shared" si="6"/>
        <v>89093564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22350980</v>
      </c>
      <c r="N19" s="31">
        <f t="shared" ref="N19:N26" si="7">SUM(D19:M19)</f>
        <v>115924803</v>
      </c>
      <c r="O19" s="43">
        <f t="shared" si="1"/>
        <v>285.35898060761809</v>
      </c>
      <c r="P19" s="10"/>
    </row>
    <row r="20" spans="1:16">
      <c r="A20" s="12"/>
      <c r="B20" s="44">
        <v>541</v>
      </c>
      <c r="C20" s="20" t="s">
        <v>37</v>
      </c>
      <c r="D20" s="46">
        <v>3700757</v>
      </c>
      <c r="E20" s="46">
        <v>779502</v>
      </c>
      <c r="F20" s="46">
        <v>0</v>
      </c>
      <c r="G20" s="46">
        <v>89093564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7"/>
        <v>93573823</v>
      </c>
      <c r="O20" s="47">
        <f t="shared" si="1"/>
        <v>230.34010023582002</v>
      </c>
      <c r="P20" s="9"/>
    </row>
    <row r="21" spans="1:16">
      <c r="A21" s="12"/>
      <c r="B21" s="44">
        <v>545</v>
      </c>
      <c r="C21" s="20" t="s">
        <v>39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22350980</v>
      </c>
      <c r="N21" s="46">
        <f t="shared" si="7"/>
        <v>22350980</v>
      </c>
      <c r="O21" s="47">
        <f t="shared" si="1"/>
        <v>55.01888037179809</v>
      </c>
      <c r="P21" s="9"/>
    </row>
    <row r="22" spans="1:16" ht="15.75">
      <c r="A22" s="28" t="s">
        <v>41</v>
      </c>
      <c r="B22" s="29"/>
      <c r="C22" s="30"/>
      <c r="D22" s="31">
        <f t="shared" ref="D22:M22" si="8">SUM(D23:D25)</f>
        <v>-132</v>
      </c>
      <c r="E22" s="31">
        <f t="shared" si="8"/>
        <v>56203493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7"/>
        <v>56203361</v>
      </c>
      <c r="O22" s="43">
        <f t="shared" si="1"/>
        <v>138.3494591893502</v>
      </c>
      <c r="P22" s="10"/>
    </row>
    <row r="23" spans="1:16">
      <c r="A23" s="13"/>
      <c r="B23" s="45">
        <v>551</v>
      </c>
      <c r="C23" s="21" t="s">
        <v>42</v>
      </c>
      <c r="D23" s="46">
        <v>-132</v>
      </c>
      <c r="E23" s="46">
        <v>391220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391088</v>
      </c>
      <c r="O23" s="47">
        <f t="shared" si="1"/>
        <v>0.96269711157388949</v>
      </c>
      <c r="P23" s="9"/>
    </row>
    <row r="24" spans="1:16">
      <c r="A24" s="13"/>
      <c r="B24" s="45">
        <v>554</v>
      </c>
      <c r="C24" s="21" t="s">
        <v>43</v>
      </c>
      <c r="D24" s="46">
        <v>0</v>
      </c>
      <c r="E24" s="46">
        <v>39854463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39854463</v>
      </c>
      <c r="O24" s="47">
        <f t="shared" si="1"/>
        <v>98.105225456747462</v>
      </c>
      <c r="P24" s="9"/>
    </row>
    <row r="25" spans="1:16">
      <c r="A25" s="13"/>
      <c r="B25" s="45">
        <v>559</v>
      </c>
      <c r="C25" s="21" t="s">
        <v>44</v>
      </c>
      <c r="D25" s="46">
        <v>0</v>
      </c>
      <c r="E25" s="46">
        <v>15957810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15957810</v>
      </c>
      <c r="O25" s="47">
        <f t="shared" si="1"/>
        <v>39.281536621028842</v>
      </c>
      <c r="P25" s="9"/>
    </row>
    <row r="26" spans="1:16" ht="15.75">
      <c r="A26" s="28" t="s">
        <v>45</v>
      </c>
      <c r="B26" s="29"/>
      <c r="C26" s="30"/>
      <c r="D26" s="31">
        <f t="shared" ref="D26:M26" si="9">SUM(D27:D27)</f>
        <v>0</v>
      </c>
      <c r="E26" s="31">
        <f t="shared" si="9"/>
        <v>1187737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1187737</v>
      </c>
      <c r="O26" s="43">
        <f t="shared" si="1"/>
        <v>2.9237178824444543</v>
      </c>
      <c r="P26" s="10"/>
    </row>
    <row r="27" spans="1:16">
      <c r="A27" s="12"/>
      <c r="B27" s="44">
        <v>564</v>
      </c>
      <c r="C27" s="20" t="s">
        <v>46</v>
      </c>
      <c r="D27" s="46">
        <v>0</v>
      </c>
      <c r="E27" s="46">
        <v>1187737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10">SUM(D27:M27)</f>
        <v>1187737</v>
      </c>
      <c r="O27" s="47">
        <f t="shared" si="1"/>
        <v>2.9237178824444543</v>
      </c>
      <c r="P27" s="9"/>
    </row>
    <row r="28" spans="1:16" ht="15.75">
      <c r="A28" s="28" t="s">
        <v>47</v>
      </c>
      <c r="B28" s="29"/>
      <c r="C28" s="30"/>
      <c r="D28" s="31">
        <f t="shared" ref="D28:M28" si="11">SUM(D29:D32)</f>
        <v>30799571</v>
      </c>
      <c r="E28" s="31">
        <f t="shared" si="11"/>
        <v>12755095</v>
      </c>
      <c r="F28" s="31">
        <f t="shared" si="11"/>
        <v>350</v>
      </c>
      <c r="G28" s="31">
        <f t="shared" si="11"/>
        <v>5380290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3411994</v>
      </c>
      <c r="N28" s="31">
        <f>SUM(D28:M28)</f>
        <v>52347300</v>
      </c>
      <c r="O28" s="43">
        <f t="shared" si="1"/>
        <v>128.85742980784852</v>
      </c>
      <c r="P28" s="9"/>
    </row>
    <row r="29" spans="1:16">
      <c r="A29" s="12"/>
      <c r="B29" s="44">
        <v>572</v>
      </c>
      <c r="C29" s="20" t="s">
        <v>48</v>
      </c>
      <c r="D29" s="46">
        <v>24276994</v>
      </c>
      <c r="E29" s="46">
        <v>7291032</v>
      </c>
      <c r="F29" s="46">
        <v>350</v>
      </c>
      <c r="G29" s="46">
        <v>4393196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3369139</v>
      </c>
      <c r="N29" s="46">
        <f t="shared" si="10"/>
        <v>39330711</v>
      </c>
      <c r="O29" s="47">
        <f t="shared" si="1"/>
        <v>96.815964375913865</v>
      </c>
      <c r="P29" s="9"/>
    </row>
    <row r="30" spans="1:16">
      <c r="A30" s="12"/>
      <c r="B30" s="44">
        <v>574</v>
      </c>
      <c r="C30" s="20" t="s">
        <v>69</v>
      </c>
      <c r="D30" s="46">
        <v>274021</v>
      </c>
      <c r="E30" s="46">
        <v>2000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276021</v>
      </c>
      <c r="O30" s="47">
        <f t="shared" si="1"/>
        <v>0.67944968762461788</v>
      </c>
      <c r="P30" s="9"/>
    </row>
    <row r="31" spans="1:16">
      <c r="A31" s="12"/>
      <c r="B31" s="44">
        <v>575</v>
      </c>
      <c r="C31" s="20" t="s">
        <v>49</v>
      </c>
      <c r="D31" s="46">
        <v>6248556</v>
      </c>
      <c r="E31" s="46">
        <v>5462063</v>
      </c>
      <c r="F31" s="46">
        <v>0</v>
      </c>
      <c r="G31" s="46">
        <v>987094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12697713</v>
      </c>
      <c r="O31" s="47">
        <f t="shared" si="1"/>
        <v>31.256524436173514</v>
      </c>
      <c r="P31" s="9"/>
    </row>
    <row r="32" spans="1:16">
      <c r="A32" s="12"/>
      <c r="B32" s="44">
        <v>579</v>
      </c>
      <c r="C32" s="20" t="s">
        <v>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42855</v>
      </c>
      <c r="N32" s="46">
        <f t="shared" si="10"/>
        <v>42855</v>
      </c>
      <c r="O32" s="47">
        <f t="shared" si="1"/>
        <v>0.10549130813652946</v>
      </c>
      <c r="P32" s="9"/>
    </row>
    <row r="33" spans="1:119" ht="15.75">
      <c r="A33" s="28" t="s">
        <v>53</v>
      </c>
      <c r="B33" s="29"/>
      <c r="C33" s="30"/>
      <c r="D33" s="31">
        <f t="shared" ref="D33:M33" si="12">SUM(D34:D34)</f>
        <v>30879926</v>
      </c>
      <c r="E33" s="31">
        <f t="shared" si="12"/>
        <v>116031287</v>
      </c>
      <c r="F33" s="31">
        <f t="shared" si="12"/>
        <v>0</v>
      </c>
      <c r="G33" s="31">
        <f t="shared" si="12"/>
        <v>80651617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>SUM(D33:M33)</f>
        <v>227562830</v>
      </c>
      <c r="O33" s="43">
        <f t="shared" si="1"/>
        <v>560.16568941665309</v>
      </c>
      <c r="P33" s="9"/>
    </row>
    <row r="34" spans="1:119" ht="15.75" thickBot="1">
      <c r="A34" s="12"/>
      <c r="B34" s="44">
        <v>581</v>
      </c>
      <c r="C34" s="20" t="s">
        <v>51</v>
      </c>
      <c r="D34" s="46">
        <v>30879926</v>
      </c>
      <c r="E34" s="46">
        <v>116031287</v>
      </c>
      <c r="F34" s="46">
        <v>0</v>
      </c>
      <c r="G34" s="46">
        <v>80651617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227562830</v>
      </c>
      <c r="O34" s="47">
        <f t="shared" si="1"/>
        <v>560.16568941665309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SUM(D5,D13,D16,D19,D22,D26,D28,D33)</f>
        <v>556124447</v>
      </c>
      <c r="E35" s="15">
        <f t="shared" si="13"/>
        <v>217707285</v>
      </c>
      <c r="F35" s="15">
        <f t="shared" si="13"/>
        <v>50263878</v>
      </c>
      <c r="G35" s="15">
        <f t="shared" si="13"/>
        <v>197961775</v>
      </c>
      <c r="H35" s="15">
        <f t="shared" si="13"/>
        <v>0</v>
      </c>
      <c r="I35" s="15">
        <f t="shared" si="13"/>
        <v>0</v>
      </c>
      <c r="J35" s="15">
        <f t="shared" si="13"/>
        <v>0</v>
      </c>
      <c r="K35" s="15">
        <f t="shared" si="13"/>
        <v>159230668</v>
      </c>
      <c r="L35" s="15">
        <f t="shared" si="13"/>
        <v>0</v>
      </c>
      <c r="M35" s="15">
        <f t="shared" si="13"/>
        <v>26800533</v>
      </c>
      <c r="N35" s="15">
        <f>SUM(D35:M35)</f>
        <v>1208088586</v>
      </c>
      <c r="O35" s="37">
        <f t="shared" si="1"/>
        <v>2973.8150806662038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70</v>
      </c>
      <c r="M37" s="93"/>
      <c r="N37" s="93"/>
      <c r="O37" s="41">
        <v>406242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63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222353180</v>
      </c>
      <c r="E5" s="26">
        <f t="shared" si="0"/>
        <v>11429021</v>
      </c>
      <c r="F5" s="26">
        <f t="shared" si="0"/>
        <v>183217248</v>
      </c>
      <c r="G5" s="26">
        <f t="shared" si="0"/>
        <v>20926381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140967984</v>
      </c>
      <c r="M5" s="26">
        <f t="shared" si="0"/>
        <v>985221</v>
      </c>
      <c r="N5" s="27">
        <f>SUM(D5:M5)</f>
        <v>579879035</v>
      </c>
      <c r="O5" s="32">
        <f t="shared" ref="O5:O34" si="1">(N5/O$36)</f>
        <v>1466.4369654607342</v>
      </c>
      <c r="P5" s="6"/>
    </row>
    <row r="6" spans="1:133">
      <c r="A6" s="12"/>
      <c r="B6" s="44">
        <v>511</v>
      </c>
      <c r="C6" s="20" t="s">
        <v>19</v>
      </c>
      <c r="D6" s="46">
        <v>3635245</v>
      </c>
      <c r="E6" s="46">
        <v>55448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3690693</v>
      </c>
      <c r="O6" s="47">
        <f t="shared" si="1"/>
        <v>9.3332717975692532</v>
      </c>
      <c r="P6" s="9"/>
    </row>
    <row r="7" spans="1:133">
      <c r="A7" s="12"/>
      <c r="B7" s="44">
        <v>512</v>
      </c>
      <c r="C7" s="20" t="s">
        <v>20</v>
      </c>
      <c r="D7" s="46">
        <v>3383669</v>
      </c>
      <c r="E7" s="46">
        <v>560589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3944258</v>
      </c>
      <c r="O7" s="47">
        <f t="shared" si="1"/>
        <v>9.9745039627346159</v>
      </c>
      <c r="P7" s="9"/>
    </row>
    <row r="8" spans="1:133">
      <c r="A8" s="12"/>
      <c r="B8" s="44">
        <v>513</v>
      </c>
      <c r="C8" s="20" t="s">
        <v>21</v>
      </c>
      <c r="D8" s="46">
        <v>11655205</v>
      </c>
      <c r="E8" s="46">
        <v>780000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12435205</v>
      </c>
      <c r="O8" s="47">
        <f t="shared" si="1"/>
        <v>31.446979774121598</v>
      </c>
      <c r="P8" s="9"/>
    </row>
    <row r="9" spans="1:133">
      <c r="A9" s="12"/>
      <c r="B9" s="44">
        <v>514</v>
      </c>
      <c r="C9" s="20" t="s">
        <v>22</v>
      </c>
      <c r="D9" s="46">
        <v>5955027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5955027</v>
      </c>
      <c r="O9" s="47">
        <f t="shared" si="1"/>
        <v>15.059471365638766</v>
      </c>
      <c r="P9" s="9"/>
    </row>
    <row r="10" spans="1:133">
      <c r="A10" s="12"/>
      <c r="B10" s="44">
        <v>515</v>
      </c>
      <c r="C10" s="20" t="s">
        <v>23</v>
      </c>
      <c r="D10" s="46">
        <v>3104627</v>
      </c>
      <c r="E10" s="46">
        <v>1247331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4351958</v>
      </c>
      <c r="O10" s="47">
        <f t="shared" si="1"/>
        <v>11.005523045565125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183217248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183217248</v>
      </c>
      <c r="O11" s="47">
        <f t="shared" si="1"/>
        <v>463.33205541253409</v>
      </c>
      <c r="P11" s="9"/>
    </row>
    <row r="12" spans="1:133">
      <c r="A12" s="12"/>
      <c r="B12" s="44">
        <v>518</v>
      </c>
      <c r="C12" s="20" t="s">
        <v>25</v>
      </c>
      <c r="D12" s="46">
        <v>70708285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140967984</v>
      </c>
      <c r="M12" s="46">
        <v>0</v>
      </c>
      <c r="N12" s="46">
        <f t="shared" si="2"/>
        <v>211676269</v>
      </c>
      <c r="O12" s="47">
        <f t="shared" si="1"/>
        <v>535.30113495551723</v>
      </c>
      <c r="P12" s="9"/>
    </row>
    <row r="13" spans="1:133">
      <c r="A13" s="12"/>
      <c r="B13" s="44">
        <v>519</v>
      </c>
      <c r="C13" s="20" t="s">
        <v>26</v>
      </c>
      <c r="D13" s="46">
        <v>123911122</v>
      </c>
      <c r="E13" s="46">
        <v>8785653</v>
      </c>
      <c r="F13" s="46">
        <v>0</v>
      </c>
      <c r="G13" s="46">
        <v>20926381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985221</v>
      </c>
      <c r="N13" s="46">
        <f t="shared" si="2"/>
        <v>154608377</v>
      </c>
      <c r="O13" s="47">
        <f t="shared" si="1"/>
        <v>390.98402514705361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235497949</v>
      </c>
      <c r="E14" s="31">
        <f t="shared" si="3"/>
        <v>17560711</v>
      </c>
      <c r="F14" s="31">
        <f t="shared" si="3"/>
        <v>0</v>
      </c>
      <c r="G14" s="31">
        <f t="shared" si="3"/>
        <v>5019559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258078219</v>
      </c>
      <c r="O14" s="43">
        <f t="shared" si="1"/>
        <v>652.64549583495602</v>
      </c>
      <c r="P14" s="10"/>
    </row>
    <row r="15" spans="1:133">
      <c r="A15" s="12"/>
      <c r="B15" s="44">
        <v>521</v>
      </c>
      <c r="C15" s="20" t="s">
        <v>28</v>
      </c>
      <c r="D15" s="46">
        <v>139214772</v>
      </c>
      <c r="E15" s="46">
        <v>6496647</v>
      </c>
      <c r="F15" s="46">
        <v>0</v>
      </c>
      <c r="G15" s="46">
        <v>5019559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150730978</v>
      </c>
      <c r="O15" s="47">
        <f t="shared" si="1"/>
        <v>381.17859870420853</v>
      </c>
      <c r="P15" s="9"/>
    </row>
    <row r="16" spans="1:133">
      <c r="A16" s="12"/>
      <c r="B16" s="44">
        <v>522</v>
      </c>
      <c r="C16" s="20" t="s">
        <v>29</v>
      </c>
      <c r="D16" s="46">
        <v>96283177</v>
      </c>
      <c r="E16" s="46">
        <v>11064064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107347241</v>
      </c>
      <c r="O16" s="47">
        <f t="shared" si="1"/>
        <v>271.4668971307475</v>
      </c>
      <c r="P16" s="9"/>
    </row>
    <row r="17" spans="1:16" ht="15.75">
      <c r="A17" s="28" t="s">
        <v>33</v>
      </c>
      <c r="B17" s="29"/>
      <c r="C17" s="30"/>
      <c r="D17" s="31">
        <f t="shared" ref="D17:M17" si="5">SUM(D18:D19)</f>
        <v>23732539</v>
      </c>
      <c r="E17" s="31">
        <f t="shared" si="5"/>
        <v>562335</v>
      </c>
      <c r="F17" s="31">
        <f t="shared" si="5"/>
        <v>0</v>
      </c>
      <c r="G17" s="31">
        <f t="shared" si="5"/>
        <v>3781496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28076370</v>
      </c>
      <c r="O17" s="43">
        <f t="shared" si="1"/>
        <v>71.001406050061448</v>
      </c>
      <c r="P17" s="10"/>
    </row>
    <row r="18" spans="1:16">
      <c r="A18" s="12"/>
      <c r="B18" s="44">
        <v>534</v>
      </c>
      <c r="C18" s="20" t="s">
        <v>34</v>
      </c>
      <c r="D18" s="46">
        <v>23732539</v>
      </c>
      <c r="E18" s="46">
        <v>562335</v>
      </c>
      <c r="F18" s="46">
        <v>0</v>
      </c>
      <c r="G18" s="46">
        <v>3223605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27518479</v>
      </c>
      <c r="O18" s="47">
        <f t="shared" si="1"/>
        <v>69.590573901080845</v>
      </c>
      <c r="P18" s="9"/>
    </row>
    <row r="19" spans="1:16">
      <c r="A19" s="12"/>
      <c r="B19" s="44">
        <v>535</v>
      </c>
      <c r="C19" s="20" t="s">
        <v>58</v>
      </c>
      <c r="D19" s="46">
        <v>0</v>
      </c>
      <c r="E19" s="46">
        <v>0</v>
      </c>
      <c r="F19" s="46">
        <v>0</v>
      </c>
      <c r="G19" s="46">
        <v>557891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557891</v>
      </c>
      <c r="O19" s="47">
        <f t="shared" si="1"/>
        <v>1.4108321489806137</v>
      </c>
      <c r="P19" s="9"/>
    </row>
    <row r="20" spans="1:16" ht="15.75">
      <c r="A20" s="28" t="s">
        <v>36</v>
      </c>
      <c r="B20" s="29"/>
      <c r="C20" s="30"/>
      <c r="D20" s="31">
        <f t="shared" ref="D20:M20" si="6">SUM(D21:D23)</f>
        <v>14432642</v>
      </c>
      <c r="E20" s="31">
        <f t="shared" si="6"/>
        <v>1402978</v>
      </c>
      <c r="F20" s="31">
        <f t="shared" si="6"/>
        <v>0</v>
      </c>
      <c r="G20" s="31">
        <f t="shared" si="6"/>
        <v>37209721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21728005</v>
      </c>
      <c r="N20" s="31">
        <f t="shared" ref="N20:N26" si="7">SUM(D20:M20)</f>
        <v>74773346</v>
      </c>
      <c r="O20" s="43">
        <f t="shared" si="1"/>
        <v>189.0918484500574</v>
      </c>
      <c r="P20" s="10"/>
    </row>
    <row r="21" spans="1:16">
      <c r="A21" s="12"/>
      <c r="B21" s="44">
        <v>541</v>
      </c>
      <c r="C21" s="20" t="s">
        <v>37</v>
      </c>
      <c r="D21" s="46">
        <v>14432642</v>
      </c>
      <c r="E21" s="46">
        <v>1402978</v>
      </c>
      <c r="F21" s="46">
        <v>0</v>
      </c>
      <c r="G21" s="46">
        <v>32085936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47921556</v>
      </c>
      <c r="O21" s="47">
        <f t="shared" si="1"/>
        <v>121.18724237167264</v>
      </c>
      <c r="P21" s="9"/>
    </row>
    <row r="22" spans="1:16">
      <c r="A22" s="12"/>
      <c r="B22" s="44">
        <v>544</v>
      </c>
      <c r="C22" s="20" t="s">
        <v>38</v>
      </c>
      <c r="D22" s="46">
        <v>0</v>
      </c>
      <c r="E22" s="46">
        <v>0</v>
      </c>
      <c r="F22" s="46">
        <v>0</v>
      </c>
      <c r="G22" s="46">
        <v>5123785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5123785</v>
      </c>
      <c r="O22" s="47">
        <f t="shared" si="1"/>
        <v>12.957370888694447</v>
      </c>
      <c r="P22" s="9"/>
    </row>
    <row r="23" spans="1:16">
      <c r="A23" s="12"/>
      <c r="B23" s="44">
        <v>545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21728005</v>
      </c>
      <c r="N23" s="46">
        <f t="shared" si="7"/>
        <v>21728005</v>
      </c>
      <c r="O23" s="47">
        <f t="shared" si="1"/>
        <v>54.947235189690318</v>
      </c>
      <c r="P23" s="9"/>
    </row>
    <row r="24" spans="1:16" ht="15.75">
      <c r="A24" s="28" t="s">
        <v>41</v>
      </c>
      <c r="B24" s="29"/>
      <c r="C24" s="30"/>
      <c r="D24" s="31">
        <f t="shared" ref="D24:M24" si="8">SUM(D25:D25)</f>
        <v>5576721</v>
      </c>
      <c r="E24" s="31">
        <f t="shared" si="8"/>
        <v>7113901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12690622</v>
      </c>
      <c r="O24" s="43">
        <f t="shared" si="1"/>
        <v>32.092895401002444</v>
      </c>
      <c r="P24" s="10"/>
    </row>
    <row r="25" spans="1:16">
      <c r="A25" s="13"/>
      <c r="B25" s="45">
        <v>554</v>
      </c>
      <c r="C25" s="21" t="s">
        <v>43</v>
      </c>
      <c r="D25" s="46">
        <v>5576721</v>
      </c>
      <c r="E25" s="46">
        <v>7113901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12690622</v>
      </c>
      <c r="O25" s="47">
        <f t="shared" si="1"/>
        <v>32.092895401002444</v>
      </c>
      <c r="P25" s="9"/>
    </row>
    <row r="26" spans="1:16" ht="15.75">
      <c r="A26" s="28" t="s">
        <v>45</v>
      </c>
      <c r="B26" s="29"/>
      <c r="C26" s="30"/>
      <c r="D26" s="31">
        <f t="shared" ref="D26:M26" si="9">SUM(D27:D27)</f>
        <v>0</v>
      </c>
      <c r="E26" s="31">
        <f t="shared" si="9"/>
        <v>35325497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35325497</v>
      </c>
      <c r="O26" s="43">
        <f t="shared" si="1"/>
        <v>89.333484222398681</v>
      </c>
      <c r="P26" s="10"/>
    </row>
    <row r="27" spans="1:16">
      <c r="A27" s="12"/>
      <c r="B27" s="44">
        <v>564</v>
      </c>
      <c r="C27" s="20" t="s">
        <v>46</v>
      </c>
      <c r="D27" s="46">
        <v>0</v>
      </c>
      <c r="E27" s="46">
        <v>35325497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10">SUM(D27:M27)</f>
        <v>35325497</v>
      </c>
      <c r="O27" s="47">
        <f t="shared" si="1"/>
        <v>89.333484222398681</v>
      </c>
      <c r="P27" s="9"/>
    </row>
    <row r="28" spans="1:16" ht="15.75">
      <c r="A28" s="28" t="s">
        <v>47</v>
      </c>
      <c r="B28" s="29"/>
      <c r="C28" s="30"/>
      <c r="D28" s="31">
        <f t="shared" ref="D28:M28" si="11">SUM(D29:D31)</f>
        <v>28170151</v>
      </c>
      <c r="E28" s="31">
        <f t="shared" si="11"/>
        <v>17499815</v>
      </c>
      <c r="F28" s="31">
        <f t="shared" si="11"/>
        <v>0</v>
      </c>
      <c r="G28" s="31">
        <f t="shared" si="11"/>
        <v>57327072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13012719</v>
      </c>
      <c r="N28" s="31">
        <f t="shared" si="10"/>
        <v>116009757</v>
      </c>
      <c r="O28" s="43">
        <f t="shared" si="1"/>
        <v>293.37324812737398</v>
      </c>
      <c r="P28" s="9"/>
    </row>
    <row r="29" spans="1:16">
      <c r="A29" s="12"/>
      <c r="B29" s="44">
        <v>572</v>
      </c>
      <c r="C29" s="20" t="s">
        <v>48</v>
      </c>
      <c r="D29" s="46">
        <v>20201873</v>
      </c>
      <c r="E29" s="46">
        <v>11301055</v>
      </c>
      <c r="F29" s="46">
        <v>0</v>
      </c>
      <c r="G29" s="46">
        <v>50568612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13012719</v>
      </c>
      <c r="N29" s="46">
        <f t="shared" si="10"/>
        <v>95084259</v>
      </c>
      <c r="O29" s="47">
        <f t="shared" si="1"/>
        <v>240.4554464208945</v>
      </c>
      <c r="P29" s="9"/>
    </row>
    <row r="30" spans="1:16">
      <c r="A30" s="12"/>
      <c r="B30" s="44">
        <v>574</v>
      </c>
      <c r="C30" s="20" t="s">
        <v>69</v>
      </c>
      <c r="D30" s="46">
        <v>548480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548480</v>
      </c>
      <c r="O30" s="47">
        <f t="shared" si="1"/>
        <v>1.3870329814836357</v>
      </c>
      <c r="P30" s="9"/>
    </row>
    <row r="31" spans="1:16">
      <c r="A31" s="12"/>
      <c r="B31" s="44">
        <v>575</v>
      </c>
      <c r="C31" s="20" t="s">
        <v>49</v>
      </c>
      <c r="D31" s="46">
        <v>7419798</v>
      </c>
      <c r="E31" s="46">
        <v>6198760</v>
      </c>
      <c r="F31" s="46">
        <v>0</v>
      </c>
      <c r="G31" s="46">
        <v>6758460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20377018</v>
      </c>
      <c r="O31" s="47">
        <f t="shared" si="1"/>
        <v>51.530768724995831</v>
      </c>
      <c r="P31" s="9"/>
    </row>
    <row r="32" spans="1:16" ht="15.75">
      <c r="A32" s="28" t="s">
        <v>53</v>
      </c>
      <c r="B32" s="29"/>
      <c r="C32" s="30"/>
      <c r="D32" s="31">
        <f t="shared" ref="D32:M32" si="12">SUM(D33:D33)</f>
        <v>49052225</v>
      </c>
      <c r="E32" s="31">
        <f t="shared" si="12"/>
        <v>94177925</v>
      </c>
      <c r="F32" s="31">
        <f t="shared" si="12"/>
        <v>0</v>
      </c>
      <c r="G32" s="31">
        <f t="shared" si="12"/>
        <v>134776285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278006435</v>
      </c>
      <c r="O32" s="43">
        <f t="shared" si="1"/>
        <v>703.04130398498864</v>
      </c>
      <c r="P32" s="9"/>
    </row>
    <row r="33" spans="1:119" ht="15.75" thickBot="1">
      <c r="A33" s="12"/>
      <c r="B33" s="44">
        <v>581</v>
      </c>
      <c r="C33" s="20" t="s">
        <v>51</v>
      </c>
      <c r="D33" s="46">
        <v>49052225</v>
      </c>
      <c r="E33" s="46">
        <v>94177925</v>
      </c>
      <c r="F33" s="46">
        <v>0</v>
      </c>
      <c r="G33" s="46">
        <v>134776285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278006435</v>
      </c>
      <c r="O33" s="47">
        <f t="shared" si="1"/>
        <v>703.04130398498864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SUM(D5,D14,D17,D20,D24,D26,D28,D32)</f>
        <v>578815407</v>
      </c>
      <c r="E34" s="15">
        <f t="shared" si="13"/>
        <v>185072183</v>
      </c>
      <c r="F34" s="15">
        <f t="shared" si="13"/>
        <v>183217248</v>
      </c>
      <c r="G34" s="15">
        <f t="shared" si="13"/>
        <v>259040514</v>
      </c>
      <c r="H34" s="15">
        <f t="shared" si="13"/>
        <v>0</v>
      </c>
      <c r="I34" s="15">
        <f t="shared" si="13"/>
        <v>0</v>
      </c>
      <c r="J34" s="15">
        <f t="shared" si="13"/>
        <v>0</v>
      </c>
      <c r="K34" s="15">
        <f t="shared" si="13"/>
        <v>0</v>
      </c>
      <c r="L34" s="15">
        <f t="shared" si="13"/>
        <v>140967984</v>
      </c>
      <c r="M34" s="15">
        <f t="shared" si="13"/>
        <v>35725945</v>
      </c>
      <c r="N34" s="15">
        <f t="shared" si="10"/>
        <v>1382839281</v>
      </c>
      <c r="O34" s="37">
        <f t="shared" si="1"/>
        <v>3497.0166475315727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88</v>
      </c>
      <c r="M36" s="93"/>
      <c r="N36" s="93"/>
      <c r="O36" s="41">
        <v>395434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63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101</v>
      </c>
      <c r="N4" s="34" t="s">
        <v>5</v>
      </c>
      <c r="O4" s="34" t="s">
        <v>102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140755385</v>
      </c>
      <c r="E5" s="26">
        <f t="shared" si="0"/>
        <v>5168316</v>
      </c>
      <c r="F5" s="26">
        <f t="shared" si="0"/>
        <v>77410375</v>
      </c>
      <c r="G5" s="26">
        <f t="shared" si="0"/>
        <v>15055929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260066552</v>
      </c>
      <c r="L5" s="26">
        <f t="shared" si="0"/>
        <v>0</v>
      </c>
      <c r="M5" s="26">
        <f t="shared" si="0"/>
        <v>0</v>
      </c>
      <c r="N5" s="26">
        <f t="shared" si="0"/>
        <v>40547012</v>
      </c>
      <c r="O5" s="27">
        <f>SUM(D5:N5)</f>
        <v>539003569</v>
      </c>
      <c r="P5" s="32">
        <f t="shared" ref="P5:P35" si="1">(O5/P$37)</f>
        <v>1198.4595094575395</v>
      </c>
      <c r="Q5" s="6"/>
    </row>
    <row r="6" spans="1:134">
      <c r="A6" s="12"/>
      <c r="B6" s="44">
        <v>511</v>
      </c>
      <c r="C6" s="20" t="s">
        <v>19</v>
      </c>
      <c r="D6" s="46">
        <v>5471039</v>
      </c>
      <c r="E6" s="46">
        <v>2687006</v>
      </c>
      <c r="F6" s="46">
        <v>0</v>
      </c>
      <c r="G6" s="46">
        <v>211706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8369751</v>
      </c>
      <c r="P6" s="47">
        <f t="shared" si="1"/>
        <v>18.609909571381245</v>
      </c>
      <c r="Q6" s="9"/>
    </row>
    <row r="7" spans="1:134">
      <c r="A7" s="12"/>
      <c r="B7" s="44">
        <v>512</v>
      </c>
      <c r="C7" s="20" t="s">
        <v>20</v>
      </c>
      <c r="D7" s="46">
        <v>6775081</v>
      </c>
      <c r="E7" s="46">
        <v>837774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7612855</v>
      </c>
      <c r="P7" s="47">
        <f t="shared" si="1"/>
        <v>16.926972275523795</v>
      </c>
      <c r="Q7" s="9"/>
    </row>
    <row r="8" spans="1:134">
      <c r="A8" s="12"/>
      <c r="B8" s="44">
        <v>513</v>
      </c>
      <c r="C8" s="20" t="s">
        <v>21</v>
      </c>
      <c r="D8" s="46">
        <v>53464603</v>
      </c>
      <c r="E8" s="46">
        <v>544499</v>
      </c>
      <c r="F8" s="46">
        <v>15826</v>
      </c>
      <c r="G8" s="46">
        <v>12099515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66124443</v>
      </c>
      <c r="P8" s="47">
        <f t="shared" si="1"/>
        <v>147.02586787682853</v>
      </c>
      <c r="Q8" s="9"/>
    </row>
    <row r="9" spans="1:134">
      <c r="A9" s="12"/>
      <c r="B9" s="44">
        <v>514</v>
      </c>
      <c r="C9" s="20" t="s">
        <v>22</v>
      </c>
      <c r="D9" s="46">
        <v>10473045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10473045</v>
      </c>
      <c r="P9" s="47">
        <f t="shared" si="1"/>
        <v>23.286525535467717</v>
      </c>
      <c r="Q9" s="9"/>
    </row>
    <row r="10" spans="1:134">
      <c r="A10" s="12"/>
      <c r="B10" s="44">
        <v>515</v>
      </c>
      <c r="C10" s="20" t="s">
        <v>23</v>
      </c>
      <c r="D10" s="46">
        <v>8643712</v>
      </c>
      <c r="E10" s="46">
        <v>49306</v>
      </c>
      <c r="F10" s="46">
        <v>0</v>
      </c>
      <c r="G10" s="46">
        <v>77540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36681002</v>
      </c>
      <c r="O10" s="46">
        <f t="shared" si="2"/>
        <v>45451560</v>
      </c>
      <c r="P10" s="47">
        <f t="shared" si="1"/>
        <v>101.06028500468041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77394549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77394549</v>
      </c>
      <c r="P11" s="47">
        <f t="shared" si="1"/>
        <v>172.08463647339505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260066552</v>
      </c>
      <c r="L12" s="46">
        <v>0</v>
      </c>
      <c r="M12" s="46">
        <v>0</v>
      </c>
      <c r="N12" s="46">
        <v>0</v>
      </c>
      <c r="O12" s="46">
        <f t="shared" si="2"/>
        <v>260066552</v>
      </c>
      <c r="P12" s="47">
        <f t="shared" si="1"/>
        <v>578.25077654770348</v>
      </c>
      <c r="Q12" s="9"/>
    </row>
    <row r="13" spans="1:134">
      <c r="A13" s="12"/>
      <c r="B13" s="44">
        <v>519</v>
      </c>
      <c r="C13" s="20" t="s">
        <v>26</v>
      </c>
      <c r="D13" s="46">
        <v>55927905</v>
      </c>
      <c r="E13" s="46">
        <v>1049731</v>
      </c>
      <c r="F13" s="46">
        <v>0</v>
      </c>
      <c r="G13" s="46">
        <v>2667168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3866010</v>
      </c>
      <c r="O13" s="46">
        <f t="shared" si="2"/>
        <v>63510814</v>
      </c>
      <c r="P13" s="47">
        <f t="shared" si="1"/>
        <v>141.21453617255924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SUM(D15:D18)</f>
        <v>457420465</v>
      </c>
      <c r="E14" s="31">
        <f t="shared" si="3"/>
        <v>41118507</v>
      </c>
      <c r="F14" s="31">
        <f t="shared" si="3"/>
        <v>0</v>
      </c>
      <c r="G14" s="31">
        <f t="shared" si="3"/>
        <v>4091303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1" si="4">SUM(D14:N14)</f>
        <v>502630275</v>
      </c>
      <c r="P14" s="43">
        <f t="shared" si="1"/>
        <v>1117.5844975063758</v>
      </c>
      <c r="Q14" s="10"/>
    </row>
    <row r="15" spans="1:134">
      <c r="A15" s="12"/>
      <c r="B15" s="44">
        <v>521</v>
      </c>
      <c r="C15" s="20" t="s">
        <v>28</v>
      </c>
      <c r="D15" s="46">
        <v>265626231</v>
      </c>
      <c r="E15" s="46">
        <v>13231677</v>
      </c>
      <c r="F15" s="46">
        <v>0</v>
      </c>
      <c r="G15" s="46">
        <v>2181357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281039265</v>
      </c>
      <c r="P15" s="47">
        <f t="shared" si="1"/>
        <v>624.88302312188853</v>
      </c>
      <c r="Q15" s="9"/>
    </row>
    <row r="16" spans="1:134">
      <c r="A16" s="12"/>
      <c r="B16" s="44">
        <v>522</v>
      </c>
      <c r="C16" s="20" t="s">
        <v>29</v>
      </c>
      <c r="D16" s="46">
        <v>165440652</v>
      </c>
      <c r="E16" s="46">
        <v>22217078</v>
      </c>
      <c r="F16" s="46">
        <v>0</v>
      </c>
      <c r="G16" s="46">
        <v>1909182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189566912</v>
      </c>
      <c r="P16" s="47">
        <f t="shared" si="1"/>
        <v>421.49677930036222</v>
      </c>
      <c r="Q16" s="9"/>
    </row>
    <row r="17" spans="1:17">
      <c r="A17" s="12"/>
      <c r="B17" s="44">
        <v>524</v>
      </c>
      <c r="C17" s="20" t="s">
        <v>30</v>
      </c>
      <c r="D17" s="46">
        <v>25086431</v>
      </c>
      <c r="E17" s="46">
        <v>335100</v>
      </c>
      <c r="F17" s="46">
        <v>0</v>
      </c>
      <c r="G17" s="46">
        <v>764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25422295</v>
      </c>
      <c r="P17" s="47">
        <f t="shared" si="1"/>
        <v>56.525768932310832</v>
      </c>
      <c r="Q17" s="9"/>
    </row>
    <row r="18" spans="1:17">
      <c r="A18" s="12"/>
      <c r="B18" s="44">
        <v>525</v>
      </c>
      <c r="C18" s="20" t="s">
        <v>31</v>
      </c>
      <c r="D18" s="46">
        <v>1267151</v>
      </c>
      <c r="E18" s="46">
        <v>5334652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6601803</v>
      </c>
      <c r="P18" s="47">
        <f t="shared" si="1"/>
        <v>14.678926151814242</v>
      </c>
      <c r="Q18" s="9"/>
    </row>
    <row r="19" spans="1:17" ht="15.75">
      <c r="A19" s="28" t="s">
        <v>33</v>
      </c>
      <c r="B19" s="29"/>
      <c r="C19" s="30"/>
      <c r="D19" s="31">
        <f t="shared" ref="D19:N19" si="5">SUM(D20:D21)</f>
        <v>67398875</v>
      </c>
      <c r="E19" s="31">
        <f t="shared" si="5"/>
        <v>4820308</v>
      </c>
      <c r="F19" s="31">
        <f t="shared" si="5"/>
        <v>0</v>
      </c>
      <c r="G19" s="31">
        <f t="shared" si="5"/>
        <v>6423558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78642741</v>
      </c>
      <c r="P19" s="43">
        <f t="shared" si="1"/>
        <v>174.85995682016778</v>
      </c>
      <c r="Q19" s="10"/>
    </row>
    <row r="20" spans="1:17">
      <c r="A20" s="12"/>
      <c r="B20" s="44">
        <v>534</v>
      </c>
      <c r="C20" s="20" t="s">
        <v>34</v>
      </c>
      <c r="D20" s="46">
        <v>44351299</v>
      </c>
      <c r="E20" s="46">
        <v>61874</v>
      </c>
      <c r="F20" s="46">
        <v>0</v>
      </c>
      <c r="G20" s="46">
        <v>37357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44450530</v>
      </c>
      <c r="P20" s="47">
        <f t="shared" si="1"/>
        <v>98.834522520439265</v>
      </c>
      <c r="Q20" s="9"/>
    </row>
    <row r="21" spans="1:17">
      <c r="A21" s="12"/>
      <c r="B21" s="44">
        <v>538</v>
      </c>
      <c r="C21" s="20" t="s">
        <v>35</v>
      </c>
      <c r="D21" s="46">
        <v>23047576</v>
      </c>
      <c r="E21" s="46">
        <v>4758434</v>
      </c>
      <c r="F21" s="46">
        <v>0</v>
      </c>
      <c r="G21" s="46">
        <v>6386201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34192211</v>
      </c>
      <c r="P21" s="47">
        <f t="shared" si="1"/>
        <v>76.025434299728516</v>
      </c>
      <c r="Q21" s="9"/>
    </row>
    <row r="22" spans="1:17" ht="15.75">
      <c r="A22" s="28" t="s">
        <v>36</v>
      </c>
      <c r="B22" s="29"/>
      <c r="C22" s="30"/>
      <c r="D22" s="31">
        <f t="shared" ref="D22:N22" si="6">SUM(D23:D24)</f>
        <v>4458673</v>
      </c>
      <c r="E22" s="31">
        <f t="shared" si="6"/>
        <v>12674324</v>
      </c>
      <c r="F22" s="31">
        <f t="shared" si="6"/>
        <v>0</v>
      </c>
      <c r="G22" s="31">
        <f t="shared" si="6"/>
        <v>19186577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ref="O22:O28" si="7">SUM(D22:N22)</f>
        <v>36319574</v>
      </c>
      <c r="P22" s="43">
        <f t="shared" si="1"/>
        <v>80.755567018790558</v>
      </c>
      <c r="Q22" s="10"/>
    </row>
    <row r="23" spans="1:17">
      <c r="A23" s="12"/>
      <c r="B23" s="44">
        <v>541</v>
      </c>
      <c r="C23" s="20" t="s">
        <v>37</v>
      </c>
      <c r="D23" s="46">
        <v>4307181</v>
      </c>
      <c r="E23" s="46">
        <v>95435</v>
      </c>
      <c r="F23" s="46">
        <v>0</v>
      </c>
      <c r="G23" s="46">
        <v>17990683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22393299</v>
      </c>
      <c r="P23" s="47">
        <f t="shared" si="1"/>
        <v>49.790880205982475</v>
      </c>
      <c r="Q23" s="9"/>
    </row>
    <row r="24" spans="1:17">
      <c r="A24" s="12"/>
      <c r="B24" s="44">
        <v>549</v>
      </c>
      <c r="C24" s="20" t="s">
        <v>40</v>
      </c>
      <c r="D24" s="46">
        <v>151492</v>
      </c>
      <c r="E24" s="46">
        <v>12578889</v>
      </c>
      <c r="F24" s="46">
        <v>0</v>
      </c>
      <c r="G24" s="46">
        <v>1195894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13926275</v>
      </c>
      <c r="P24" s="47">
        <f t="shared" si="1"/>
        <v>30.96468681280809</v>
      </c>
      <c r="Q24" s="9"/>
    </row>
    <row r="25" spans="1:17" ht="15.75">
      <c r="A25" s="28" t="s">
        <v>41</v>
      </c>
      <c r="B25" s="29"/>
      <c r="C25" s="30"/>
      <c r="D25" s="31">
        <f t="shared" ref="D25:N25" si="8">SUM(D26:D27)</f>
        <v>1094860</v>
      </c>
      <c r="E25" s="31">
        <f t="shared" si="8"/>
        <v>84980666</v>
      </c>
      <c r="F25" s="31">
        <f t="shared" si="8"/>
        <v>0</v>
      </c>
      <c r="G25" s="31">
        <f t="shared" si="8"/>
        <v>3302593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9227988</v>
      </c>
      <c r="O25" s="31">
        <f t="shared" si="7"/>
        <v>98606107</v>
      </c>
      <c r="P25" s="43">
        <f t="shared" si="1"/>
        <v>219.24794829092801</v>
      </c>
      <c r="Q25" s="10"/>
    </row>
    <row r="26" spans="1:17">
      <c r="A26" s="13"/>
      <c r="B26" s="45">
        <v>554</v>
      </c>
      <c r="C26" s="21" t="s">
        <v>43</v>
      </c>
      <c r="D26" s="46">
        <v>1094860</v>
      </c>
      <c r="E26" s="46">
        <v>45265814</v>
      </c>
      <c r="F26" s="46">
        <v>0</v>
      </c>
      <c r="G26" s="46">
        <v>2335356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48696030</v>
      </c>
      <c r="P26" s="47">
        <f t="shared" si="1"/>
        <v>108.27427420305195</v>
      </c>
      <c r="Q26" s="9"/>
    </row>
    <row r="27" spans="1:17">
      <c r="A27" s="13"/>
      <c r="B27" s="45">
        <v>559</v>
      </c>
      <c r="C27" s="21" t="s">
        <v>44</v>
      </c>
      <c r="D27" s="46">
        <v>0</v>
      </c>
      <c r="E27" s="46">
        <v>39714852</v>
      </c>
      <c r="F27" s="46">
        <v>0</v>
      </c>
      <c r="G27" s="46">
        <v>967237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9227988</v>
      </c>
      <c r="O27" s="46">
        <f t="shared" si="7"/>
        <v>49910077</v>
      </c>
      <c r="P27" s="47">
        <f t="shared" si="1"/>
        <v>110.97367408787608</v>
      </c>
      <c r="Q27" s="9"/>
    </row>
    <row r="28" spans="1:17" ht="15.75">
      <c r="A28" s="28" t="s">
        <v>45</v>
      </c>
      <c r="B28" s="29"/>
      <c r="C28" s="30"/>
      <c r="D28" s="31">
        <f t="shared" ref="D28:N28" si="9">SUM(D29:D29)</f>
        <v>5957633</v>
      </c>
      <c r="E28" s="31">
        <f t="shared" si="9"/>
        <v>7911418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7"/>
        <v>13869051</v>
      </c>
      <c r="P28" s="43">
        <f t="shared" si="1"/>
        <v>30.837450833468594</v>
      </c>
      <c r="Q28" s="10"/>
    </row>
    <row r="29" spans="1:17">
      <c r="A29" s="12"/>
      <c r="B29" s="44">
        <v>564</v>
      </c>
      <c r="C29" s="20" t="s">
        <v>46</v>
      </c>
      <c r="D29" s="46">
        <v>5957633</v>
      </c>
      <c r="E29" s="46">
        <v>7911418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10">SUM(D29:N29)</f>
        <v>13869051</v>
      </c>
      <c r="P29" s="47">
        <f t="shared" si="1"/>
        <v>30.837450833468594</v>
      </c>
      <c r="Q29" s="9"/>
    </row>
    <row r="30" spans="1:17" ht="15.75">
      <c r="A30" s="28" t="s">
        <v>47</v>
      </c>
      <c r="B30" s="29"/>
      <c r="C30" s="30"/>
      <c r="D30" s="31">
        <f t="shared" ref="D30:N30" si="11">SUM(D31:D32)</f>
        <v>63319562</v>
      </c>
      <c r="E30" s="31">
        <f t="shared" si="11"/>
        <v>12092851</v>
      </c>
      <c r="F30" s="31">
        <f t="shared" si="11"/>
        <v>0</v>
      </c>
      <c r="G30" s="31">
        <f t="shared" si="11"/>
        <v>40192591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2347698</v>
      </c>
      <c r="O30" s="31">
        <f t="shared" si="10"/>
        <v>117952702</v>
      </c>
      <c r="P30" s="43">
        <f t="shared" si="1"/>
        <v>262.26456652295622</v>
      </c>
      <c r="Q30" s="9"/>
    </row>
    <row r="31" spans="1:17">
      <c r="A31" s="12"/>
      <c r="B31" s="44">
        <v>572</v>
      </c>
      <c r="C31" s="20" t="s">
        <v>48</v>
      </c>
      <c r="D31" s="46">
        <v>49486469</v>
      </c>
      <c r="E31" s="46">
        <v>2216461</v>
      </c>
      <c r="F31" s="46">
        <v>0</v>
      </c>
      <c r="G31" s="46">
        <v>23496543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2347698</v>
      </c>
      <c r="O31" s="46">
        <f t="shared" si="10"/>
        <v>77547171</v>
      </c>
      <c r="P31" s="47">
        <f t="shared" si="1"/>
        <v>172.42398726395061</v>
      </c>
      <c r="Q31" s="9"/>
    </row>
    <row r="32" spans="1:17">
      <c r="A32" s="12"/>
      <c r="B32" s="44">
        <v>575</v>
      </c>
      <c r="C32" s="20" t="s">
        <v>49</v>
      </c>
      <c r="D32" s="46">
        <v>13833093</v>
      </c>
      <c r="E32" s="46">
        <v>9876390</v>
      </c>
      <c r="F32" s="46">
        <v>0</v>
      </c>
      <c r="G32" s="46">
        <v>16696048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40405531</v>
      </c>
      <c r="P32" s="47">
        <f t="shared" si="1"/>
        <v>89.840579259005622</v>
      </c>
      <c r="Q32" s="9"/>
    </row>
    <row r="33" spans="1:120" ht="15.75">
      <c r="A33" s="28" t="s">
        <v>53</v>
      </c>
      <c r="B33" s="29"/>
      <c r="C33" s="30"/>
      <c r="D33" s="31">
        <f t="shared" ref="D33:N33" si="12">SUM(D34:D34)</f>
        <v>105213475</v>
      </c>
      <c r="E33" s="31">
        <f t="shared" si="12"/>
        <v>32264288</v>
      </c>
      <c r="F33" s="31">
        <f t="shared" si="12"/>
        <v>0</v>
      </c>
      <c r="G33" s="31">
        <f t="shared" si="12"/>
        <v>2351058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0"/>
        <v>139828821</v>
      </c>
      <c r="P33" s="43">
        <f t="shared" si="1"/>
        <v>310.90551132080924</v>
      </c>
      <c r="Q33" s="9"/>
    </row>
    <row r="34" spans="1:120" ht="15.75" thickBot="1">
      <c r="A34" s="12"/>
      <c r="B34" s="44">
        <v>581</v>
      </c>
      <c r="C34" s="20" t="s">
        <v>103</v>
      </c>
      <c r="D34" s="46">
        <v>105213475</v>
      </c>
      <c r="E34" s="46">
        <v>32264288</v>
      </c>
      <c r="F34" s="46">
        <v>0</v>
      </c>
      <c r="G34" s="46">
        <v>2351058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139828821</v>
      </c>
      <c r="P34" s="47">
        <f t="shared" si="1"/>
        <v>310.90551132080924</v>
      </c>
      <c r="Q34" s="9"/>
    </row>
    <row r="35" spans="1:120" ht="16.5" thickBot="1">
      <c r="A35" s="14" t="s">
        <v>10</v>
      </c>
      <c r="B35" s="23"/>
      <c r="C35" s="22"/>
      <c r="D35" s="15">
        <f>SUM(D5,D14,D19,D22,D25,D28,D30,D33)</f>
        <v>845618928</v>
      </c>
      <c r="E35" s="15">
        <f t="shared" ref="E35:N35" si="13">SUM(E5,E14,E19,E22,E25,E28,E30,E33)</f>
        <v>201030678</v>
      </c>
      <c r="F35" s="15">
        <f t="shared" si="13"/>
        <v>77410375</v>
      </c>
      <c r="G35" s="15">
        <f t="shared" si="13"/>
        <v>90603609</v>
      </c>
      <c r="H35" s="15">
        <f t="shared" si="13"/>
        <v>0</v>
      </c>
      <c r="I35" s="15">
        <f t="shared" si="13"/>
        <v>0</v>
      </c>
      <c r="J35" s="15">
        <f t="shared" si="13"/>
        <v>0</v>
      </c>
      <c r="K35" s="15">
        <f t="shared" si="13"/>
        <v>260066552</v>
      </c>
      <c r="L35" s="15">
        <f t="shared" si="13"/>
        <v>0</v>
      </c>
      <c r="M35" s="15">
        <f t="shared" si="13"/>
        <v>0</v>
      </c>
      <c r="N35" s="15">
        <f t="shared" si="13"/>
        <v>52122698</v>
      </c>
      <c r="O35" s="15">
        <f t="shared" si="10"/>
        <v>1526852840</v>
      </c>
      <c r="P35" s="37">
        <f t="shared" si="1"/>
        <v>3394.9150077710356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104</v>
      </c>
      <c r="N37" s="93"/>
      <c r="O37" s="93"/>
      <c r="P37" s="41">
        <v>449747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63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122060148</v>
      </c>
      <c r="E5" s="26">
        <f t="shared" si="0"/>
        <v>5355483</v>
      </c>
      <c r="F5" s="26">
        <f t="shared" si="0"/>
        <v>89125794</v>
      </c>
      <c r="G5" s="26">
        <f t="shared" si="0"/>
        <v>16655845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254169279</v>
      </c>
      <c r="L5" s="26">
        <f t="shared" si="0"/>
        <v>0</v>
      </c>
      <c r="M5" s="26">
        <f t="shared" si="0"/>
        <v>33280590</v>
      </c>
      <c r="N5" s="27">
        <f>SUM(D5:M5)</f>
        <v>520647139</v>
      </c>
      <c r="O5" s="32">
        <f t="shared" ref="O5:O36" si="1">(N5/O$38)</f>
        <v>1045.6357576658286</v>
      </c>
      <c r="P5" s="6"/>
    </row>
    <row r="6" spans="1:133">
      <c r="A6" s="12"/>
      <c r="B6" s="44">
        <v>511</v>
      </c>
      <c r="C6" s="20" t="s">
        <v>19</v>
      </c>
      <c r="D6" s="46">
        <v>3596026</v>
      </c>
      <c r="E6" s="46">
        <v>1764024</v>
      </c>
      <c r="F6" s="46">
        <v>0</v>
      </c>
      <c r="G6" s="46">
        <v>230948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5590998</v>
      </c>
      <c r="O6" s="47">
        <f t="shared" si="1"/>
        <v>11.228617218692008</v>
      </c>
      <c r="P6" s="9"/>
    </row>
    <row r="7" spans="1:133">
      <c r="A7" s="12"/>
      <c r="B7" s="44">
        <v>512</v>
      </c>
      <c r="C7" s="20" t="s">
        <v>20</v>
      </c>
      <c r="D7" s="46">
        <v>6165030</v>
      </c>
      <c r="E7" s="46">
        <v>1118719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7283749</v>
      </c>
      <c r="O7" s="47">
        <f t="shared" si="1"/>
        <v>14.628234429350664</v>
      </c>
      <c r="P7" s="9"/>
    </row>
    <row r="8" spans="1:133">
      <c r="A8" s="12"/>
      <c r="B8" s="44">
        <v>513</v>
      </c>
      <c r="C8" s="20" t="s">
        <v>21</v>
      </c>
      <c r="D8" s="46">
        <v>52072354</v>
      </c>
      <c r="E8" s="46">
        <v>1313885</v>
      </c>
      <c r="F8" s="46">
        <v>384198</v>
      </c>
      <c r="G8" s="46">
        <v>13970532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67740969</v>
      </c>
      <c r="O8" s="47">
        <f t="shared" si="1"/>
        <v>136.04680433158475</v>
      </c>
      <c r="P8" s="9"/>
    </row>
    <row r="9" spans="1:133">
      <c r="A9" s="12"/>
      <c r="B9" s="44">
        <v>514</v>
      </c>
      <c r="C9" s="20" t="s">
        <v>22</v>
      </c>
      <c r="D9" s="46">
        <v>9909611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9909611</v>
      </c>
      <c r="O9" s="47">
        <f t="shared" si="1"/>
        <v>19.901854499883516</v>
      </c>
      <c r="P9" s="9"/>
    </row>
    <row r="10" spans="1:133">
      <c r="A10" s="12"/>
      <c r="B10" s="44">
        <v>515</v>
      </c>
      <c r="C10" s="20" t="s">
        <v>23</v>
      </c>
      <c r="D10" s="46">
        <v>9318661</v>
      </c>
      <c r="E10" s="46">
        <v>303202</v>
      </c>
      <c r="F10" s="46">
        <v>0</v>
      </c>
      <c r="G10" s="46">
        <v>209030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29522467</v>
      </c>
      <c r="N10" s="46">
        <f t="shared" si="2"/>
        <v>39353360</v>
      </c>
      <c r="O10" s="47">
        <f t="shared" si="1"/>
        <v>79.034872791831688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88741596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88741596</v>
      </c>
      <c r="O11" s="47">
        <f t="shared" si="1"/>
        <v>178.22317462102652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254169279</v>
      </c>
      <c r="L12" s="46">
        <v>0</v>
      </c>
      <c r="M12" s="46">
        <v>0</v>
      </c>
      <c r="N12" s="46">
        <f t="shared" si="2"/>
        <v>254169279</v>
      </c>
      <c r="O12" s="47">
        <f t="shared" si="1"/>
        <v>510.45797953101277</v>
      </c>
      <c r="P12" s="9"/>
    </row>
    <row r="13" spans="1:133">
      <c r="A13" s="12"/>
      <c r="B13" s="44">
        <v>519</v>
      </c>
      <c r="C13" s="20" t="s">
        <v>72</v>
      </c>
      <c r="D13" s="46">
        <v>40998466</v>
      </c>
      <c r="E13" s="46">
        <v>855653</v>
      </c>
      <c r="F13" s="46">
        <v>0</v>
      </c>
      <c r="G13" s="46">
        <v>2245335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3758123</v>
      </c>
      <c r="N13" s="46">
        <f t="shared" si="2"/>
        <v>47857577</v>
      </c>
      <c r="O13" s="47">
        <f t="shared" si="1"/>
        <v>96.114220242446635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445443121</v>
      </c>
      <c r="E14" s="31">
        <f t="shared" si="3"/>
        <v>39314654</v>
      </c>
      <c r="F14" s="31">
        <f t="shared" si="3"/>
        <v>0</v>
      </c>
      <c r="G14" s="31">
        <f t="shared" si="3"/>
        <v>19914799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504672574</v>
      </c>
      <c r="O14" s="43">
        <f t="shared" si="1"/>
        <v>1013.5534218073441</v>
      </c>
      <c r="P14" s="10"/>
    </row>
    <row r="15" spans="1:133">
      <c r="A15" s="12"/>
      <c r="B15" s="44">
        <v>521</v>
      </c>
      <c r="C15" s="20" t="s">
        <v>28</v>
      </c>
      <c r="D15" s="46">
        <v>261675463</v>
      </c>
      <c r="E15" s="46">
        <v>12474609</v>
      </c>
      <c r="F15" s="46">
        <v>0</v>
      </c>
      <c r="G15" s="46">
        <v>11624829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285774901</v>
      </c>
      <c r="O15" s="47">
        <f t="shared" si="1"/>
        <v>573.9327708646299</v>
      </c>
      <c r="P15" s="9"/>
    </row>
    <row r="16" spans="1:133">
      <c r="A16" s="12"/>
      <c r="B16" s="44">
        <v>522</v>
      </c>
      <c r="C16" s="20" t="s">
        <v>29</v>
      </c>
      <c r="D16" s="46">
        <v>159663569</v>
      </c>
      <c r="E16" s="46">
        <v>20397017</v>
      </c>
      <c r="F16" s="46">
        <v>0</v>
      </c>
      <c r="G16" s="46">
        <v>7498478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187559064</v>
      </c>
      <c r="O16" s="47">
        <f t="shared" si="1"/>
        <v>376.68211212956192</v>
      </c>
      <c r="P16" s="9"/>
    </row>
    <row r="17" spans="1:16">
      <c r="A17" s="12"/>
      <c r="B17" s="44">
        <v>524</v>
      </c>
      <c r="C17" s="20" t="s">
        <v>30</v>
      </c>
      <c r="D17" s="46">
        <v>22646766</v>
      </c>
      <c r="E17" s="46">
        <v>538595</v>
      </c>
      <c r="F17" s="46">
        <v>0</v>
      </c>
      <c r="G17" s="46">
        <v>791492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23976853</v>
      </c>
      <c r="O17" s="47">
        <f t="shared" si="1"/>
        <v>48.153639912918436</v>
      </c>
      <c r="P17" s="9"/>
    </row>
    <row r="18" spans="1:16">
      <c r="A18" s="12"/>
      <c r="B18" s="44">
        <v>525</v>
      </c>
      <c r="C18" s="20" t="s">
        <v>31</v>
      </c>
      <c r="D18" s="46">
        <v>1457323</v>
      </c>
      <c r="E18" s="46">
        <v>5904433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7361756</v>
      </c>
      <c r="O18" s="47">
        <f t="shared" si="1"/>
        <v>14.78489890023377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SUM(D20:D21)</f>
        <v>64875103</v>
      </c>
      <c r="E19" s="31">
        <f t="shared" si="5"/>
        <v>4428696</v>
      </c>
      <c r="F19" s="31">
        <f t="shared" si="5"/>
        <v>0</v>
      </c>
      <c r="G19" s="31">
        <f t="shared" si="5"/>
        <v>9539574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78843373</v>
      </c>
      <c r="O19" s="43">
        <f t="shared" si="1"/>
        <v>158.34419108136984</v>
      </c>
      <c r="P19" s="10"/>
    </row>
    <row r="20" spans="1:16">
      <c r="A20" s="12"/>
      <c r="B20" s="44">
        <v>534</v>
      </c>
      <c r="C20" s="20" t="s">
        <v>74</v>
      </c>
      <c r="D20" s="46">
        <v>42169363</v>
      </c>
      <c r="E20" s="46">
        <v>72925</v>
      </c>
      <c r="F20" s="46">
        <v>0</v>
      </c>
      <c r="G20" s="46">
        <v>386122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42628410</v>
      </c>
      <c r="O20" s="47">
        <f t="shared" si="1"/>
        <v>85.612282195676443</v>
      </c>
      <c r="P20" s="9"/>
    </row>
    <row r="21" spans="1:16">
      <c r="A21" s="12"/>
      <c r="B21" s="44">
        <v>538</v>
      </c>
      <c r="C21" s="20" t="s">
        <v>75</v>
      </c>
      <c r="D21" s="46">
        <v>22705740</v>
      </c>
      <c r="E21" s="46">
        <v>4355771</v>
      </c>
      <c r="F21" s="46">
        <v>0</v>
      </c>
      <c r="G21" s="46">
        <v>9153452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36214963</v>
      </c>
      <c r="O21" s="47">
        <f t="shared" si="1"/>
        <v>72.7319088856934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SUM(D23:D24)</f>
        <v>4608756</v>
      </c>
      <c r="E22" s="31">
        <f t="shared" si="6"/>
        <v>11594156</v>
      </c>
      <c r="F22" s="31">
        <f t="shared" si="6"/>
        <v>0</v>
      </c>
      <c r="G22" s="31">
        <f t="shared" si="6"/>
        <v>16678566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32881478</v>
      </c>
      <c r="O22" s="43">
        <f t="shared" si="1"/>
        <v>66.0371422144745</v>
      </c>
      <c r="P22" s="10"/>
    </row>
    <row r="23" spans="1:16">
      <c r="A23" s="12"/>
      <c r="B23" s="44">
        <v>541</v>
      </c>
      <c r="C23" s="20" t="s">
        <v>76</v>
      </c>
      <c r="D23" s="46">
        <v>4334756</v>
      </c>
      <c r="E23" s="46">
        <v>234531</v>
      </c>
      <c r="F23" s="46">
        <v>0</v>
      </c>
      <c r="G23" s="46">
        <v>12066806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16636093</v>
      </c>
      <c r="O23" s="47">
        <f t="shared" si="1"/>
        <v>33.410908090391302</v>
      </c>
      <c r="P23" s="9"/>
    </row>
    <row r="24" spans="1:16">
      <c r="A24" s="12"/>
      <c r="B24" s="44">
        <v>549</v>
      </c>
      <c r="C24" s="20" t="s">
        <v>78</v>
      </c>
      <c r="D24" s="46">
        <v>274000</v>
      </c>
      <c r="E24" s="46">
        <v>11359625</v>
      </c>
      <c r="F24" s="46">
        <v>0</v>
      </c>
      <c r="G24" s="46">
        <v>4611760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16245385</v>
      </c>
      <c r="O24" s="47">
        <f t="shared" si="1"/>
        <v>32.62623412408319</v>
      </c>
      <c r="P24" s="9"/>
    </row>
    <row r="25" spans="1:16" ht="15.75">
      <c r="A25" s="28" t="s">
        <v>41</v>
      </c>
      <c r="B25" s="29"/>
      <c r="C25" s="30"/>
      <c r="D25" s="31">
        <f t="shared" ref="D25:M25" si="8">SUM(D26:D27)</f>
        <v>2025485</v>
      </c>
      <c r="E25" s="31">
        <f t="shared" si="8"/>
        <v>65545648</v>
      </c>
      <c r="F25" s="31">
        <f t="shared" si="8"/>
        <v>0</v>
      </c>
      <c r="G25" s="31">
        <f t="shared" si="8"/>
        <v>9108379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8866874</v>
      </c>
      <c r="N25" s="31">
        <f t="shared" si="7"/>
        <v>85546386</v>
      </c>
      <c r="O25" s="43">
        <f t="shared" si="1"/>
        <v>171.80611097275889</v>
      </c>
      <c r="P25" s="10"/>
    </row>
    <row r="26" spans="1:16">
      <c r="A26" s="13"/>
      <c r="B26" s="45">
        <v>554</v>
      </c>
      <c r="C26" s="21" t="s">
        <v>43</v>
      </c>
      <c r="D26" s="46">
        <v>2025485</v>
      </c>
      <c r="E26" s="46">
        <v>27713405</v>
      </c>
      <c r="F26" s="46">
        <v>0</v>
      </c>
      <c r="G26" s="46">
        <v>9653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29748543</v>
      </c>
      <c r="O26" s="47">
        <f t="shared" si="1"/>
        <v>59.74514785388935</v>
      </c>
      <c r="P26" s="9"/>
    </row>
    <row r="27" spans="1:16">
      <c r="A27" s="13"/>
      <c r="B27" s="45">
        <v>559</v>
      </c>
      <c r="C27" s="21" t="s">
        <v>44</v>
      </c>
      <c r="D27" s="46">
        <v>0</v>
      </c>
      <c r="E27" s="46">
        <v>37832243</v>
      </c>
      <c r="F27" s="46">
        <v>0</v>
      </c>
      <c r="G27" s="46">
        <v>9098726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8866874</v>
      </c>
      <c r="N27" s="46">
        <f t="shared" si="7"/>
        <v>55797843</v>
      </c>
      <c r="O27" s="47">
        <f t="shared" si="1"/>
        <v>112.06096311886955</v>
      </c>
      <c r="P27" s="9"/>
    </row>
    <row r="28" spans="1:16" ht="15.75">
      <c r="A28" s="28" t="s">
        <v>45</v>
      </c>
      <c r="B28" s="29"/>
      <c r="C28" s="30"/>
      <c r="D28" s="31">
        <f t="shared" ref="D28:M28" si="9">SUM(D29:D29)</f>
        <v>5212550</v>
      </c>
      <c r="E28" s="31">
        <f t="shared" si="9"/>
        <v>1977855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7190405</v>
      </c>
      <c r="O28" s="43">
        <f t="shared" si="1"/>
        <v>14.440768069022582</v>
      </c>
      <c r="P28" s="10"/>
    </row>
    <row r="29" spans="1:16">
      <c r="A29" s="12"/>
      <c r="B29" s="44">
        <v>564</v>
      </c>
      <c r="C29" s="20" t="s">
        <v>79</v>
      </c>
      <c r="D29" s="46">
        <v>5212550</v>
      </c>
      <c r="E29" s="46">
        <v>1977855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10">SUM(D29:M29)</f>
        <v>7190405</v>
      </c>
      <c r="O29" s="47">
        <f t="shared" si="1"/>
        <v>14.440768069022582</v>
      </c>
      <c r="P29" s="9"/>
    </row>
    <row r="30" spans="1:16" ht="15.75">
      <c r="A30" s="28" t="s">
        <v>47</v>
      </c>
      <c r="B30" s="29"/>
      <c r="C30" s="30"/>
      <c r="D30" s="31">
        <f t="shared" ref="D30:M30" si="11">SUM(D31:D32)</f>
        <v>59706459</v>
      </c>
      <c r="E30" s="31">
        <f t="shared" si="11"/>
        <v>11099279</v>
      </c>
      <c r="F30" s="31">
        <f t="shared" si="11"/>
        <v>0</v>
      </c>
      <c r="G30" s="31">
        <f t="shared" si="11"/>
        <v>26065017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2891803</v>
      </c>
      <c r="N30" s="31">
        <f t="shared" si="10"/>
        <v>99762558</v>
      </c>
      <c r="O30" s="43">
        <f t="shared" si="1"/>
        <v>200.35699825676207</v>
      </c>
      <c r="P30" s="9"/>
    </row>
    <row r="31" spans="1:16">
      <c r="A31" s="12"/>
      <c r="B31" s="44">
        <v>572</v>
      </c>
      <c r="C31" s="20" t="s">
        <v>80</v>
      </c>
      <c r="D31" s="46">
        <v>46465454</v>
      </c>
      <c r="E31" s="46">
        <v>1824843</v>
      </c>
      <c r="F31" s="46">
        <v>0</v>
      </c>
      <c r="G31" s="46">
        <v>19687479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2891803</v>
      </c>
      <c r="N31" s="46">
        <f t="shared" si="10"/>
        <v>70869579</v>
      </c>
      <c r="O31" s="47">
        <f t="shared" si="1"/>
        <v>142.33011262762992</v>
      </c>
      <c r="P31" s="9"/>
    </row>
    <row r="32" spans="1:16">
      <c r="A32" s="12"/>
      <c r="B32" s="44">
        <v>575</v>
      </c>
      <c r="C32" s="20" t="s">
        <v>81</v>
      </c>
      <c r="D32" s="46">
        <v>13241005</v>
      </c>
      <c r="E32" s="46">
        <v>9274436</v>
      </c>
      <c r="F32" s="46">
        <v>0</v>
      </c>
      <c r="G32" s="46">
        <v>6377538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28892979</v>
      </c>
      <c r="O32" s="47">
        <f t="shared" si="1"/>
        <v>58.02688562913216</v>
      </c>
      <c r="P32" s="9"/>
    </row>
    <row r="33" spans="1:119" ht="15.75">
      <c r="A33" s="28" t="s">
        <v>82</v>
      </c>
      <c r="B33" s="29"/>
      <c r="C33" s="30"/>
      <c r="D33" s="31">
        <f t="shared" ref="D33:M33" si="12">SUM(D34:D35)</f>
        <v>70719379</v>
      </c>
      <c r="E33" s="31">
        <f t="shared" si="12"/>
        <v>29581874</v>
      </c>
      <c r="F33" s="31">
        <f t="shared" si="12"/>
        <v>103627501</v>
      </c>
      <c r="G33" s="31">
        <f t="shared" si="12"/>
        <v>1088000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205016754</v>
      </c>
      <c r="O33" s="43">
        <f t="shared" si="1"/>
        <v>411.74306520673838</v>
      </c>
      <c r="P33" s="9"/>
    </row>
    <row r="34" spans="1:119">
      <c r="A34" s="12"/>
      <c r="B34" s="44">
        <v>581</v>
      </c>
      <c r="C34" s="20" t="s">
        <v>83</v>
      </c>
      <c r="D34" s="46">
        <v>70719379</v>
      </c>
      <c r="E34" s="46">
        <v>29581874</v>
      </c>
      <c r="F34" s="46">
        <v>52500</v>
      </c>
      <c r="G34" s="46">
        <v>1088000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101441753</v>
      </c>
      <c r="O34" s="47">
        <f t="shared" si="1"/>
        <v>203.72939042906145</v>
      </c>
      <c r="P34" s="9"/>
    </row>
    <row r="35" spans="1:119" ht="15.75" thickBot="1">
      <c r="A35" s="12"/>
      <c r="B35" s="44">
        <v>585</v>
      </c>
      <c r="C35" s="20" t="s">
        <v>52</v>
      </c>
      <c r="D35" s="46">
        <v>0</v>
      </c>
      <c r="E35" s="46">
        <v>0</v>
      </c>
      <c r="F35" s="46">
        <v>103575001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103575001</v>
      </c>
      <c r="O35" s="47">
        <f t="shared" si="1"/>
        <v>208.01367477767693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SUM(D5,D14,D19,D22,D25,D28,D30,D33)</f>
        <v>774651001</v>
      </c>
      <c r="E36" s="15">
        <f t="shared" si="13"/>
        <v>168897645</v>
      </c>
      <c r="F36" s="15">
        <f t="shared" si="13"/>
        <v>192753295</v>
      </c>
      <c r="G36" s="15">
        <f t="shared" si="13"/>
        <v>99050180</v>
      </c>
      <c r="H36" s="15">
        <f t="shared" si="13"/>
        <v>0</v>
      </c>
      <c r="I36" s="15">
        <f t="shared" si="13"/>
        <v>0</v>
      </c>
      <c r="J36" s="15">
        <f t="shared" si="13"/>
        <v>0</v>
      </c>
      <c r="K36" s="15">
        <f t="shared" si="13"/>
        <v>254169279</v>
      </c>
      <c r="L36" s="15">
        <f t="shared" si="13"/>
        <v>0</v>
      </c>
      <c r="M36" s="15">
        <f t="shared" si="13"/>
        <v>45039267</v>
      </c>
      <c r="N36" s="15">
        <f t="shared" si="10"/>
        <v>1534560667</v>
      </c>
      <c r="O36" s="37">
        <f t="shared" si="1"/>
        <v>3081.9174552742988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98</v>
      </c>
      <c r="M38" s="93"/>
      <c r="N38" s="93"/>
      <c r="O38" s="41">
        <v>497924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63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153373107</v>
      </c>
      <c r="E5" s="26">
        <f t="shared" si="0"/>
        <v>6952885</v>
      </c>
      <c r="F5" s="26">
        <f t="shared" si="0"/>
        <v>69685557</v>
      </c>
      <c r="G5" s="26">
        <f t="shared" si="0"/>
        <v>33283828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245261021</v>
      </c>
      <c r="L5" s="26">
        <f t="shared" si="0"/>
        <v>0</v>
      </c>
      <c r="M5" s="26">
        <f t="shared" si="0"/>
        <v>44195590</v>
      </c>
      <c r="N5" s="27">
        <f>SUM(D5:M5)</f>
        <v>552751988</v>
      </c>
      <c r="O5" s="32">
        <f t="shared" ref="O5:O37" si="1">(N5/O$39)</f>
        <v>1125.8893281759538</v>
      </c>
      <c r="P5" s="6"/>
    </row>
    <row r="6" spans="1:133">
      <c r="A6" s="12"/>
      <c r="B6" s="44">
        <v>511</v>
      </c>
      <c r="C6" s="20" t="s">
        <v>19</v>
      </c>
      <c r="D6" s="46">
        <v>3465265</v>
      </c>
      <c r="E6" s="46">
        <v>2152359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5617624</v>
      </c>
      <c r="O6" s="47">
        <f t="shared" si="1"/>
        <v>11.44242453869766</v>
      </c>
      <c r="P6" s="9"/>
    </row>
    <row r="7" spans="1:133">
      <c r="A7" s="12"/>
      <c r="B7" s="44">
        <v>512</v>
      </c>
      <c r="C7" s="20" t="s">
        <v>20</v>
      </c>
      <c r="D7" s="46">
        <v>6016004</v>
      </c>
      <c r="E7" s="46">
        <v>838477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6854481</v>
      </c>
      <c r="O7" s="47">
        <f t="shared" si="1"/>
        <v>13.96175350903458</v>
      </c>
      <c r="P7" s="9"/>
    </row>
    <row r="8" spans="1:133">
      <c r="A8" s="12"/>
      <c r="B8" s="44">
        <v>513</v>
      </c>
      <c r="C8" s="20" t="s">
        <v>21</v>
      </c>
      <c r="D8" s="46">
        <v>49835739</v>
      </c>
      <c r="E8" s="46">
        <v>866250</v>
      </c>
      <c r="F8" s="46">
        <v>1375605</v>
      </c>
      <c r="G8" s="46">
        <v>19398110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71475704</v>
      </c>
      <c r="O8" s="47">
        <f t="shared" si="1"/>
        <v>145.58741371268181</v>
      </c>
      <c r="P8" s="9"/>
    </row>
    <row r="9" spans="1:133">
      <c r="A9" s="12"/>
      <c r="B9" s="44">
        <v>514</v>
      </c>
      <c r="C9" s="20" t="s">
        <v>22</v>
      </c>
      <c r="D9" s="46">
        <v>9157209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9157209</v>
      </c>
      <c r="O9" s="47">
        <f t="shared" si="1"/>
        <v>18.652133529688541</v>
      </c>
      <c r="P9" s="9"/>
    </row>
    <row r="10" spans="1:133">
      <c r="A10" s="12"/>
      <c r="B10" s="44">
        <v>515</v>
      </c>
      <c r="C10" s="20" t="s">
        <v>23</v>
      </c>
      <c r="D10" s="46">
        <v>7553349</v>
      </c>
      <c r="E10" s="46">
        <v>1731657</v>
      </c>
      <c r="F10" s="46">
        <v>0</v>
      </c>
      <c r="G10" s="46">
        <v>248254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40580784</v>
      </c>
      <c r="N10" s="46">
        <f t="shared" si="2"/>
        <v>50114044</v>
      </c>
      <c r="O10" s="47">
        <f t="shared" si="1"/>
        <v>102.0762811464374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68309952</v>
      </c>
      <c r="G11" s="46">
        <v>8093886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76403838</v>
      </c>
      <c r="O11" s="47">
        <f t="shared" si="1"/>
        <v>155.62543003623608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245261021</v>
      </c>
      <c r="L12" s="46">
        <v>0</v>
      </c>
      <c r="M12" s="46">
        <v>0</v>
      </c>
      <c r="N12" s="46">
        <f t="shared" si="2"/>
        <v>245261021</v>
      </c>
      <c r="O12" s="47">
        <f t="shared" si="1"/>
        <v>499.5672058287351</v>
      </c>
      <c r="P12" s="9"/>
    </row>
    <row r="13" spans="1:133">
      <c r="A13" s="12"/>
      <c r="B13" s="44">
        <v>519</v>
      </c>
      <c r="C13" s="20" t="s">
        <v>72</v>
      </c>
      <c r="D13" s="46">
        <v>77345541</v>
      </c>
      <c r="E13" s="46">
        <v>1364142</v>
      </c>
      <c r="F13" s="46">
        <v>0</v>
      </c>
      <c r="G13" s="46">
        <v>5543578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3614806</v>
      </c>
      <c r="N13" s="46">
        <f t="shared" si="2"/>
        <v>87868067</v>
      </c>
      <c r="O13" s="47">
        <f t="shared" si="1"/>
        <v>178.97668587444267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431483165</v>
      </c>
      <c r="E14" s="31">
        <f t="shared" si="3"/>
        <v>24447520</v>
      </c>
      <c r="F14" s="31">
        <f t="shared" si="3"/>
        <v>0</v>
      </c>
      <c r="G14" s="31">
        <f t="shared" si="3"/>
        <v>6505839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462436524</v>
      </c>
      <c r="O14" s="43">
        <f t="shared" si="1"/>
        <v>941.92758892507743</v>
      </c>
      <c r="P14" s="10"/>
    </row>
    <row r="15" spans="1:133">
      <c r="A15" s="12"/>
      <c r="B15" s="44">
        <v>521</v>
      </c>
      <c r="C15" s="20" t="s">
        <v>28</v>
      </c>
      <c r="D15" s="46">
        <v>247285551</v>
      </c>
      <c r="E15" s="46">
        <v>12310144</v>
      </c>
      <c r="F15" s="46">
        <v>0</v>
      </c>
      <c r="G15" s="46">
        <v>2130224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261725919</v>
      </c>
      <c r="O15" s="47">
        <f t="shared" si="1"/>
        <v>533.10422306277462</v>
      </c>
      <c r="P15" s="9"/>
    </row>
    <row r="16" spans="1:133">
      <c r="A16" s="12"/>
      <c r="B16" s="44">
        <v>522</v>
      </c>
      <c r="C16" s="20" t="s">
        <v>29</v>
      </c>
      <c r="D16" s="46">
        <v>161370786</v>
      </c>
      <c r="E16" s="46">
        <v>4673129</v>
      </c>
      <c r="F16" s="46">
        <v>0</v>
      </c>
      <c r="G16" s="46">
        <v>3353295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169397210</v>
      </c>
      <c r="O16" s="47">
        <f t="shared" si="1"/>
        <v>345.04174585036674</v>
      </c>
      <c r="P16" s="9"/>
    </row>
    <row r="17" spans="1:16">
      <c r="A17" s="12"/>
      <c r="B17" s="44">
        <v>524</v>
      </c>
      <c r="C17" s="20" t="s">
        <v>30</v>
      </c>
      <c r="D17" s="46">
        <v>21249159</v>
      </c>
      <c r="E17" s="46">
        <v>710167</v>
      </c>
      <c r="F17" s="46">
        <v>0</v>
      </c>
      <c r="G17" s="46">
        <v>1022320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22981646</v>
      </c>
      <c r="O17" s="47">
        <f t="shared" si="1"/>
        <v>46.810849236271942</v>
      </c>
      <c r="P17" s="9"/>
    </row>
    <row r="18" spans="1:16">
      <c r="A18" s="12"/>
      <c r="B18" s="44">
        <v>525</v>
      </c>
      <c r="C18" s="20" t="s">
        <v>31</v>
      </c>
      <c r="D18" s="46">
        <v>1577669</v>
      </c>
      <c r="E18" s="46">
        <v>6754080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8331749</v>
      </c>
      <c r="O18" s="47">
        <f t="shared" si="1"/>
        <v>16.970770775664175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SUM(D20:D21)</f>
        <v>57110010</v>
      </c>
      <c r="E19" s="31">
        <f t="shared" si="5"/>
        <v>5665490</v>
      </c>
      <c r="F19" s="31">
        <f t="shared" si="5"/>
        <v>0</v>
      </c>
      <c r="G19" s="31">
        <f t="shared" si="5"/>
        <v>9106743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71882243</v>
      </c>
      <c r="O19" s="43">
        <f t="shared" si="1"/>
        <v>146.41548476719484</v>
      </c>
      <c r="P19" s="10"/>
    </row>
    <row r="20" spans="1:16">
      <c r="A20" s="12"/>
      <c r="B20" s="44">
        <v>534</v>
      </c>
      <c r="C20" s="20" t="s">
        <v>74</v>
      </c>
      <c r="D20" s="46">
        <v>39163400</v>
      </c>
      <c r="E20" s="46">
        <v>91192</v>
      </c>
      <c r="F20" s="46">
        <v>0</v>
      </c>
      <c r="G20" s="46">
        <v>1271400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40525992</v>
      </c>
      <c r="O20" s="47">
        <f t="shared" si="1"/>
        <v>82.546572236921705</v>
      </c>
      <c r="P20" s="9"/>
    </row>
    <row r="21" spans="1:16">
      <c r="A21" s="12"/>
      <c r="B21" s="44">
        <v>538</v>
      </c>
      <c r="C21" s="20" t="s">
        <v>75</v>
      </c>
      <c r="D21" s="46">
        <v>17946610</v>
      </c>
      <c r="E21" s="46">
        <v>5574298</v>
      </c>
      <c r="F21" s="46">
        <v>0</v>
      </c>
      <c r="G21" s="46">
        <v>7835343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31356251</v>
      </c>
      <c r="O21" s="47">
        <f t="shared" si="1"/>
        <v>63.868912530273128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SUM(D23:D24)</f>
        <v>3790696</v>
      </c>
      <c r="E22" s="31">
        <f t="shared" si="6"/>
        <v>12926437</v>
      </c>
      <c r="F22" s="31">
        <f t="shared" si="6"/>
        <v>0</v>
      </c>
      <c r="G22" s="31">
        <f t="shared" si="6"/>
        <v>20120900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36838033</v>
      </c>
      <c r="O22" s="43">
        <f t="shared" si="1"/>
        <v>75.034643250697115</v>
      </c>
      <c r="P22" s="10"/>
    </row>
    <row r="23" spans="1:16">
      <c r="A23" s="12"/>
      <c r="B23" s="44">
        <v>541</v>
      </c>
      <c r="C23" s="20" t="s">
        <v>76</v>
      </c>
      <c r="D23" s="46">
        <v>3790696</v>
      </c>
      <c r="E23" s="46">
        <v>193398</v>
      </c>
      <c r="F23" s="46">
        <v>0</v>
      </c>
      <c r="G23" s="46">
        <v>19810158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23794252</v>
      </c>
      <c r="O23" s="47">
        <f t="shared" si="1"/>
        <v>48.46602993805849</v>
      </c>
      <c r="P23" s="9"/>
    </row>
    <row r="24" spans="1:16">
      <c r="A24" s="12"/>
      <c r="B24" s="44">
        <v>549</v>
      </c>
      <c r="C24" s="20" t="s">
        <v>78</v>
      </c>
      <c r="D24" s="46">
        <v>0</v>
      </c>
      <c r="E24" s="46">
        <v>12733039</v>
      </c>
      <c r="F24" s="46">
        <v>0</v>
      </c>
      <c r="G24" s="46">
        <v>310742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13043781</v>
      </c>
      <c r="O24" s="47">
        <f t="shared" si="1"/>
        <v>26.568613312638636</v>
      </c>
      <c r="P24" s="9"/>
    </row>
    <row r="25" spans="1:16" ht="15.75">
      <c r="A25" s="28" t="s">
        <v>41</v>
      </c>
      <c r="B25" s="29"/>
      <c r="C25" s="30"/>
      <c r="D25" s="31">
        <f t="shared" ref="D25:M25" si="8">SUM(D26:D27)</f>
        <v>1848391</v>
      </c>
      <c r="E25" s="31">
        <f t="shared" si="8"/>
        <v>65699652</v>
      </c>
      <c r="F25" s="31">
        <f t="shared" si="8"/>
        <v>0</v>
      </c>
      <c r="G25" s="31">
        <f t="shared" si="8"/>
        <v>4251818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7842452</v>
      </c>
      <c r="N25" s="31">
        <f t="shared" si="7"/>
        <v>79642313</v>
      </c>
      <c r="O25" s="43">
        <f t="shared" si="1"/>
        <v>162.22181416731337</v>
      </c>
      <c r="P25" s="10"/>
    </row>
    <row r="26" spans="1:16">
      <c r="A26" s="13"/>
      <c r="B26" s="45">
        <v>554</v>
      </c>
      <c r="C26" s="21" t="s">
        <v>43</v>
      </c>
      <c r="D26" s="46">
        <v>1848391</v>
      </c>
      <c r="E26" s="46">
        <v>30559955</v>
      </c>
      <c r="F26" s="46">
        <v>0</v>
      </c>
      <c r="G26" s="46">
        <v>16982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32425328</v>
      </c>
      <c r="O26" s="47">
        <f t="shared" si="1"/>
        <v>66.046493817051541</v>
      </c>
      <c r="P26" s="9"/>
    </row>
    <row r="27" spans="1:16">
      <c r="A27" s="13"/>
      <c r="B27" s="45">
        <v>559</v>
      </c>
      <c r="C27" s="21" t="s">
        <v>44</v>
      </c>
      <c r="D27" s="46">
        <v>0</v>
      </c>
      <c r="E27" s="46">
        <v>35139697</v>
      </c>
      <c r="F27" s="46">
        <v>0</v>
      </c>
      <c r="G27" s="46">
        <v>4234836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7842452</v>
      </c>
      <c r="N27" s="46">
        <f t="shared" si="7"/>
        <v>47216985</v>
      </c>
      <c r="O27" s="47">
        <f t="shared" si="1"/>
        <v>96.175320350261842</v>
      </c>
      <c r="P27" s="9"/>
    </row>
    <row r="28" spans="1:16" ht="15.75">
      <c r="A28" s="28" t="s">
        <v>45</v>
      </c>
      <c r="B28" s="29"/>
      <c r="C28" s="30"/>
      <c r="D28" s="31">
        <f t="shared" ref="D28:M28" si="9">SUM(D29:D29)</f>
        <v>4506975</v>
      </c>
      <c r="E28" s="31">
        <f t="shared" si="9"/>
        <v>2639234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7146209</v>
      </c>
      <c r="O28" s="43">
        <f t="shared" si="1"/>
        <v>14.555968363183807</v>
      </c>
      <c r="P28" s="10"/>
    </row>
    <row r="29" spans="1:16">
      <c r="A29" s="12"/>
      <c r="B29" s="44">
        <v>564</v>
      </c>
      <c r="C29" s="20" t="s">
        <v>79</v>
      </c>
      <c r="D29" s="46">
        <v>4506975</v>
      </c>
      <c r="E29" s="46">
        <v>2639234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10">SUM(D29:M29)</f>
        <v>7146209</v>
      </c>
      <c r="O29" s="47">
        <f t="shared" si="1"/>
        <v>14.555968363183807</v>
      </c>
      <c r="P29" s="9"/>
    </row>
    <row r="30" spans="1:16" ht="15.75">
      <c r="A30" s="28" t="s">
        <v>47</v>
      </c>
      <c r="B30" s="29"/>
      <c r="C30" s="30"/>
      <c r="D30" s="31">
        <f t="shared" ref="D30:M30" si="11">SUM(D31:D33)</f>
        <v>60460475</v>
      </c>
      <c r="E30" s="31">
        <f t="shared" si="11"/>
        <v>7283658</v>
      </c>
      <c r="F30" s="31">
        <f t="shared" si="11"/>
        <v>0</v>
      </c>
      <c r="G30" s="31">
        <f t="shared" si="11"/>
        <v>22406047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7400852</v>
      </c>
      <c r="N30" s="31">
        <f t="shared" si="10"/>
        <v>97551032</v>
      </c>
      <c r="O30" s="43">
        <f t="shared" si="1"/>
        <v>198.69972115116295</v>
      </c>
      <c r="P30" s="9"/>
    </row>
    <row r="31" spans="1:16">
      <c r="A31" s="12"/>
      <c r="B31" s="44">
        <v>572</v>
      </c>
      <c r="C31" s="20" t="s">
        <v>80</v>
      </c>
      <c r="D31" s="46">
        <v>47350766</v>
      </c>
      <c r="E31" s="46">
        <v>2336446</v>
      </c>
      <c r="F31" s="46">
        <v>0</v>
      </c>
      <c r="G31" s="46">
        <v>18693648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6875610</v>
      </c>
      <c r="N31" s="46">
        <f t="shared" si="10"/>
        <v>75256470</v>
      </c>
      <c r="O31" s="47">
        <f t="shared" si="1"/>
        <v>153.28837939736877</v>
      </c>
      <c r="P31" s="9"/>
    </row>
    <row r="32" spans="1:16">
      <c r="A32" s="12"/>
      <c r="B32" s="44">
        <v>575</v>
      </c>
      <c r="C32" s="20" t="s">
        <v>81</v>
      </c>
      <c r="D32" s="46">
        <v>13109709</v>
      </c>
      <c r="E32" s="46">
        <v>4947212</v>
      </c>
      <c r="F32" s="46">
        <v>0</v>
      </c>
      <c r="G32" s="46">
        <v>3712399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21769320</v>
      </c>
      <c r="O32" s="47">
        <f t="shared" si="1"/>
        <v>44.341486962951194</v>
      </c>
      <c r="P32" s="9"/>
    </row>
    <row r="33" spans="1:119">
      <c r="A33" s="12"/>
      <c r="B33" s="44">
        <v>579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525242</v>
      </c>
      <c r="N33" s="46">
        <f t="shared" si="10"/>
        <v>525242</v>
      </c>
      <c r="O33" s="47">
        <f t="shared" si="1"/>
        <v>1.0698547908430034</v>
      </c>
      <c r="P33" s="9"/>
    </row>
    <row r="34" spans="1:119" ht="15.75">
      <c r="A34" s="28" t="s">
        <v>82</v>
      </c>
      <c r="B34" s="29"/>
      <c r="C34" s="30"/>
      <c r="D34" s="31">
        <f t="shared" ref="D34:M34" si="12">SUM(D35:D36)</f>
        <v>63061000</v>
      </c>
      <c r="E34" s="31">
        <f t="shared" si="12"/>
        <v>34985289</v>
      </c>
      <c r="F34" s="31">
        <f t="shared" si="12"/>
        <v>120320000</v>
      </c>
      <c r="G34" s="31">
        <f t="shared" si="12"/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218366289</v>
      </c>
      <c r="O34" s="43">
        <f t="shared" si="1"/>
        <v>444.78587097996319</v>
      </c>
      <c r="P34" s="9"/>
    </row>
    <row r="35" spans="1:119">
      <c r="A35" s="12"/>
      <c r="B35" s="44">
        <v>581</v>
      </c>
      <c r="C35" s="20" t="s">
        <v>83</v>
      </c>
      <c r="D35" s="46">
        <v>63061000</v>
      </c>
      <c r="E35" s="46">
        <v>34985289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98046289</v>
      </c>
      <c r="O35" s="47">
        <f t="shared" si="1"/>
        <v>199.70850010286242</v>
      </c>
      <c r="P35" s="9"/>
    </row>
    <row r="36" spans="1:119" ht="15.75" thickBot="1">
      <c r="A36" s="12"/>
      <c r="B36" s="44">
        <v>585</v>
      </c>
      <c r="C36" s="20" t="s">
        <v>52</v>
      </c>
      <c r="D36" s="46">
        <v>0</v>
      </c>
      <c r="E36" s="46">
        <v>0</v>
      </c>
      <c r="F36" s="46">
        <v>120320000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120320000</v>
      </c>
      <c r="O36" s="47">
        <f t="shared" si="1"/>
        <v>245.07737087710078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SUM(D5,D14,D19,D22,D25,D28,D30,D34)</f>
        <v>775633819</v>
      </c>
      <c r="E37" s="15">
        <f t="shared" si="13"/>
        <v>160600165</v>
      </c>
      <c r="F37" s="15">
        <f t="shared" si="13"/>
        <v>190005557</v>
      </c>
      <c r="G37" s="15">
        <f t="shared" si="13"/>
        <v>95675175</v>
      </c>
      <c r="H37" s="15">
        <f t="shared" si="13"/>
        <v>0</v>
      </c>
      <c r="I37" s="15">
        <f t="shared" si="13"/>
        <v>0</v>
      </c>
      <c r="J37" s="15">
        <f t="shared" si="13"/>
        <v>0</v>
      </c>
      <c r="K37" s="15">
        <f t="shared" si="13"/>
        <v>245261021</v>
      </c>
      <c r="L37" s="15">
        <f t="shared" si="13"/>
        <v>0</v>
      </c>
      <c r="M37" s="15">
        <f t="shared" si="13"/>
        <v>59438894</v>
      </c>
      <c r="N37" s="15">
        <f t="shared" si="10"/>
        <v>1526614631</v>
      </c>
      <c r="O37" s="37">
        <f t="shared" si="1"/>
        <v>3109.5304197805467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96</v>
      </c>
      <c r="M39" s="93"/>
      <c r="N39" s="93"/>
      <c r="O39" s="41">
        <v>490947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63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132472607</v>
      </c>
      <c r="E5" s="26">
        <f t="shared" si="0"/>
        <v>6052815</v>
      </c>
      <c r="F5" s="26">
        <f t="shared" si="0"/>
        <v>89283557</v>
      </c>
      <c r="G5" s="26">
        <f t="shared" si="0"/>
        <v>13357957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247559611</v>
      </c>
      <c r="L5" s="26">
        <f t="shared" si="0"/>
        <v>0</v>
      </c>
      <c r="M5" s="26">
        <f t="shared" si="0"/>
        <v>48952798</v>
      </c>
      <c r="N5" s="27">
        <f>SUM(D5:M5)</f>
        <v>537679345</v>
      </c>
      <c r="O5" s="32">
        <f t="shared" ref="O5:O39" si="1">(N5/O$41)</f>
        <v>1117.0631246974547</v>
      </c>
      <c r="P5" s="6"/>
    </row>
    <row r="6" spans="1:133">
      <c r="A6" s="12"/>
      <c r="B6" s="44">
        <v>511</v>
      </c>
      <c r="C6" s="20" t="s">
        <v>19</v>
      </c>
      <c r="D6" s="46">
        <v>3287269</v>
      </c>
      <c r="E6" s="46">
        <v>1971625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5258894</v>
      </c>
      <c r="O6" s="47">
        <f t="shared" si="1"/>
        <v>10.925687621667327</v>
      </c>
      <c r="P6" s="9"/>
    </row>
    <row r="7" spans="1:133">
      <c r="A7" s="12"/>
      <c r="B7" s="44">
        <v>512</v>
      </c>
      <c r="C7" s="20" t="s">
        <v>20</v>
      </c>
      <c r="D7" s="46">
        <v>6606379</v>
      </c>
      <c r="E7" s="46">
        <v>1356635</v>
      </c>
      <c r="F7" s="46">
        <v>0</v>
      </c>
      <c r="G7" s="46">
        <v>59509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8022523</v>
      </c>
      <c r="O7" s="47">
        <f t="shared" si="1"/>
        <v>16.667303093700202</v>
      </c>
      <c r="P7" s="9"/>
    </row>
    <row r="8" spans="1:133">
      <c r="A8" s="12"/>
      <c r="B8" s="44">
        <v>513</v>
      </c>
      <c r="C8" s="20" t="s">
        <v>21</v>
      </c>
      <c r="D8" s="46">
        <v>46128593</v>
      </c>
      <c r="E8" s="46">
        <v>1965825</v>
      </c>
      <c r="F8" s="46">
        <v>384450</v>
      </c>
      <c r="G8" s="46">
        <v>6092638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54571506</v>
      </c>
      <c r="O8" s="47">
        <f t="shared" si="1"/>
        <v>113.37578350123511</v>
      </c>
      <c r="P8" s="9"/>
    </row>
    <row r="9" spans="1:133">
      <c r="A9" s="12"/>
      <c r="B9" s="44">
        <v>514</v>
      </c>
      <c r="C9" s="20" t="s">
        <v>22</v>
      </c>
      <c r="D9" s="46">
        <v>8555927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8555927</v>
      </c>
      <c r="O9" s="47">
        <f t="shared" si="1"/>
        <v>17.775483916540107</v>
      </c>
      <c r="P9" s="9"/>
    </row>
    <row r="10" spans="1:133">
      <c r="A10" s="12"/>
      <c r="B10" s="44">
        <v>515</v>
      </c>
      <c r="C10" s="20" t="s">
        <v>23</v>
      </c>
      <c r="D10" s="46">
        <v>6391929</v>
      </c>
      <c r="E10" s="46">
        <v>418675</v>
      </c>
      <c r="F10" s="46">
        <v>0</v>
      </c>
      <c r="G10" s="46">
        <v>27443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6838047</v>
      </c>
      <c r="O10" s="47">
        <f t="shared" si="1"/>
        <v>14.206478674846728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88899107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88899107</v>
      </c>
      <c r="O11" s="47">
        <f t="shared" si="1"/>
        <v>184.69356349969772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247559611</v>
      </c>
      <c r="L12" s="46">
        <v>0</v>
      </c>
      <c r="M12" s="46">
        <v>48952798</v>
      </c>
      <c r="N12" s="46">
        <f t="shared" si="2"/>
        <v>296512409</v>
      </c>
      <c r="O12" s="47">
        <f t="shared" si="1"/>
        <v>616.02343699684002</v>
      </c>
      <c r="P12" s="9"/>
    </row>
    <row r="13" spans="1:133">
      <c r="A13" s="12"/>
      <c r="B13" s="44">
        <v>519</v>
      </c>
      <c r="C13" s="20" t="s">
        <v>72</v>
      </c>
      <c r="D13" s="46">
        <v>61502510</v>
      </c>
      <c r="E13" s="46">
        <v>340055</v>
      </c>
      <c r="F13" s="46">
        <v>0</v>
      </c>
      <c r="G13" s="46">
        <v>7178367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69020932</v>
      </c>
      <c r="O13" s="47">
        <f t="shared" si="1"/>
        <v>143.39538739292755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383863588</v>
      </c>
      <c r="E14" s="31">
        <f t="shared" si="3"/>
        <v>27503773</v>
      </c>
      <c r="F14" s="31">
        <f t="shared" si="3"/>
        <v>0</v>
      </c>
      <c r="G14" s="31">
        <f t="shared" si="3"/>
        <v>8207922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419575283</v>
      </c>
      <c r="O14" s="43">
        <f t="shared" si="1"/>
        <v>871.69440491302282</v>
      </c>
      <c r="P14" s="10"/>
    </row>
    <row r="15" spans="1:133">
      <c r="A15" s="12"/>
      <c r="B15" s="44">
        <v>521</v>
      </c>
      <c r="C15" s="20" t="s">
        <v>28</v>
      </c>
      <c r="D15" s="46">
        <v>233431327</v>
      </c>
      <c r="E15" s="46">
        <v>15763036</v>
      </c>
      <c r="F15" s="46">
        <v>0</v>
      </c>
      <c r="G15" s="46">
        <v>1815053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251009416</v>
      </c>
      <c r="O15" s="47">
        <f t="shared" si="1"/>
        <v>521.48806751251209</v>
      </c>
      <c r="P15" s="9"/>
    </row>
    <row r="16" spans="1:133">
      <c r="A16" s="12"/>
      <c r="B16" s="44">
        <v>522</v>
      </c>
      <c r="C16" s="20" t="s">
        <v>29</v>
      </c>
      <c r="D16" s="46">
        <v>130929801</v>
      </c>
      <c r="E16" s="46">
        <v>4277995</v>
      </c>
      <c r="F16" s="46">
        <v>0</v>
      </c>
      <c r="G16" s="46">
        <v>6344450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141552246</v>
      </c>
      <c r="O16" s="47">
        <f t="shared" si="1"/>
        <v>294.08381723256042</v>
      </c>
      <c r="P16" s="9"/>
    </row>
    <row r="17" spans="1:16">
      <c r="A17" s="12"/>
      <c r="B17" s="44">
        <v>524</v>
      </c>
      <c r="C17" s="20" t="s">
        <v>30</v>
      </c>
      <c r="D17" s="46">
        <v>18216875</v>
      </c>
      <c r="E17" s="46">
        <v>628072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18844947</v>
      </c>
      <c r="O17" s="47">
        <f t="shared" si="1"/>
        <v>39.151579052340061</v>
      </c>
      <c r="P17" s="9"/>
    </row>
    <row r="18" spans="1:16">
      <c r="A18" s="12"/>
      <c r="B18" s="44">
        <v>525</v>
      </c>
      <c r="C18" s="20" t="s">
        <v>31</v>
      </c>
      <c r="D18" s="46">
        <v>1285585</v>
      </c>
      <c r="E18" s="46">
        <v>6834670</v>
      </c>
      <c r="F18" s="46">
        <v>0</v>
      </c>
      <c r="G18" s="46">
        <v>45127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8165382</v>
      </c>
      <c r="O18" s="47">
        <f t="shared" si="1"/>
        <v>16.964101775693752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0</v>
      </c>
      <c r="F19" s="46">
        <v>0</v>
      </c>
      <c r="G19" s="46">
        <v>3292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3292</v>
      </c>
      <c r="O19" s="47">
        <f t="shared" si="1"/>
        <v>6.8393399164403852E-3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53825128</v>
      </c>
      <c r="E20" s="31">
        <f t="shared" si="5"/>
        <v>23946847</v>
      </c>
      <c r="F20" s="31">
        <f t="shared" si="5"/>
        <v>0</v>
      </c>
      <c r="G20" s="31">
        <f t="shared" si="5"/>
        <v>18476636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96248611</v>
      </c>
      <c r="O20" s="43">
        <f t="shared" si="1"/>
        <v>199.96262670542015</v>
      </c>
      <c r="P20" s="10"/>
    </row>
    <row r="21" spans="1:16">
      <c r="A21" s="12"/>
      <c r="B21" s="44">
        <v>534</v>
      </c>
      <c r="C21" s="20" t="s">
        <v>74</v>
      </c>
      <c r="D21" s="46">
        <v>37750815</v>
      </c>
      <c r="E21" s="46">
        <v>20001443</v>
      </c>
      <c r="F21" s="46">
        <v>0</v>
      </c>
      <c r="G21" s="46">
        <v>1753926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59506184</v>
      </c>
      <c r="O21" s="47">
        <f t="shared" si="1"/>
        <v>123.62789170906628</v>
      </c>
      <c r="P21" s="9"/>
    </row>
    <row r="22" spans="1:16">
      <c r="A22" s="12"/>
      <c r="B22" s="44">
        <v>535</v>
      </c>
      <c r="C22" s="20" t="s">
        <v>58</v>
      </c>
      <c r="D22" s="46">
        <v>0</v>
      </c>
      <c r="E22" s="46">
        <v>0</v>
      </c>
      <c r="F22" s="46">
        <v>0</v>
      </c>
      <c r="G22" s="46">
        <v>655772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655772</v>
      </c>
      <c r="O22" s="47">
        <f t="shared" si="1"/>
        <v>1.3624081457120123</v>
      </c>
      <c r="P22" s="9"/>
    </row>
    <row r="23" spans="1:16">
      <c r="A23" s="12"/>
      <c r="B23" s="44">
        <v>538</v>
      </c>
      <c r="C23" s="20" t="s">
        <v>75</v>
      </c>
      <c r="D23" s="46">
        <v>16074313</v>
      </c>
      <c r="E23" s="46">
        <v>3945404</v>
      </c>
      <c r="F23" s="46">
        <v>0</v>
      </c>
      <c r="G23" s="46">
        <v>16066938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36086655</v>
      </c>
      <c r="O23" s="47">
        <f t="shared" si="1"/>
        <v>74.972326850641863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SUM(D25:D27)</f>
        <v>3436139</v>
      </c>
      <c r="E24" s="31">
        <f t="shared" si="6"/>
        <v>11084357</v>
      </c>
      <c r="F24" s="31">
        <f t="shared" si="6"/>
        <v>0</v>
      </c>
      <c r="G24" s="31">
        <f t="shared" si="6"/>
        <v>13110631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27631127</v>
      </c>
      <c r="O24" s="43">
        <f t="shared" si="1"/>
        <v>57.405428258606825</v>
      </c>
      <c r="P24" s="10"/>
    </row>
    <row r="25" spans="1:16">
      <c r="A25" s="12"/>
      <c r="B25" s="44">
        <v>541</v>
      </c>
      <c r="C25" s="20" t="s">
        <v>76</v>
      </c>
      <c r="D25" s="46">
        <v>3436043</v>
      </c>
      <c r="E25" s="46">
        <v>147202</v>
      </c>
      <c r="F25" s="46">
        <v>0</v>
      </c>
      <c r="G25" s="46">
        <v>9421311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13004556</v>
      </c>
      <c r="O25" s="47">
        <f t="shared" si="1"/>
        <v>27.017794333652585</v>
      </c>
      <c r="P25" s="9"/>
    </row>
    <row r="26" spans="1:16">
      <c r="A26" s="12"/>
      <c r="B26" s="44">
        <v>544</v>
      </c>
      <c r="C26" s="20" t="s">
        <v>77</v>
      </c>
      <c r="D26" s="46">
        <v>0</v>
      </c>
      <c r="E26" s="46">
        <v>0</v>
      </c>
      <c r="F26" s="46">
        <v>0</v>
      </c>
      <c r="G26" s="46">
        <v>2001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2001</v>
      </c>
      <c r="O26" s="47">
        <f t="shared" si="1"/>
        <v>4.1572050950173791E-3</v>
      </c>
      <c r="P26" s="9"/>
    </row>
    <row r="27" spans="1:16">
      <c r="A27" s="12"/>
      <c r="B27" s="44">
        <v>549</v>
      </c>
      <c r="C27" s="20" t="s">
        <v>78</v>
      </c>
      <c r="D27" s="46">
        <v>96</v>
      </c>
      <c r="E27" s="46">
        <v>10937155</v>
      </c>
      <c r="F27" s="46">
        <v>0</v>
      </c>
      <c r="G27" s="46">
        <v>3687319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14624570</v>
      </c>
      <c r="O27" s="47">
        <f t="shared" si="1"/>
        <v>30.383476719859225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1566902</v>
      </c>
      <c r="E28" s="31">
        <f t="shared" si="8"/>
        <v>63965731</v>
      </c>
      <c r="F28" s="31">
        <f t="shared" si="8"/>
        <v>217515</v>
      </c>
      <c r="G28" s="31">
        <f t="shared" si="8"/>
        <v>9469847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75219995</v>
      </c>
      <c r="O28" s="43">
        <f t="shared" si="1"/>
        <v>156.2743360625596</v>
      </c>
      <c r="P28" s="10"/>
    </row>
    <row r="29" spans="1:16">
      <c r="A29" s="13"/>
      <c r="B29" s="45">
        <v>554</v>
      </c>
      <c r="C29" s="21" t="s">
        <v>43</v>
      </c>
      <c r="D29" s="46">
        <v>1566902</v>
      </c>
      <c r="E29" s="46">
        <v>29532694</v>
      </c>
      <c r="F29" s="46">
        <v>0</v>
      </c>
      <c r="G29" s="46">
        <v>91466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31191062</v>
      </c>
      <c r="O29" s="47">
        <f t="shared" si="1"/>
        <v>64.801420222590181</v>
      </c>
      <c r="P29" s="9"/>
    </row>
    <row r="30" spans="1:16">
      <c r="A30" s="13"/>
      <c r="B30" s="45">
        <v>559</v>
      </c>
      <c r="C30" s="21" t="s">
        <v>44</v>
      </c>
      <c r="D30" s="46">
        <v>0</v>
      </c>
      <c r="E30" s="46">
        <v>34433037</v>
      </c>
      <c r="F30" s="46">
        <v>217515</v>
      </c>
      <c r="G30" s="46">
        <v>9378381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44028933</v>
      </c>
      <c r="O30" s="47">
        <f t="shared" si="1"/>
        <v>91.472915839969417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1894289</v>
      </c>
      <c r="E31" s="31">
        <f t="shared" si="9"/>
        <v>2201370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4095659</v>
      </c>
      <c r="O31" s="43">
        <f t="shared" si="1"/>
        <v>8.5089927347595111</v>
      </c>
      <c r="P31" s="10"/>
    </row>
    <row r="32" spans="1:16">
      <c r="A32" s="12"/>
      <c r="B32" s="44">
        <v>564</v>
      </c>
      <c r="C32" s="20" t="s">
        <v>79</v>
      </c>
      <c r="D32" s="46">
        <v>1894289</v>
      </c>
      <c r="E32" s="46">
        <v>2201370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4095659</v>
      </c>
      <c r="O32" s="47">
        <f t="shared" si="1"/>
        <v>8.5089927347595111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SUM(D34:D35)</f>
        <v>58172808</v>
      </c>
      <c r="E33" s="31">
        <f t="shared" si="11"/>
        <v>8528737</v>
      </c>
      <c r="F33" s="31">
        <f t="shared" si="11"/>
        <v>0</v>
      </c>
      <c r="G33" s="31">
        <f t="shared" si="11"/>
        <v>24787157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91488702</v>
      </c>
      <c r="O33" s="43">
        <f t="shared" si="1"/>
        <v>190.07361223934365</v>
      </c>
      <c r="P33" s="9"/>
    </row>
    <row r="34" spans="1:119">
      <c r="A34" s="12"/>
      <c r="B34" s="44">
        <v>572</v>
      </c>
      <c r="C34" s="20" t="s">
        <v>80</v>
      </c>
      <c r="D34" s="46">
        <v>46456057</v>
      </c>
      <c r="E34" s="46">
        <v>3102195</v>
      </c>
      <c r="F34" s="46">
        <v>0</v>
      </c>
      <c r="G34" s="46">
        <v>19583538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69141790</v>
      </c>
      <c r="O34" s="47">
        <f t="shared" si="1"/>
        <v>143.64647759451356</v>
      </c>
      <c r="P34" s="9"/>
    </row>
    <row r="35" spans="1:119">
      <c r="A35" s="12"/>
      <c r="B35" s="44">
        <v>575</v>
      </c>
      <c r="C35" s="20" t="s">
        <v>81</v>
      </c>
      <c r="D35" s="46">
        <v>11716751</v>
      </c>
      <c r="E35" s="46">
        <v>5426542</v>
      </c>
      <c r="F35" s="46">
        <v>0</v>
      </c>
      <c r="G35" s="46">
        <v>5203619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22346912</v>
      </c>
      <c r="O35" s="47">
        <f t="shared" si="1"/>
        <v>46.427134644830083</v>
      </c>
      <c r="P35" s="9"/>
    </row>
    <row r="36" spans="1:119" ht="15.75">
      <c r="A36" s="28" t="s">
        <v>82</v>
      </c>
      <c r="B36" s="29"/>
      <c r="C36" s="30"/>
      <c r="D36" s="31">
        <f t="shared" ref="D36:M36" si="12">SUM(D37:D38)</f>
        <v>82653000</v>
      </c>
      <c r="E36" s="31">
        <f t="shared" si="12"/>
        <v>35628527</v>
      </c>
      <c r="F36" s="31">
        <f t="shared" si="12"/>
        <v>74105000</v>
      </c>
      <c r="G36" s="31">
        <f t="shared" si="12"/>
        <v>476000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192862527</v>
      </c>
      <c r="O36" s="43">
        <f t="shared" si="1"/>
        <v>400.68419784224227</v>
      </c>
      <c r="P36" s="9"/>
    </row>
    <row r="37" spans="1:119">
      <c r="A37" s="12"/>
      <c r="B37" s="44">
        <v>581</v>
      </c>
      <c r="C37" s="20" t="s">
        <v>83</v>
      </c>
      <c r="D37" s="46">
        <v>82653000</v>
      </c>
      <c r="E37" s="46">
        <v>35628527</v>
      </c>
      <c r="F37" s="46">
        <v>0</v>
      </c>
      <c r="G37" s="46">
        <v>476000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118757527</v>
      </c>
      <c r="O37" s="47">
        <f t="shared" si="1"/>
        <v>246.72633499053669</v>
      </c>
      <c r="P37" s="9"/>
    </row>
    <row r="38" spans="1:119" ht="15.75" thickBot="1">
      <c r="A38" s="12"/>
      <c r="B38" s="44">
        <v>585</v>
      </c>
      <c r="C38" s="20" t="s">
        <v>52</v>
      </c>
      <c r="D38" s="46">
        <v>0</v>
      </c>
      <c r="E38" s="46">
        <v>0</v>
      </c>
      <c r="F38" s="46">
        <v>74105000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74105000</v>
      </c>
      <c r="O38" s="47">
        <f t="shared" si="1"/>
        <v>153.95786285170558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SUM(D5,D14,D20,D24,D28,D31,D33,D36)</f>
        <v>717884461</v>
      </c>
      <c r="E39" s="15">
        <f t="shared" si="13"/>
        <v>178912157</v>
      </c>
      <c r="F39" s="15">
        <f t="shared" si="13"/>
        <v>163606072</v>
      </c>
      <c r="G39" s="15">
        <f t="shared" si="13"/>
        <v>87886150</v>
      </c>
      <c r="H39" s="15">
        <f t="shared" si="13"/>
        <v>0</v>
      </c>
      <c r="I39" s="15">
        <f t="shared" si="13"/>
        <v>0</v>
      </c>
      <c r="J39" s="15">
        <f t="shared" si="13"/>
        <v>0</v>
      </c>
      <c r="K39" s="15">
        <f t="shared" si="13"/>
        <v>247559611</v>
      </c>
      <c r="L39" s="15">
        <f t="shared" si="13"/>
        <v>0</v>
      </c>
      <c r="M39" s="15">
        <f t="shared" si="13"/>
        <v>48952798</v>
      </c>
      <c r="N39" s="15">
        <f t="shared" si="10"/>
        <v>1444801249</v>
      </c>
      <c r="O39" s="37">
        <f t="shared" si="1"/>
        <v>3001.6667234534098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94</v>
      </c>
      <c r="M41" s="93"/>
      <c r="N41" s="93"/>
      <c r="O41" s="41">
        <v>481333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63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125021050</v>
      </c>
      <c r="E5" s="26">
        <f t="shared" si="0"/>
        <v>6972521</v>
      </c>
      <c r="F5" s="26">
        <f t="shared" si="0"/>
        <v>76624548</v>
      </c>
      <c r="G5" s="26">
        <f t="shared" si="0"/>
        <v>8635708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269967863</v>
      </c>
      <c r="L5" s="26">
        <f t="shared" si="0"/>
        <v>0</v>
      </c>
      <c r="M5" s="26">
        <f t="shared" si="0"/>
        <v>34316282</v>
      </c>
      <c r="N5" s="27">
        <f>SUM(D5:M5)</f>
        <v>521537972</v>
      </c>
      <c r="O5" s="32">
        <f t="shared" ref="O5:O39" si="1">(N5/O$41)</f>
        <v>1114.702251897955</v>
      </c>
      <c r="P5" s="6"/>
    </row>
    <row r="6" spans="1:133">
      <c r="A6" s="12"/>
      <c r="B6" s="44">
        <v>511</v>
      </c>
      <c r="C6" s="20" t="s">
        <v>19</v>
      </c>
      <c r="D6" s="46">
        <v>2950413</v>
      </c>
      <c r="E6" s="46">
        <v>2436337</v>
      </c>
      <c r="F6" s="46">
        <v>0</v>
      </c>
      <c r="G6" s="46">
        <v>32628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5419378</v>
      </c>
      <c r="O6" s="47">
        <f t="shared" si="1"/>
        <v>11.583035531085425</v>
      </c>
      <c r="P6" s="9"/>
    </row>
    <row r="7" spans="1:133">
      <c r="A7" s="12"/>
      <c r="B7" s="44">
        <v>512</v>
      </c>
      <c r="C7" s="20" t="s">
        <v>20</v>
      </c>
      <c r="D7" s="46">
        <v>6077162</v>
      </c>
      <c r="E7" s="46">
        <v>1224194</v>
      </c>
      <c r="F7" s="46">
        <v>0</v>
      </c>
      <c r="G7" s="46">
        <v>418075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7719431</v>
      </c>
      <c r="O7" s="47">
        <f t="shared" si="1"/>
        <v>16.499023237124685</v>
      </c>
      <c r="P7" s="9"/>
    </row>
    <row r="8" spans="1:133">
      <c r="A8" s="12"/>
      <c r="B8" s="44">
        <v>513</v>
      </c>
      <c r="C8" s="20" t="s">
        <v>21</v>
      </c>
      <c r="D8" s="46">
        <v>43293070</v>
      </c>
      <c r="E8" s="46">
        <v>2595504</v>
      </c>
      <c r="F8" s="46">
        <v>399496</v>
      </c>
      <c r="G8" s="46">
        <v>5963526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52251596</v>
      </c>
      <c r="O8" s="47">
        <f t="shared" si="1"/>
        <v>111.67925415498256</v>
      </c>
      <c r="P8" s="9"/>
    </row>
    <row r="9" spans="1:133">
      <c r="A9" s="12"/>
      <c r="B9" s="44">
        <v>514</v>
      </c>
      <c r="C9" s="20" t="s">
        <v>22</v>
      </c>
      <c r="D9" s="46">
        <v>7926310</v>
      </c>
      <c r="E9" s="46">
        <v>0</v>
      </c>
      <c r="F9" s="46">
        <v>0</v>
      </c>
      <c r="G9" s="46">
        <v>1658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7927968</v>
      </c>
      <c r="O9" s="47">
        <f t="shared" si="1"/>
        <v>16.944737022091513</v>
      </c>
      <c r="P9" s="9"/>
    </row>
    <row r="10" spans="1:133">
      <c r="A10" s="12"/>
      <c r="B10" s="44">
        <v>515</v>
      </c>
      <c r="C10" s="20" t="s">
        <v>23</v>
      </c>
      <c r="D10" s="46">
        <v>5417524</v>
      </c>
      <c r="E10" s="46">
        <v>445697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31323188</v>
      </c>
      <c r="N10" s="46">
        <f t="shared" si="2"/>
        <v>37186409</v>
      </c>
      <c r="O10" s="47">
        <f t="shared" si="1"/>
        <v>79.479876974899113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76225052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76225052</v>
      </c>
      <c r="O11" s="47">
        <f t="shared" si="1"/>
        <v>162.91860166883251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269967863</v>
      </c>
      <c r="L12" s="46">
        <v>0</v>
      </c>
      <c r="M12" s="46">
        <v>0</v>
      </c>
      <c r="N12" s="46">
        <f t="shared" si="2"/>
        <v>269967863</v>
      </c>
      <c r="O12" s="47">
        <f t="shared" si="1"/>
        <v>577.01222342863002</v>
      </c>
      <c r="P12" s="9"/>
    </row>
    <row r="13" spans="1:133">
      <c r="A13" s="12"/>
      <c r="B13" s="44">
        <v>519</v>
      </c>
      <c r="C13" s="20" t="s">
        <v>72</v>
      </c>
      <c r="D13" s="46">
        <v>59356571</v>
      </c>
      <c r="E13" s="46">
        <v>270789</v>
      </c>
      <c r="F13" s="46">
        <v>0</v>
      </c>
      <c r="G13" s="46">
        <v>2219821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2993094</v>
      </c>
      <c r="N13" s="46">
        <f t="shared" si="2"/>
        <v>64840275</v>
      </c>
      <c r="O13" s="47">
        <f t="shared" si="1"/>
        <v>138.58549988030916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370302457</v>
      </c>
      <c r="E14" s="31">
        <f t="shared" si="3"/>
        <v>18500682</v>
      </c>
      <c r="F14" s="31">
        <f t="shared" si="3"/>
        <v>0</v>
      </c>
      <c r="G14" s="31">
        <f t="shared" si="3"/>
        <v>23856672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412659811</v>
      </c>
      <c r="O14" s="43">
        <f t="shared" si="1"/>
        <v>881.99296175022232</v>
      </c>
      <c r="P14" s="10"/>
    </row>
    <row r="15" spans="1:133">
      <c r="A15" s="12"/>
      <c r="B15" s="44">
        <v>521</v>
      </c>
      <c r="C15" s="20" t="s">
        <v>28</v>
      </c>
      <c r="D15" s="46">
        <v>228251554</v>
      </c>
      <c r="E15" s="46">
        <v>8810817</v>
      </c>
      <c r="F15" s="46">
        <v>0</v>
      </c>
      <c r="G15" s="46">
        <v>18958393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256020764</v>
      </c>
      <c r="O15" s="47">
        <f t="shared" si="1"/>
        <v>547.20257677313452</v>
      </c>
      <c r="P15" s="9"/>
    </row>
    <row r="16" spans="1:133">
      <c r="A16" s="12"/>
      <c r="B16" s="44">
        <v>522</v>
      </c>
      <c r="C16" s="20" t="s">
        <v>29</v>
      </c>
      <c r="D16" s="46">
        <v>125811239</v>
      </c>
      <c r="E16" s="46">
        <v>2523065</v>
      </c>
      <c r="F16" s="46">
        <v>0</v>
      </c>
      <c r="G16" s="46">
        <v>3536734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131871038</v>
      </c>
      <c r="O16" s="47">
        <f t="shared" si="1"/>
        <v>281.85281017030297</v>
      </c>
      <c r="P16" s="9"/>
    </row>
    <row r="17" spans="1:16">
      <c r="A17" s="12"/>
      <c r="B17" s="44">
        <v>524</v>
      </c>
      <c r="C17" s="20" t="s">
        <v>30</v>
      </c>
      <c r="D17" s="46">
        <v>14837602</v>
      </c>
      <c r="E17" s="46">
        <v>828267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15665869</v>
      </c>
      <c r="O17" s="47">
        <f t="shared" si="1"/>
        <v>33.483236868203271</v>
      </c>
      <c r="P17" s="9"/>
    </row>
    <row r="18" spans="1:16">
      <c r="A18" s="12"/>
      <c r="B18" s="44">
        <v>525</v>
      </c>
      <c r="C18" s="20" t="s">
        <v>31</v>
      </c>
      <c r="D18" s="46">
        <v>1402062</v>
      </c>
      <c r="E18" s="46">
        <v>6338533</v>
      </c>
      <c r="F18" s="46">
        <v>0</v>
      </c>
      <c r="G18" s="46">
        <v>42902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7783497</v>
      </c>
      <c r="O18" s="47">
        <f t="shared" si="1"/>
        <v>16.63595385062581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0</v>
      </c>
      <c r="F19" s="46">
        <v>0</v>
      </c>
      <c r="G19" s="46">
        <v>1318643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1318643</v>
      </c>
      <c r="O19" s="47">
        <f t="shared" si="1"/>
        <v>2.8183840879556801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51228706</v>
      </c>
      <c r="E20" s="31">
        <f t="shared" si="5"/>
        <v>7359535</v>
      </c>
      <c r="F20" s="31">
        <f t="shared" si="5"/>
        <v>0</v>
      </c>
      <c r="G20" s="31">
        <f t="shared" si="5"/>
        <v>14584593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73172834</v>
      </c>
      <c r="O20" s="43">
        <f t="shared" si="1"/>
        <v>156.39498409821491</v>
      </c>
      <c r="P20" s="10"/>
    </row>
    <row r="21" spans="1:16">
      <c r="A21" s="12"/>
      <c r="B21" s="44">
        <v>534</v>
      </c>
      <c r="C21" s="20" t="s">
        <v>74</v>
      </c>
      <c r="D21" s="46">
        <v>36724021</v>
      </c>
      <c r="E21" s="46">
        <v>4739939</v>
      </c>
      <c r="F21" s="46">
        <v>0</v>
      </c>
      <c r="G21" s="46">
        <v>2130058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43594018</v>
      </c>
      <c r="O21" s="47">
        <f t="shared" si="1"/>
        <v>93.175094897749815</v>
      </c>
      <c r="P21" s="9"/>
    </row>
    <row r="22" spans="1:16">
      <c r="A22" s="12"/>
      <c r="B22" s="44">
        <v>535</v>
      </c>
      <c r="C22" s="20" t="s">
        <v>58</v>
      </c>
      <c r="D22" s="46">
        <v>0</v>
      </c>
      <c r="E22" s="46">
        <v>0</v>
      </c>
      <c r="F22" s="46">
        <v>0</v>
      </c>
      <c r="G22" s="46">
        <v>127991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127991</v>
      </c>
      <c r="O22" s="47">
        <f t="shared" si="1"/>
        <v>0.27355986252650299</v>
      </c>
      <c r="P22" s="9"/>
    </row>
    <row r="23" spans="1:16">
      <c r="A23" s="12"/>
      <c r="B23" s="44">
        <v>538</v>
      </c>
      <c r="C23" s="20" t="s">
        <v>75</v>
      </c>
      <c r="D23" s="46">
        <v>14504685</v>
      </c>
      <c r="E23" s="46">
        <v>2619596</v>
      </c>
      <c r="F23" s="46">
        <v>0</v>
      </c>
      <c r="G23" s="46">
        <v>12326544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29450825</v>
      </c>
      <c r="O23" s="47">
        <f t="shared" si="1"/>
        <v>62.946329337938579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2900037</v>
      </c>
      <c r="E24" s="31">
        <f t="shared" si="6"/>
        <v>13104981</v>
      </c>
      <c r="F24" s="31">
        <f t="shared" si="6"/>
        <v>0</v>
      </c>
      <c r="G24" s="31">
        <f t="shared" si="6"/>
        <v>9681674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25686692</v>
      </c>
      <c r="O24" s="43">
        <f t="shared" si="1"/>
        <v>54.901109705218524</v>
      </c>
      <c r="P24" s="10"/>
    </row>
    <row r="25" spans="1:16">
      <c r="A25" s="12"/>
      <c r="B25" s="44">
        <v>541</v>
      </c>
      <c r="C25" s="20" t="s">
        <v>76</v>
      </c>
      <c r="D25" s="46">
        <v>2899074</v>
      </c>
      <c r="E25" s="46">
        <v>127694</v>
      </c>
      <c r="F25" s="46">
        <v>0</v>
      </c>
      <c r="G25" s="46">
        <v>6825807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9852575</v>
      </c>
      <c r="O25" s="47">
        <f t="shared" si="1"/>
        <v>21.058270210655905</v>
      </c>
      <c r="P25" s="9"/>
    </row>
    <row r="26" spans="1:16">
      <c r="A26" s="12"/>
      <c r="B26" s="44">
        <v>549</v>
      </c>
      <c r="C26" s="20" t="s">
        <v>78</v>
      </c>
      <c r="D26" s="46">
        <v>963</v>
      </c>
      <c r="E26" s="46">
        <v>12977287</v>
      </c>
      <c r="F26" s="46">
        <v>0</v>
      </c>
      <c r="G26" s="46">
        <v>2855867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15834117</v>
      </c>
      <c r="O26" s="47">
        <f t="shared" si="1"/>
        <v>33.842839494562618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3235624</v>
      </c>
      <c r="E27" s="31">
        <f t="shared" si="8"/>
        <v>63986429</v>
      </c>
      <c r="F27" s="31">
        <f t="shared" si="8"/>
        <v>0</v>
      </c>
      <c r="G27" s="31">
        <f t="shared" si="8"/>
        <v>2791027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6703247</v>
      </c>
      <c r="N27" s="31">
        <f t="shared" si="7"/>
        <v>76716327</v>
      </c>
      <c r="O27" s="43">
        <f t="shared" si="1"/>
        <v>163.96862175979754</v>
      </c>
      <c r="P27" s="10"/>
    </row>
    <row r="28" spans="1:16">
      <c r="A28" s="13"/>
      <c r="B28" s="45">
        <v>554</v>
      </c>
      <c r="C28" s="21" t="s">
        <v>43</v>
      </c>
      <c r="D28" s="46">
        <v>3235624</v>
      </c>
      <c r="E28" s="46">
        <v>25844340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29079964</v>
      </c>
      <c r="O28" s="47">
        <f t="shared" si="1"/>
        <v>62.153674509267489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38142089</v>
      </c>
      <c r="F29" s="46">
        <v>0</v>
      </c>
      <c r="G29" s="46">
        <v>2791027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6703247</v>
      </c>
      <c r="N29" s="46">
        <f t="shared" si="7"/>
        <v>47636363</v>
      </c>
      <c r="O29" s="47">
        <f t="shared" si="1"/>
        <v>101.81494725053005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SUM(D31:D31)</f>
        <v>301444</v>
      </c>
      <c r="E30" s="31">
        <f t="shared" si="9"/>
        <v>2950981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3252425</v>
      </c>
      <c r="O30" s="43">
        <f t="shared" si="1"/>
        <v>6.951527340811162</v>
      </c>
      <c r="P30" s="10"/>
    </row>
    <row r="31" spans="1:16">
      <c r="A31" s="12"/>
      <c r="B31" s="44">
        <v>564</v>
      </c>
      <c r="C31" s="20" t="s">
        <v>79</v>
      </c>
      <c r="D31" s="46">
        <v>301444</v>
      </c>
      <c r="E31" s="46">
        <v>2950981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3252425</v>
      </c>
      <c r="O31" s="47">
        <f t="shared" si="1"/>
        <v>6.951527340811162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SUM(D33:D35)</f>
        <v>54561305</v>
      </c>
      <c r="E32" s="31">
        <f t="shared" si="11"/>
        <v>6060848</v>
      </c>
      <c r="F32" s="31">
        <f t="shared" si="11"/>
        <v>0</v>
      </c>
      <c r="G32" s="31">
        <f t="shared" si="11"/>
        <v>25714098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7871056</v>
      </c>
      <c r="N32" s="31">
        <f t="shared" si="10"/>
        <v>94207307</v>
      </c>
      <c r="O32" s="43">
        <f t="shared" si="1"/>
        <v>201.35273536351824</v>
      </c>
      <c r="P32" s="9"/>
    </row>
    <row r="33" spans="1:119">
      <c r="A33" s="12"/>
      <c r="B33" s="44">
        <v>572</v>
      </c>
      <c r="C33" s="20" t="s">
        <v>80</v>
      </c>
      <c r="D33" s="46">
        <v>42312435</v>
      </c>
      <c r="E33" s="46">
        <v>2746255</v>
      </c>
      <c r="F33" s="46">
        <v>0</v>
      </c>
      <c r="G33" s="46">
        <v>18364018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7710742</v>
      </c>
      <c r="N33" s="46">
        <f t="shared" si="10"/>
        <v>71133450</v>
      </c>
      <c r="O33" s="47">
        <f t="shared" si="1"/>
        <v>152.03613381437657</v>
      </c>
      <c r="P33" s="9"/>
    </row>
    <row r="34" spans="1:119">
      <c r="A34" s="12"/>
      <c r="B34" s="44">
        <v>575</v>
      </c>
      <c r="C34" s="20" t="s">
        <v>81</v>
      </c>
      <c r="D34" s="46">
        <v>12248870</v>
      </c>
      <c r="E34" s="46">
        <v>3314593</v>
      </c>
      <c r="F34" s="46">
        <v>0</v>
      </c>
      <c r="G34" s="46">
        <v>7350080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22913543</v>
      </c>
      <c r="O34" s="47">
        <f t="shared" si="1"/>
        <v>48.973956552219413</v>
      </c>
      <c r="P34" s="9"/>
    </row>
    <row r="35" spans="1:119">
      <c r="A35" s="12"/>
      <c r="B35" s="44">
        <v>579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160314</v>
      </c>
      <c r="N35" s="46">
        <f t="shared" si="10"/>
        <v>160314</v>
      </c>
      <c r="O35" s="47">
        <f t="shared" si="1"/>
        <v>0.34264499692223516</v>
      </c>
      <c r="P35" s="9"/>
    </row>
    <row r="36" spans="1:119" ht="15.75">
      <c r="A36" s="28" t="s">
        <v>82</v>
      </c>
      <c r="B36" s="29"/>
      <c r="C36" s="30"/>
      <c r="D36" s="31">
        <f t="shared" ref="D36:M36" si="12">SUM(D37:D38)</f>
        <v>70651100</v>
      </c>
      <c r="E36" s="31">
        <f t="shared" si="12"/>
        <v>38290137</v>
      </c>
      <c r="F36" s="31">
        <f t="shared" si="12"/>
        <v>115301099</v>
      </c>
      <c r="G36" s="31">
        <f t="shared" si="12"/>
        <v>4072477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228314813</v>
      </c>
      <c r="O36" s="43">
        <f t="shared" si="1"/>
        <v>487.98563068531564</v>
      </c>
      <c r="P36" s="9"/>
    </row>
    <row r="37" spans="1:119">
      <c r="A37" s="12"/>
      <c r="B37" s="44">
        <v>581</v>
      </c>
      <c r="C37" s="20" t="s">
        <v>83</v>
      </c>
      <c r="D37" s="46">
        <v>70651100</v>
      </c>
      <c r="E37" s="46">
        <v>38290137</v>
      </c>
      <c r="F37" s="46">
        <v>2971099</v>
      </c>
      <c r="G37" s="46">
        <v>4072477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115984813</v>
      </c>
      <c r="O37" s="47">
        <f t="shared" si="1"/>
        <v>247.89859833458723</v>
      </c>
      <c r="P37" s="9"/>
    </row>
    <row r="38" spans="1:119" ht="15.75" thickBot="1">
      <c r="A38" s="12"/>
      <c r="B38" s="44">
        <v>585</v>
      </c>
      <c r="C38" s="20" t="s">
        <v>52</v>
      </c>
      <c r="D38" s="46">
        <v>0</v>
      </c>
      <c r="E38" s="46">
        <v>0</v>
      </c>
      <c r="F38" s="46">
        <v>112330000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112330000</v>
      </c>
      <c r="O38" s="47">
        <f t="shared" si="1"/>
        <v>240.08703235072841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SUM(D5,D14,D20,D24,D27,D30,D32,D36)</f>
        <v>678201723</v>
      </c>
      <c r="E39" s="15">
        <f t="shared" si="13"/>
        <v>157226114</v>
      </c>
      <c r="F39" s="15">
        <f t="shared" si="13"/>
        <v>191925647</v>
      </c>
      <c r="G39" s="15">
        <f t="shared" si="13"/>
        <v>89336249</v>
      </c>
      <c r="H39" s="15">
        <f t="shared" si="13"/>
        <v>0</v>
      </c>
      <c r="I39" s="15">
        <f t="shared" si="13"/>
        <v>0</v>
      </c>
      <c r="J39" s="15">
        <f t="shared" si="13"/>
        <v>0</v>
      </c>
      <c r="K39" s="15">
        <f t="shared" si="13"/>
        <v>269967863</v>
      </c>
      <c r="L39" s="15">
        <f t="shared" si="13"/>
        <v>0</v>
      </c>
      <c r="M39" s="15">
        <f t="shared" si="13"/>
        <v>48890585</v>
      </c>
      <c r="N39" s="15">
        <f t="shared" si="10"/>
        <v>1435548181</v>
      </c>
      <c r="O39" s="37">
        <f t="shared" si="1"/>
        <v>3068.2498226010534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92</v>
      </c>
      <c r="M41" s="93"/>
      <c r="N41" s="93"/>
      <c r="O41" s="41">
        <v>467872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63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116345932</v>
      </c>
      <c r="E5" s="26">
        <f t="shared" si="0"/>
        <v>6239411</v>
      </c>
      <c r="F5" s="26">
        <f t="shared" si="0"/>
        <v>69281856</v>
      </c>
      <c r="G5" s="26">
        <f t="shared" si="0"/>
        <v>11562799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254408260</v>
      </c>
      <c r="L5" s="26">
        <f t="shared" si="0"/>
        <v>0</v>
      </c>
      <c r="M5" s="26">
        <f t="shared" si="0"/>
        <v>37588503</v>
      </c>
      <c r="N5" s="27">
        <f>SUM(D5:M5)</f>
        <v>495426761</v>
      </c>
      <c r="O5" s="32">
        <f t="shared" ref="O5:O39" si="1">(N5/O$41)</f>
        <v>1086.2501858189958</v>
      </c>
      <c r="P5" s="6"/>
    </row>
    <row r="6" spans="1:133">
      <c r="A6" s="12"/>
      <c r="B6" s="44">
        <v>511</v>
      </c>
      <c r="C6" s="20" t="s">
        <v>19</v>
      </c>
      <c r="D6" s="46">
        <v>2496909</v>
      </c>
      <c r="E6" s="46">
        <v>1692670</v>
      </c>
      <c r="F6" s="46">
        <v>0</v>
      </c>
      <c r="G6" s="46">
        <v>87460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4277039</v>
      </c>
      <c r="O6" s="47">
        <f t="shared" si="1"/>
        <v>9.3776412059926901</v>
      </c>
      <c r="P6" s="9"/>
    </row>
    <row r="7" spans="1:133">
      <c r="A7" s="12"/>
      <c r="B7" s="44">
        <v>512</v>
      </c>
      <c r="C7" s="20" t="s">
        <v>20</v>
      </c>
      <c r="D7" s="46">
        <v>5473408</v>
      </c>
      <c r="E7" s="46">
        <v>1607119</v>
      </c>
      <c r="F7" s="46">
        <v>0</v>
      </c>
      <c r="G7" s="46">
        <v>66186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7146713</v>
      </c>
      <c r="O7" s="47">
        <f t="shared" si="1"/>
        <v>15.669557915231456</v>
      </c>
      <c r="P7" s="9"/>
    </row>
    <row r="8" spans="1:133">
      <c r="A8" s="12"/>
      <c r="B8" s="44">
        <v>513</v>
      </c>
      <c r="C8" s="20" t="s">
        <v>21</v>
      </c>
      <c r="D8" s="46">
        <v>41192928</v>
      </c>
      <c r="E8" s="46">
        <v>1949526</v>
      </c>
      <c r="F8" s="46">
        <v>207582</v>
      </c>
      <c r="G8" s="46">
        <v>6300182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49650218</v>
      </c>
      <c r="O8" s="47">
        <f t="shared" si="1"/>
        <v>108.8608100611942</v>
      </c>
      <c r="P8" s="9"/>
    </row>
    <row r="9" spans="1:133">
      <c r="A9" s="12"/>
      <c r="B9" s="44">
        <v>514</v>
      </c>
      <c r="C9" s="20" t="s">
        <v>22</v>
      </c>
      <c r="D9" s="46">
        <v>7179948</v>
      </c>
      <c r="E9" s="46">
        <v>0</v>
      </c>
      <c r="F9" s="46">
        <v>0</v>
      </c>
      <c r="G9" s="46">
        <v>358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7180306</v>
      </c>
      <c r="O9" s="47">
        <f t="shared" si="1"/>
        <v>15.74321239933434</v>
      </c>
      <c r="P9" s="9"/>
    </row>
    <row r="10" spans="1:133">
      <c r="A10" s="12"/>
      <c r="B10" s="44">
        <v>515</v>
      </c>
      <c r="C10" s="20" t="s">
        <v>23</v>
      </c>
      <c r="D10" s="46">
        <v>5621132</v>
      </c>
      <c r="E10" s="46">
        <v>128905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34971515</v>
      </c>
      <c r="N10" s="46">
        <f t="shared" si="2"/>
        <v>40721552</v>
      </c>
      <c r="O10" s="47">
        <f t="shared" si="1"/>
        <v>89.284223035416332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69074274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69074274</v>
      </c>
      <c r="O11" s="47">
        <f t="shared" si="1"/>
        <v>151.44911190579032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254408260</v>
      </c>
      <c r="L12" s="46">
        <v>0</v>
      </c>
      <c r="M12" s="46">
        <v>0</v>
      </c>
      <c r="N12" s="46">
        <f t="shared" si="2"/>
        <v>254408260</v>
      </c>
      <c r="O12" s="47">
        <f t="shared" si="1"/>
        <v>557.8039812405035</v>
      </c>
      <c r="P12" s="9"/>
    </row>
    <row r="13" spans="1:133">
      <c r="A13" s="12"/>
      <c r="B13" s="44">
        <v>519</v>
      </c>
      <c r="C13" s="20" t="s">
        <v>72</v>
      </c>
      <c r="D13" s="46">
        <v>54381607</v>
      </c>
      <c r="E13" s="46">
        <v>861191</v>
      </c>
      <c r="F13" s="46">
        <v>0</v>
      </c>
      <c r="G13" s="46">
        <v>5108613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2616988</v>
      </c>
      <c r="N13" s="46">
        <f t="shared" si="2"/>
        <v>62968399</v>
      </c>
      <c r="O13" s="47">
        <f t="shared" si="1"/>
        <v>138.06164805553303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351854926</v>
      </c>
      <c r="E14" s="31">
        <f t="shared" si="3"/>
        <v>17161438</v>
      </c>
      <c r="F14" s="31">
        <f t="shared" si="3"/>
        <v>0</v>
      </c>
      <c r="G14" s="31">
        <f t="shared" si="3"/>
        <v>16177917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385194281</v>
      </c>
      <c r="O14" s="43">
        <f t="shared" si="1"/>
        <v>844.55946317495045</v>
      </c>
      <c r="P14" s="10"/>
    </row>
    <row r="15" spans="1:133">
      <c r="A15" s="12"/>
      <c r="B15" s="44">
        <v>521</v>
      </c>
      <c r="C15" s="20" t="s">
        <v>28</v>
      </c>
      <c r="D15" s="46">
        <v>216326337</v>
      </c>
      <c r="E15" s="46">
        <v>8522537</v>
      </c>
      <c r="F15" s="46">
        <v>0</v>
      </c>
      <c r="G15" s="46">
        <v>11406661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236255535</v>
      </c>
      <c r="O15" s="47">
        <f t="shared" si="1"/>
        <v>518.00314193063195</v>
      </c>
      <c r="P15" s="9"/>
    </row>
    <row r="16" spans="1:133">
      <c r="A16" s="12"/>
      <c r="B16" s="44">
        <v>522</v>
      </c>
      <c r="C16" s="20" t="s">
        <v>29</v>
      </c>
      <c r="D16" s="46">
        <v>120686662</v>
      </c>
      <c r="E16" s="46">
        <v>1019889</v>
      </c>
      <c r="F16" s="46">
        <v>0</v>
      </c>
      <c r="G16" s="46">
        <v>4614000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126320551</v>
      </c>
      <c r="O16" s="47">
        <f t="shared" si="1"/>
        <v>276.964695487065</v>
      </c>
      <c r="P16" s="9"/>
    </row>
    <row r="17" spans="1:16">
      <c r="A17" s="12"/>
      <c r="B17" s="44">
        <v>524</v>
      </c>
      <c r="C17" s="20" t="s">
        <v>30</v>
      </c>
      <c r="D17" s="46">
        <v>13313342</v>
      </c>
      <c r="E17" s="46">
        <v>463355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13776697</v>
      </c>
      <c r="O17" s="47">
        <f t="shared" si="1"/>
        <v>30.206159324166993</v>
      </c>
      <c r="P17" s="9"/>
    </row>
    <row r="18" spans="1:16">
      <c r="A18" s="12"/>
      <c r="B18" s="44">
        <v>525</v>
      </c>
      <c r="C18" s="20" t="s">
        <v>31</v>
      </c>
      <c r="D18" s="46">
        <v>1528585</v>
      </c>
      <c r="E18" s="46">
        <v>7155657</v>
      </c>
      <c r="F18" s="46">
        <v>0</v>
      </c>
      <c r="G18" s="46">
        <v>3607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8687849</v>
      </c>
      <c r="O18" s="47">
        <f t="shared" si="1"/>
        <v>19.048582623128382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0</v>
      </c>
      <c r="F19" s="46">
        <v>0</v>
      </c>
      <c r="G19" s="46">
        <v>153649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153649</v>
      </c>
      <c r="O19" s="47">
        <f t="shared" si="1"/>
        <v>0.33688380995814415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50510919</v>
      </c>
      <c r="E20" s="31">
        <f t="shared" si="5"/>
        <v>2078383</v>
      </c>
      <c r="F20" s="31">
        <f t="shared" si="5"/>
        <v>0</v>
      </c>
      <c r="G20" s="31">
        <f t="shared" si="5"/>
        <v>6524669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59113971</v>
      </c>
      <c r="O20" s="43">
        <f t="shared" si="1"/>
        <v>129.61060450920763</v>
      </c>
      <c r="P20" s="10"/>
    </row>
    <row r="21" spans="1:16">
      <c r="A21" s="12"/>
      <c r="B21" s="44">
        <v>534</v>
      </c>
      <c r="C21" s="20" t="s">
        <v>74</v>
      </c>
      <c r="D21" s="46">
        <v>36303586</v>
      </c>
      <c r="E21" s="46">
        <v>45700</v>
      </c>
      <c r="F21" s="46">
        <v>0</v>
      </c>
      <c r="G21" s="46">
        <v>882867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37232153</v>
      </c>
      <c r="O21" s="47">
        <f t="shared" si="1"/>
        <v>81.633525474194727</v>
      </c>
      <c r="P21" s="9"/>
    </row>
    <row r="22" spans="1:16">
      <c r="A22" s="12"/>
      <c r="B22" s="44">
        <v>535</v>
      </c>
      <c r="C22" s="20" t="s">
        <v>58</v>
      </c>
      <c r="D22" s="46">
        <v>0</v>
      </c>
      <c r="E22" s="46">
        <v>0</v>
      </c>
      <c r="F22" s="46">
        <v>0</v>
      </c>
      <c r="G22" s="46">
        <v>516211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516211</v>
      </c>
      <c r="O22" s="47">
        <f t="shared" si="1"/>
        <v>1.1318207630528252</v>
      </c>
      <c r="P22" s="9"/>
    </row>
    <row r="23" spans="1:16">
      <c r="A23" s="12"/>
      <c r="B23" s="44">
        <v>538</v>
      </c>
      <c r="C23" s="20" t="s">
        <v>75</v>
      </c>
      <c r="D23" s="46">
        <v>14207333</v>
      </c>
      <c r="E23" s="46">
        <v>2032683</v>
      </c>
      <c r="F23" s="46">
        <v>0</v>
      </c>
      <c r="G23" s="46">
        <v>5125591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21365607</v>
      </c>
      <c r="O23" s="47">
        <f t="shared" si="1"/>
        <v>46.845258271960077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0</v>
      </c>
      <c r="E24" s="31">
        <f t="shared" si="6"/>
        <v>9127909</v>
      </c>
      <c r="F24" s="31">
        <f t="shared" si="6"/>
        <v>0</v>
      </c>
      <c r="G24" s="31">
        <f t="shared" si="6"/>
        <v>19109751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28237660</v>
      </c>
      <c r="O24" s="43">
        <f t="shared" si="1"/>
        <v>61.912609161808334</v>
      </c>
      <c r="P24" s="10"/>
    </row>
    <row r="25" spans="1:16">
      <c r="A25" s="12"/>
      <c r="B25" s="44">
        <v>541</v>
      </c>
      <c r="C25" s="20" t="s">
        <v>76</v>
      </c>
      <c r="D25" s="46">
        <v>0</v>
      </c>
      <c r="E25" s="46">
        <v>0</v>
      </c>
      <c r="F25" s="46">
        <v>0</v>
      </c>
      <c r="G25" s="46">
        <v>14298225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14298225</v>
      </c>
      <c r="O25" s="47">
        <f t="shared" si="1"/>
        <v>31.349637899620468</v>
      </c>
      <c r="P25" s="9"/>
    </row>
    <row r="26" spans="1:16">
      <c r="A26" s="12"/>
      <c r="B26" s="44">
        <v>549</v>
      </c>
      <c r="C26" s="20" t="s">
        <v>78</v>
      </c>
      <c r="D26" s="46">
        <v>0</v>
      </c>
      <c r="E26" s="46">
        <v>9127909</v>
      </c>
      <c r="F26" s="46">
        <v>0</v>
      </c>
      <c r="G26" s="46">
        <v>4811526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13939435</v>
      </c>
      <c r="O26" s="47">
        <f t="shared" si="1"/>
        <v>30.562971262187862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2252167</v>
      </c>
      <c r="E27" s="31">
        <f t="shared" si="8"/>
        <v>55036693</v>
      </c>
      <c r="F27" s="31">
        <f t="shared" si="8"/>
        <v>0</v>
      </c>
      <c r="G27" s="31">
        <f t="shared" si="8"/>
        <v>10652509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7246582</v>
      </c>
      <c r="N27" s="31">
        <f t="shared" si="7"/>
        <v>75187951</v>
      </c>
      <c r="O27" s="43">
        <f t="shared" si="1"/>
        <v>164.85368206643878</v>
      </c>
      <c r="P27" s="10"/>
    </row>
    <row r="28" spans="1:16">
      <c r="A28" s="13"/>
      <c r="B28" s="45">
        <v>554</v>
      </c>
      <c r="C28" s="21" t="s">
        <v>43</v>
      </c>
      <c r="D28" s="46">
        <v>2252167</v>
      </c>
      <c r="E28" s="46">
        <v>27635860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29888027</v>
      </c>
      <c r="O28" s="47">
        <f t="shared" si="1"/>
        <v>65.531128792845251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27400833</v>
      </c>
      <c r="F29" s="46">
        <v>0</v>
      </c>
      <c r="G29" s="46">
        <v>10652509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7246582</v>
      </c>
      <c r="N29" s="46">
        <f t="shared" si="7"/>
        <v>45299924</v>
      </c>
      <c r="O29" s="47">
        <f t="shared" si="1"/>
        <v>99.322553273593527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SUM(D31:D31)</f>
        <v>38997</v>
      </c>
      <c r="E30" s="31">
        <f t="shared" si="9"/>
        <v>2893123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2932120</v>
      </c>
      <c r="O30" s="43">
        <f t="shared" si="1"/>
        <v>6.4288329690038566</v>
      </c>
      <c r="P30" s="10"/>
    </row>
    <row r="31" spans="1:16">
      <c r="A31" s="12"/>
      <c r="B31" s="44">
        <v>564</v>
      </c>
      <c r="C31" s="20" t="s">
        <v>79</v>
      </c>
      <c r="D31" s="46">
        <v>38997</v>
      </c>
      <c r="E31" s="46">
        <v>2893123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2932120</v>
      </c>
      <c r="O31" s="47">
        <f t="shared" si="1"/>
        <v>6.4288329690038566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SUM(D33:D35)</f>
        <v>44540947</v>
      </c>
      <c r="E32" s="31">
        <f t="shared" si="11"/>
        <v>7495850</v>
      </c>
      <c r="F32" s="31">
        <f t="shared" si="11"/>
        <v>0</v>
      </c>
      <c r="G32" s="31">
        <f t="shared" si="11"/>
        <v>34096831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6029607</v>
      </c>
      <c r="N32" s="31">
        <f t="shared" si="10"/>
        <v>92163235</v>
      </c>
      <c r="O32" s="43">
        <f t="shared" si="1"/>
        <v>202.07291778578303</v>
      </c>
      <c r="P32" s="9"/>
    </row>
    <row r="33" spans="1:119">
      <c r="A33" s="12"/>
      <c r="B33" s="44">
        <v>572</v>
      </c>
      <c r="C33" s="20" t="s">
        <v>80</v>
      </c>
      <c r="D33" s="46">
        <v>36360020</v>
      </c>
      <c r="E33" s="46">
        <v>1975691</v>
      </c>
      <c r="F33" s="46">
        <v>0</v>
      </c>
      <c r="G33" s="46">
        <v>28785812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5876260</v>
      </c>
      <c r="N33" s="46">
        <f t="shared" si="10"/>
        <v>72997783</v>
      </c>
      <c r="O33" s="47">
        <f t="shared" si="1"/>
        <v>160.05161931114321</v>
      </c>
      <c r="P33" s="9"/>
    </row>
    <row r="34" spans="1:119">
      <c r="A34" s="12"/>
      <c r="B34" s="44">
        <v>575</v>
      </c>
      <c r="C34" s="20" t="s">
        <v>81</v>
      </c>
      <c r="D34" s="46">
        <v>8180927</v>
      </c>
      <c r="E34" s="46">
        <v>5520159</v>
      </c>
      <c r="F34" s="46">
        <v>0</v>
      </c>
      <c r="G34" s="46">
        <v>5311019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19012105</v>
      </c>
      <c r="O34" s="47">
        <f t="shared" si="1"/>
        <v>41.685076816147728</v>
      </c>
      <c r="P34" s="9"/>
    </row>
    <row r="35" spans="1:119">
      <c r="A35" s="12"/>
      <c r="B35" s="44">
        <v>579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153347</v>
      </c>
      <c r="N35" s="46">
        <f t="shared" si="10"/>
        <v>153347</v>
      </c>
      <c r="O35" s="47">
        <f t="shared" si="1"/>
        <v>0.33622165849209257</v>
      </c>
      <c r="P35" s="9"/>
    </row>
    <row r="36" spans="1:119" ht="15.75">
      <c r="A36" s="28" t="s">
        <v>82</v>
      </c>
      <c r="B36" s="29"/>
      <c r="C36" s="30"/>
      <c r="D36" s="31">
        <f t="shared" ref="D36:M36" si="12">SUM(D37:D38)</f>
        <v>93881200</v>
      </c>
      <c r="E36" s="31">
        <f t="shared" si="12"/>
        <v>38605777</v>
      </c>
      <c r="F36" s="31">
        <f t="shared" si="12"/>
        <v>53519351</v>
      </c>
      <c r="G36" s="31">
        <f t="shared" si="12"/>
        <v>6020617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192026945</v>
      </c>
      <c r="O36" s="43">
        <f t="shared" si="1"/>
        <v>421.02954686475664</v>
      </c>
      <c r="P36" s="9"/>
    </row>
    <row r="37" spans="1:119">
      <c r="A37" s="12"/>
      <c r="B37" s="44">
        <v>581</v>
      </c>
      <c r="C37" s="20" t="s">
        <v>83</v>
      </c>
      <c r="D37" s="46">
        <v>93881200</v>
      </c>
      <c r="E37" s="46">
        <v>38605777</v>
      </c>
      <c r="F37" s="46">
        <v>0</v>
      </c>
      <c r="G37" s="46">
        <v>1904968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134391945</v>
      </c>
      <c r="O37" s="47">
        <f t="shared" si="1"/>
        <v>294.66166691150192</v>
      </c>
      <c r="P37" s="9"/>
    </row>
    <row r="38" spans="1:119" ht="15.75" thickBot="1">
      <c r="A38" s="12"/>
      <c r="B38" s="44">
        <v>585</v>
      </c>
      <c r="C38" s="20" t="s">
        <v>52</v>
      </c>
      <c r="D38" s="46">
        <v>0</v>
      </c>
      <c r="E38" s="46">
        <v>0</v>
      </c>
      <c r="F38" s="46">
        <v>53519351</v>
      </c>
      <c r="G38" s="46">
        <v>4115649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57635000</v>
      </c>
      <c r="O38" s="47">
        <f t="shared" si="1"/>
        <v>126.36787995325474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SUM(D5,D14,D20,D24,D27,D30,D32,D36)</f>
        <v>659425088</v>
      </c>
      <c r="E39" s="15">
        <f t="shared" si="13"/>
        <v>138638584</v>
      </c>
      <c r="F39" s="15">
        <f t="shared" si="13"/>
        <v>122801207</v>
      </c>
      <c r="G39" s="15">
        <f t="shared" si="13"/>
        <v>104145093</v>
      </c>
      <c r="H39" s="15">
        <f t="shared" si="13"/>
        <v>0</v>
      </c>
      <c r="I39" s="15">
        <f t="shared" si="13"/>
        <v>0</v>
      </c>
      <c r="J39" s="15">
        <f t="shared" si="13"/>
        <v>0</v>
      </c>
      <c r="K39" s="15">
        <f t="shared" si="13"/>
        <v>254408260</v>
      </c>
      <c r="L39" s="15">
        <f t="shared" si="13"/>
        <v>0</v>
      </c>
      <c r="M39" s="15">
        <f t="shared" si="13"/>
        <v>50864692</v>
      </c>
      <c r="N39" s="15">
        <f t="shared" si="10"/>
        <v>1330282924</v>
      </c>
      <c r="O39" s="37">
        <f t="shared" si="1"/>
        <v>2916.7178423509445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90</v>
      </c>
      <c r="M41" s="93"/>
      <c r="N41" s="93"/>
      <c r="O41" s="41">
        <v>456089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63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110063015</v>
      </c>
      <c r="E5" s="26">
        <f t="shared" si="0"/>
        <v>5989455</v>
      </c>
      <c r="F5" s="26">
        <f t="shared" si="0"/>
        <v>66707796</v>
      </c>
      <c r="G5" s="26">
        <f t="shared" si="0"/>
        <v>9453793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249491220</v>
      </c>
      <c r="L5" s="26">
        <f t="shared" si="0"/>
        <v>0</v>
      </c>
      <c r="M5" s="26">
        <f t="shared" si="0"/>
        <v>33295921</v>
      </c>
      <c r="N5" s="27">
        <f>SUM(D5:M5)</f>
        <v>475001200</v>
      </c>
      <c r="O5" s="32">
        <f t="shared" ref="O5:O38" si="1">(N5/O$40)</f>
        <v>1080.7542052608705</v>
      </c>
      <c r="P5" s="6"/>
    </row>
    <row r="6" spans="1:133">
      <c r="A6" s="12"/>
      <c r="B6" s="44">
        <v>511</v>
      </c>
      <c r="C6" s="20" t="s">
        <v>19</v>
      </c>
      <c r="D6" s="46">
        <v>2668475</v>
      </c>
      <c r="E6" s="46">
        <v>870733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3539208</v>
      </c>
      <c r="O6" s="47">
        <f t="shared" si="1"/>
        <v>8.0526405602615654</v>
      </c>
      <c r="P6" s="9"/>
    </row>
    <row r="7" spans="1:133">
      <c r="A7" s="12"/>
      <c r="B7" s="44">
        <v>512</v>
      </c>
      <c r="C7" s="20" t="s">
        <v>20</v>
      </c>
      <c r="D7" s="46">
        <v>5065330</v>
      </c>
      <c r="E7" s="46">
        <v>530802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5596132</v>
      </c>
      <c r="O7" s="47">
        <f t="shared" si="1"/>
        <v>12.7326903430874</v>
      </c>
      <c r="P7" s="9"/>
    </row>
    <row r="8" spans="1:133">
      <c r="A8" s="12"/>
      <c r="B8" s="44">
        <v>513</v>
      </c>
      <c r="C8" s="20" t="s">
        <v>21</v>
      </c>
      <c r="D8" s="46">
        <v>38491206</v>
      </c>
      <c r="E8" s="46">
        <v>2982028</v>
      </c>
      <c r="F8" s="46">
        <v>10665</v>
      </c>
      <c r="G8" s="46">
        <v>5567921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47051820</v>
      </c>
      <c r="O8" s="47">
        <f t="shared" si="1"/>
        <v>107.05541866036873</v>
      </c>
      <c r="P8" s="9"/>
    </row>
    <row r="9" spans="1:133">
      <c r="A9" s="12"/>
      <c r="B9" s="44">
        <v>514</v>
      </c>
      <c r="C9" s="20" t="s">
        <v>22</v>
      </c>
      <c r="D9" s="46">
        <v>6714570</v>
      </c>
      <c r="E9" s="46">
        <v>3324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6717894</v>
      </c>
      <c r="O9" s="47">
        <f t="shared" si="1"/>
        <v>15.28499757684143</v>
      </c>
      <c r="P9" s="9"/>
    </row>
    <row r="10" spans="1:133">
      <c r="A10" s="12"/>
      <c r="B10" s="44">
        <v>515</v>
      </c>
      <c r="C10" s="20" t="s">
        <v>23</v>
      </c>
      <c r="D10" s="46">
        <v>5208109</v>
      </c>
      <c r="E10" s="46">
        <v>1554457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30697768</v>
      </c>
      <c r="N10" s="46">
        <f t="shared" si="2"/>
        <v>37460334</v>
      </c>
      <c r="O10" s="47">
        <f t="shared" si="1"/>
        <v>85.232234152201656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66697131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66697131</v>
      </c>
      <c r="O11" s="47">
        <f t="shared" si="1"/>
        <v>151.75373200548793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249491220</v>
      </c>
      <c r="L12" s="46">
        <v>0</v>
      </c>
      <c r="M12" s="46">
        <v>0</v>
      </c>
      <c r="N12" s="46">
        <f t="shared" si="2"/>
        <v>249491220</v>
      </c>
      <c r="O12" s="47">
        <f t="shared" si="1"/>
        <v>567.65895578930122</v>
      </c>
      <c r="P12" s="9"/>
    </row>
    <row r="13" spans="1:133">
      <c r="A13" s="12"/>
      <c r="B13" s="44">
        <v>519</v>
      </c>
      <c r="C13" s="20" t="s">
        <v>72</v>
      </c>
      <c r="D13" s="46">
        <v>51915325</v>
      </c>
      <c r="E13" s="46">
        <v>48111</v>
      </c>
      <c r="F13" s="46">
        <v>0</v>
      </c>
      <c r="G13" s="46">
        <v>3885872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2598153</v>
      </c>
      <c r="N13" s="46">
        <f t="shared" si="2"/>
        <v>58447461</v>
      </c>
      <c r="O13" s="47">
        <f t="shared" si="1"/>
        <v>132.98353617332069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311282893</v>
      </c>
      <c r="E14" s="31">
        <f t="shared" si="3"/>
        <v>21486053</v>
      </c>
      <c r="F14" s="31">
        <f t="shared" si="3"/>
        <v>0</v>
      </c>
      <c r="G14" s="31">
        <f t="shared" si="3"/>
        <v>6209150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338978096</v>
      </c>
      <c r="O14" s="43">
        <f t="shared" si="1"/>
        <v>771.26542573644679</v>
      </c>
      <c r="P14" s="10"/>
    </row>
    <row r="15" spans="1:133">
      <c r="A15" s="12"/>
      <c r="B15" s="44">
        <v>521</v>
      </c>
      <c r="C15" s="20" t="s">
        <v>28</v>
      </c>
      <c r="D15" s="46">
        <v>189772237</v>
      </c>
      <c r="E15" s="46">
        <v>9020840</v>
      </c>
      <c r="F15" s="46">
        <v>0</v>
      </c>
      <c r="G15" s="46">
        <v>893815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199686892</v>
      </c>
      <c r="O15" s="47">
        <f t="shared" si="1"/>
        <v>454.34084853780013</v>
      </c>
      <c r="P15" s="9"/>
    </row>
    <row r="16" spans="1:133">
      <c r="A16" s="12"/>
      <c r="B16" s="44">
        <v>522</v>
      </c>
      <c r="C16" s="20" t="s">
        <v>29</v>
      </c>
      <c r="D16" s="46">
        <v>108193957</v>
      </c>
      <c r="E16" s="46">
        <v>4897978</v>
      </c>
      <c r="F16" s="46">
        <v>0</v>
      </c>
      <c r="G16" s="46">
        <v>4979630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118071565</v>
      </c>
      <c r="O16" s="47">
        <f t="shared" si="1"/>
        <v>268.64424846817701</v>
      </c>
      <c r="P16" s="9"/>
    </row>
    <row r="17" spans="1:16">
      <c r="A17" s="12"/>
      <c r="B17" s="44">
        <v>524</v>
      </c>
      <c r="C17" s="20" t="s">
        <v>30</v>
      </c>
      <c r="D17" s="46">
        <v>11932407</v>
      </c>
      <c r="E17" s="46">
        <v>714618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12647025</v>
      </c>
      <c r="O17" s="47">
        <f t="shared" si="1"/>
        <v>28.775349310253031</v>
      </c>
      <c r="P17" s="9"/>
    </row>
    <row r="18" spans="1:16">
      <c r="A18" s="12"/>
      <c r="B18" s="44">
        <v>525</v>
      </c>
      <c r="C18" s="20" t="s">
        <v>31</v>
      </c>
      <c r="D18" s="46">
        <v>1384292</v>
      </c>
      <c r="E18" s="46">
        <v>6852617</v>
      </c>
      <c r="F18" s="46">
        <v>0</v>
      </c>
      <c r="G18" s="46">
        <v>92475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8329384</v>
      </c>
      <c r="O18" s="47">
        <f t="shared" si="1"/>
        <v>18.951566407058785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0</v>
      </c>
      <c r="F19" s="46">
        <v>0</v>
      </c>
      <c r="G19" s="46">
        <v>243230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243230</v>
      </c>
      <c r="O19" s="47">
        <f t="shared" si="1"/>
        <v>0.55341301315786484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SUM(D21:D22)</f>
        <v>48020863</v>
      </c>
      <c r="E20" s="31">
        <f t="shared" si="5"/>
        <v>1714542</v>
      </c>
      <c r="F20" s="31">
        <f t="shared" si="5"/>
        <v>0</v>
      </c>
      <c r="G20" s="31">
        <f t="shared" si="5"/>
        <v>5099007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54834412</v>
      </c>
      <c r="O20" s="43">
        <f t="shared" si="1"/>
        <v>124.76288767693039</v>
      </c>
      <c r="P20" s="10"/>
    </row>
    <row r="21" spans="1:16">
      <c r="A21" s="12"/>
      <c r="B21" s="44">
        <v>534</v>
      </c>
      <c r="C21" s="20" t="s">
        <v>74</v>
      </c>
      <c r="D21" s="46">
        <v>35127060</v>
      </c>
      <c r="E21" s="46">
        <v>78877</v>
      </c>
      <c r="F21" s="46">
        <v>0</v>
      </c>
      <c r="G21" s="46">
        <v>1053668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36259605</v>
      </c>
      <c r="O21" s="47">
        <f t="shared" si="1"/>
        <v>82.500255967454592</v>
      </c>
      <c r="P21" s="9"/>
    </row>
    <row r="22" spans="1:16">
      <c r="A22" s="12"/>
      <c r="B22" s="44">
        <v>538</v>
      </c>
      <c r="C22" s="20" t="s">
        <v>75</v>
      </c>
      <c r="D22" s="46">
        <v>12893803</v>
      </c>
      <c r="E22" s="46">
        <v>1635665</v>
      </c>
      <c r="F22" s="46">
        <v>0</v>
      </c>
      <c r="G22" s="46">
        <v>4045339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18574807</v>
      </c>
      <c r="O22" s="47">
        <f t="shared" si="1"/>
        <v>42.262631709475798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1490</v>
      </c>
      <c r="E23" s="31">
        <f t="shared" si="6"/>
        <v>5327030</v>
      </c>
      <c r="F23" s="31">
        <f t="shared" si="6"/>
        <v>0</v>
      </c>
      <c r="G23" s="31">
        <f t="shared" si="6"/>
        <v>18837370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24165890</v>
      </c>
      <c r="O23" s="43">
        <f t="shared" si="1"/>
        <v>54.983834233201144</v>
      </c>
      <c r="P23" s="10"/>
    </row>
    <row r="24" spans="1:16">
      <c r="A24" s="12"/>
      <c r="B24" s="44">
        <v>541</v>
      </c>
      <c r="C24" s="20" t="s">
        <v>76</v>
      </c>
      <c r="D24" s="46">
        <v>235</v>
      </c>
      <c r="E24" s="46">
        <v>350483</v>
      </c>
      <c r="F24" s="46">
        <v>0</v>
      </c>
      <c r="G24" s="46">
        <v>15519027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15869745</v>
      </c>
      <c r="O24" s="47">
        <f t="shared" si="1"/>
        <v>36.107895401459359</v>
      </c>
      <c r="P24" s="9"/>
    </row>
    <row r="25" spans="1:16">
      <c r="A25" s="12"/>
      <c r="B25" s="44">
        <v>544</v>
      </c>
      <c r="C25" s="20" t="s">
        <v>77</v>
      </c>
      <c r="D25" s="46">
        <v>0</v>
      </c>
      <c r="E25" s="46">
        <v>0</v>
      </c>
      <c r="F25" s="46">
        <v>0</v>
      </c>
      <c r="G25" s="46">
        <v>32929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32929</v>
      </c>
      <c r="O25" s="47">
        <f t="shared" si="1"/>
        <v>7.4922242775460793E-2</v>
      </c>
      <c r="P25" s="9"/>
    </row>
    <row r="26" spans="1:16">
      <c r="A26" s="12"/>
      <c r="B26" s="44">
        <v>549</v>
      </c>
      <c r="C26" s="20" t="s">
        <v>78</v>
      </c>
      <c r="D26" s="46">
        <v>1255</v>
      </c>
      <c r="E26" s="46">
        <v>4976547</v>
      </c>
      <c r="F26" s="46">
        <v>0</v>
      </c>
      <c r="G26" s="46">
        <v>3285414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8263216</v>
      </c>
      <c r="O26" s="47">
        <f t="shared" si="1"/>
        <v>18.801016588966323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0</v>
      </c>
      <c r="E27" s="31">
        <f t="shared" si="8"/>
        <v>74120023</v>
      </c>
      <c r="F27" s="31">
        <f t="shared" si="8"/>
        <v>0</v>
      </c>
      <c r="G27" s="31">
        <f t="shared" si="8"/>
        <v>33500000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6152536</v>
      </c>
      <c r="N27" s="31">
        <f t="shared" si="7"/>
        <v>113772559</v>
      </c>
      <c r="O27" s="43">
        <f t="shared" si="1"/>
        <v>258.86286515179438</v>
      </c>
      <c r="P27" s="10"/>
    </row>
    <row r="28" spans="1:16">
      <c r="A28" s="13"/>
      <c r="B28" s="45">
        <v>554</v>
      </c>
      <c r="C28" s="21" t="s">
        <v>43</v>
      </c>
      <c r="D28" s="46">
        <v>0</v>
      </c>
      <c r="E28" s="46">
        <v>30965043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30965043</v>
      </c>
      <c r="O28" s="47">
        <f t="shared" si="1"/>
        <v>70.453717671310486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43154980</v>
      </c>
      <c r="F29" s="46">
        <v>0</v>
      </c>
      <c r="G29" s="46">
        <v>33500000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6152536</v>
      </c>
      <c r="N29" s="46">
        <f t="shared" si="7"/>
        <v>82807516</v>
      </c>
      <c r="O29" s="47">
        <f t="shared" si="1"/>
        <v>188.40914748048391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SUM(D31:D31)</f>
        <v>0</v>
      </c>
      <c r="E30" s="31">
        <f t="shared" si="9"/>
        <v>2319013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2319013</v>
      </c>
      <c r="O30" s="43">
        <f t="shared" si="1"/>
        <v>5.2763720424382665</v>
      </c>
      <c r="P30" s="10"/>
    </row>
    <row r="31" spans="1:16">
      <c r="A31" s="12"/>
      <c r="B31" s="44">
        <v>564</v>
      </c>
      <c r="C31" s="20" t="s">
        <v>79</v>
      </c>
      <c r="D31" s="46">
        <v>0</v>
      </c>
      <c r="E31" s="46">
        <v>2319013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2319013</v>
      </c>
      <c r="O31" s="47">
        <f t="shared" si="1"/>
        <v>5.2763720424382665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SUM(D33:D35)</f>
        <v>38693037</v>
      </c>
      <c r="E32" s="31">
        <f t="shared" si="11"/>
        <v>8985794</v>
      </c>
      <c r="F32" s="31">
        <f t="shared" si="11"/>
        <v>0</v>
      </c>
      <c r="G32" s="31">
        <f t="shared" si="11"/>
        <v>28519821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5788952</v>
      </c>
      <c r="N32" s="31">
        <f t="shared" si="10"/>
        <v>81987604</v>
      </c>
      <c r="O32" s="43">
        <f t="shared" si="1"/>
        <v>186.54362936822682</v>
      </c>
      <c r="P32" s="9"/>
    </row>
    <row r="33" spans="1:119">
      <c r="A33" s="12"/>
      <c r="B33" s="44">
        <v>572</v>
      </c>
      <c r="C33" s="20" t="s">
        <v>80</v>
      </c>
      <c r="D33" s="46">
        <v>31116732</v>
      </c>
      <c r="E33" s="46">
        <v>2841492</v>
      </c>
      <c r="F33" s="46">
        <v>0</v>
      </c>
      <c r="G33" s="46">
        <v>17765261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5643587</v>
      </c>
      <c r="N33" s="46">
        <f t="shared" si="10"/>
        <v>57367072</v>
      </c>
      <c r="O33" s="47">
        <f t="shared" si="1"/>
        <v>130.52536353066716</v>
      </c>
      <c r="P33" s="9"/>
    </row>
    <row r="34" spans="1:119">
      <c r="A34" s="12"/>
      <c r="B34" s="44">
        <v>575</v>
      </c>
      <c r="C34" s="20" t="s">
        <v>81</v>
      </c>
      <c r="D34" s="46">
        <v>7576305</v>
      </c>
      <c r="E34" s="46">
        <v>6144302</v>
      </c>
      <c r="F34" s="46">
        <v>0</v>
      </c>
      <c r="G34" s="46">
        <v>10754560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24475167</v>
      </c>
      <c r="O34" s="47">
        <f t="shared" si="1"/>
        <v>55.68752175723364</v>
      </c>
      <c r="P34" s="9"/>
    </row>
    <row r="35" spans="1:119">
      <c r="A35" s="12"/>
      <c r="B35" s="44">
        <v>579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145365</v>
      </c>
      <c r="N35" s="46">
        <f t="shared" si="10"/>
        <v>145365</v>
      </c>
      <c r="O35" s="47">
        <f t="shared" si="1"/>
        <v>0.33074408032600017</v>
      </c>
      <c r="P35" s="9"/>
    </row>
    <row r="36" spans="1:119" ht="15.75">
      <c r="A36" s="28" t="s">
        <v>82</v>
      </c>
      <c r="B36" s="29"/>
      <c r="C36" s="30"/>
      <c r="D36" s="31">
        <f t="shared" ref="D36:M36" si="12">SUM(D37:D37)</f>
        <v>61596103</v>
      </c>
      <c r="E36" s="31">
        <f t="shared" si="12"/>
        <v>30184511</v>
      </c>
      <c r="F36" s="31">
        <f t="shared" si="12"/>
        <v>0</v>
      </c>
      <c r="G36" s="31">
        <f t="shared" si="12"/>
        <v>21572842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113353456</v>
      </c>
      <c r="O36" s="43">
        <f t="shared" si="1"/>
        <v>257.90929423515786</v>
      </c>
      <c r="P36" s="9"/>
    </row>
    <row r="37" spans="1:119" ht="15.75" thickBot="1">
      <c r="A37" s="12"/>
      <c r="B37" s="44">
        <v>581</v>
      </c>
      <c r="C37" s="20" t="s">
        <v>83</v>
      </c>
      <c r="D37" s="46">
        <v>61596103</v>
      </c>
      <c r="E37" s="46">
        <v>30184511</v>
      </c>
      <c r="F37" s="46">
        <v>0</v>
      </c>
      <c r="G37" s="46">
        <v>21572842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113353456</v>
      </c>
      <c r="O37" s="47">
        <f t="shared" si="1"/>
        <v>257.90929423515786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SUM(D5,D14,D20,D23,D27,D30,D32,D36)</f>
        <v>569657401</v>
      </c>
      <c r="E38" s="15">
        <f t="shared" si="13"/>
        <v>150126421</v>
      </c>
      <c r="F38" s="15">
        <f t="shared" si="13"/>
        <v>66707796</v>
      </c>
      <c r="G38" s="15">
        <f t="shared" si="13"/>
        <v>123191983</v>
      </c>
      <c r="H38" s="15">
        <f t="shared" si="13"/>
        <v>0</v>
      </c>
      <c r="I38" s="15">
        <f t="shared" si="13"/>
        <v>0</v>
      </c>
      <c r="J38" s="15">
        <f t="shared" si="13"/>
        <v>0</v>
      </c>
      <c r="K38" s="15">
        <f t="shared" si="13"/>
        <v>249491220</v>
      </c>
      <c r="L38" s="15">
        <f t="shared" si="13"/>
        <v>0</v>
      </c>
      <c r="M38" s="15">
        <f t="shared" si="13"/>
        <v>45237409</v>
      </c>
      <c r="N38" s="15">
        <f t="shared" si="10"/>
        <v>1204412230</v>
      </c>
      <c r="O38" s="37">
        <f t="shared" si="1"/>
        <v>2740.3585137050663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86</v>
      </c>
      <c r="M40" s="93"/>
      <c r="N40" s="93"/>
      <c r="O40" s="41">
        <v>439509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63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107482704</v>
      </c>
      <c r="E5" s="59">
        <f t="shared" si="0"/>
        <v>3251338</v>
      </c>
      <c r="F5" s="59">
        <f t="shared" si="0"/>
        <v>91396791</v>
      </c>
      <c r="G5" s="59">
        <f t="shared" si="0"/>
        <v>7949012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227661000</v>
      </c>
      <c r="L5" s="59">
        <f t="shared" si="0"/>
        <v>0</v>
      </c>
      <c r="M5" s="59">
        <f t="shared" si="0"/>
        <v>32444037</v>
      </c>
      <c r="N5" s="60">
        <f>SUM(D5:M5)</f>
        <v>470184882</v>
      </c>
      <c r="O5" s="61">
        <f t="shared" ref="O5:O39" si="1">(N5/O$41)</f>
        <v>1098.2882363521269</v>
      </c>
      <c r="P5" s="62"/>
    </row>
    <row r="6" spans="1:133">
      <c r="A6" s="64"/>
      <c r="B6" s="65">
        <v>511</v>
      </c>
      <c r="C6" s="66" t="s">
        <v>19</v>
      </c>
      <c r="D6" s="67">
        <v>2380142</v>
      </c>
      <c r="E6" s="67">
        <v>252359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2632501</v>
      </c>
      <c r="O6" s="68">
        <f t="shared" si="1"/>
        <v>6.1491659795331541</v>
      </c>
      <c r="P6" s="69"/>
    </row>
    <row r="7" spans="1:133">
      <c r="A7" s="64"/>
      <c r="B7" s="65">
        <v>512</v>
      </c>
      <c r="C7" s="66" t="s">
        <v>20</v>
      </c>
      <c r="D7" s="67">
        <v>4888678</v>
      </c>
      <c r="E7" s="67">
        <v>350022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5238700</v>
      </c>
      <c r="O7" s="68">
        <f t="shared" si="1"/>
        <v>12.236894047516158</v>
      </c>
      <c r="P7" s="69"/>
    </row>
    <row r="8" spans="1:133">
      <c r="A8" s="64"/>
      <c r="B8" s="65">
        <v>513</v>
      </c>
      <c r="C8" s="66" t="s">
        <v>21</v>
      </c>
      <c r="D8" s="67">
        <v>36338843</v>
      </c>
      <c r="E8" s="67">
        <v>2177409</v>
      </c>
      <c r="F8" s="67">
        <v>1558669</v>
      </c>
      <c r="G8" s="67">
        <v>5040017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45114938</v>
      </c>
      <c r="O8" s="68">
        <f t="shared" si="1"/>
        <v>105.38238804784785</v>
      </c>
      <c r="P8" s="69"/>
    </row>
    <row r="9" spans="1:133">
      <c r="A9" s="64"/>
      <c r="B9" s="65">
        <v>514</v>
      </c>
      <c r="C9" s="66" t="s">
        <v>22</v>
      </c>
      <c r="D9" s="67">
        <v>6033923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6033923</v>
      </c>
      <c r="O9" s="68">
        <f t="shared" si="1"/>
        <v>14.094427327747502</v>
      </c>
      <c r="P9" s="69"/>
    </row>
    <row r="10" spans="1:133">
      <c r="A10" s="64"/>
      <c r="B10" s="65">
        <v>515</v>
      </c>
      <c r="C10" s="66" t="s">
        <v>23</v>
      </c>
      <c r="D10" s="67">
        <v>4261131</v>
      </c>
      <c r="E10" s="67">
        <v>29787</v>
      </c>
      <c r="F10" s="67">
        <v>0</v>
      </c>
      <c r="G10" s="67">
        <v>35000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30145000</v>
      </c>
      <c r="N10" s="67">
        <f t="shared" si="2"/>
        <v>34470918</v>
      </c>
      <c r="O10" s="68">
        <f t="shared" si="1"/>
        <v>80.519398187836217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89838122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89838122</v>
      </c>
      <c r="O11" s="68">
        <f t="shared" si="1"/>
        <v>209.84969178266181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227661000</v>
      </c>
      <c r="L12" s="67">
        <v>0</v>
      </c>
      <c r="M12" s="67">
        <v>0</v>
      </c>
      <c r="N12" s="67">
        <f t="shared" si="2"/>
        <v>227661000</v>
      </c>
      <c r="O12" s="68">
        <f t="shared" si="1"/>
        <v>531.78527797957054</v>
      </c>
      <c r="P12" s="69"/>
    </row>
    <row r="13" spans="1:133">
      <c r="A13" s="64"/>
      <c r="B13" s="65">
        <v>519</v>
      </c>
      <c r="C13" s="66" t="s">
        <v>72</v>
      </c>
      <c r="D13" s="67">
        <v>53579987</v>
      </c>
      <c r="E13" s="67">
        <v>441761</v>
      </c>
      <c r="F13" s="67">
        <v>0</v>
      </c>
      <c r="G13" s="67">
        <v>2873995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2299037</v>
      </c>
      <c r="N13" s="67">
        <f t="shared" si="2"/>
        <v>59194780</v>
      </c>
      <c r="O13" s="68">
        <f t="shared" si="1"/>
        <v>138.27099299941369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SUM(D15:D19)</f>
        <v>289259598</v>
      </c>
      <c r="E14" s="73">
        <f t="shared" si="3"/>
        <v>29465834</v>
      </c>
      <c r="F14" s="73">
        <f t="shared" si="3"/>
        <v>0</v>
      </c>
      <c r="G14" s="73">
        <f t="shared" si="3"/>
        <v>6855409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3" si="4">SUM(D14:M14)</f>
        <v>325580841</v>
      </c>
      <c r="O14" s="75">
        <f t="shared" si="1"/>
        <v>760.51277133987526</v>
      </c>
      <c r="P14" s="76"/>
    </row>
    <row r="15" spans="1:133">
      <c r="A15" s="64"/>
      <c r="B15" s="65">
        <v>521</v>
      </c>
      <c r="C15" s="66" t="s">
        <v>28</v>
      </c>
      <c r="D15" s="67">
        <v>171119607</v>
      </c>
      <c r="E15" s="67">
        <v>8879292</v>
      </c>
      <c r="F15" s="67">
        <v>0</v>
      </c>
      <c r="G15" s="67">
        <v>7500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180006399</v>
      </c>
      <c r="O15" s="68">
        <f t="shared" si="1"/>
        <v>420.47058095289259</v>
      </c>
      <c r="P15" s="69"/>
    </row>
    <row r="16" spans="1:133">
      <c r="A16" s="64"/>
      <c r="B16" s="65">
        <v>522</v>
      </c>
      <c r="C16" s="66" t="s">
        <v>29</v>
      </c>
      <c r="D16" s="67">
        <v>105677513</v>
      </c>
      <c r="E16" s="67">
        <v>6414481</v>
      </c>
      <c r="F16" s="67">
        <v>0</v>
      </c>
      <c r="G16" s="67">
        <v>5008618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117100612</v>
      </c>
      <c r="O16" s="68">
        <f t="shared" si="1"/>
        <v>273.53117795317524</v>
      </c>
      <c r="P16" s="69"/>
    </row>
    <row r="17" spans="1:16">
      <c r="A17" s="64"/>
      <c r="B17" s="65">
        <v>524</v>
      </c>
      <c r="C17" s="66" t="s">
        <v>30</v>
      </c>
      <c r="D17" s="67">
        <v>11409646</v>
      </c>
      <c r="E17" s="67">
        <v>251150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11660796</v>
      </c>
      <c r="O17" s="68">
        <f t="shared" si="1"/>
        <v>27.238040957050458</v>
      </c>
      <c r="P17" s="69"/>
    </row>
    <row r="18" spans="1:16">
      <c r="A18" s="64"/>
      <c r="B18" s="65">
        <v>525</v>
      </c>
      <c r="C18" s="66" t="s">
        <v>73</v>
      </c>
      <c r="D18" s="67">
        <v>1052832</v>
      </c>
      <c r="E18" s="67">
        <v>13920911</v>
      </c>
      <c r="F18" s="67">
        <v>0</v>
      </c>
      <c r="G18" s="67">
        <v>368159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15341902</v>
      </c>
      <c r="O18" s="68">
        <f t="shared" si="1"/>
        <v>35.836606268993499</v>
      </c>
      <c r="P18" s="69"/>
    </row>
    <row r="19" spans="1:16">
      <c r="A19" s="64"/>
      <c r="B19" s="65">
        <v>529</v>
      </c>
      <c r="C19" s="66" t="s">
        <v>32</v>
      </c>
      <c r="D19" s="67">
        <v>0</v>
      </c>
      <c r="E19" s="67">
        <v>0</v>
      </c>
      <c r="F19" s="67">
        <v>0</v>
      </c>
      <c r="G19" s="67">
        <v>1471132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1471132</v>
      </c>
      <c r="O19" s="68">
        <f t="shared" si="1"/>
        <v>3.4363652077634796</v>
      </c>
      <c r="P19" s="69"/>
    </row>
    <row r="20" spans="1:16" ht="15.75">
      <c r="A20" s="70" t="s">
        <v>33</v>
      </c>
      <c r="B20" s="71"/>
      <c r="C20" s="72"/>
      <c r="D20" s="73">
        <f t="shared" ref="D20:M20" si="5">SUM(D21:D23)</f>
        <v>43876610</v>
      </c>
      <c r="E20" s="73">
        <f t="shared" si="5"/>
        <v>531204</v>
      </c>
      <c r="F20" s="73">
        <f t="shared" si="5"/>
        <v>0</v>
      </c>
      <c r="G20" s="73">
        <f t="shared" si="5"/>
        <v>8169726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52577540</v>
      </c>
      <c r="O20" s="75">
        <f t="shared" si="1"/>
        <v>122.81401612213769</v>
      </c>
      <c r="P20" s="76"/>
    </row>
    <row r="21" spans="1:16">
      <c r="A21" s="64"/>
      <c r="B21" s="65">
        <v>534</v>
      </c>
      <c r="C21" s="66" t="s">
        <v>74</v>
      </c>
      <c r="D21" s="67">
        <v>32310617</v>
      </c>
      <c r="E21" s="67">
        <v>44527</v>
      </c>
      <c r="F21" s="67">
        <v>0</v>
      </c>
      <c r="G21" s="67">
        <v>642608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32997752</v>
      </c>
      <c r="O21" s="68">
        <f t="shared" si="1"/>
        <v>77.078281831411303</v>
      </c>
      <c r="P21" s="69"/>
    </row>
    <row r="22" spans="1:16">
      <c r="A22" s="64"/>
      <c r="B22" s="65">
        <v>535</v>
      </c>
      <c r="C22" s="66" t="s">
        <v>58</v>
      </c>
      <c r="D22" s="67">
        <v>0</v>
      </c>
      <c r="E22" s="67">
        <v>0</v>
      </c>
      <c r="F22" s="67">
        <v>0</v>
      </c>
      <c r="G22" s="67">
        <v>1765006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1765006</v>
      </c>
      <c r="O22" s="68">
        <f t="shared" si="1"/>
        <v>4.1228150906198682</v>
      </c>
      <c r="P22" s="69"/>
    </row>
    <row r="23" spans="1:16">
      <c r="A23" s="64"/>
      <c r="B23" s="65">
        <v>538</v>
      </c>
      <c r="C23" s="66" t="s">
        <v>75</v>
      </c>
      <c r="D23" s="67">
        <v>11565993</v>
      </c>
      <c r="E23" s="67">
        <v>486677</v>
      </c>
      <c r="F23" s="67">
        <v>0</v>
      </c>
      <c r="G23" s="67">
        <v>5762112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17814782</v>
      </c>
      <c r="O23" s="68">
        <f t="shared" si="1"/>
        <v>41.612919200106518</v>
      </c>
      <c r="P23" s="69"/>
    </row>
    <row r="24" spans="1:16" ht="15.75">
      <c r="A24" s="70" t="s">
        <v>36</v>
      </c>
      <c r="B24" s="71"/>
      <c r="C24" s="72"/>
      <c r="D24" s="73">
        <f t="shared" ref="D24:M24" si="6">SUM(D25:D27)</f>
        <v>0</v>
      </c>
      <c r="E24" s="73">
        <f t="shared" si="6"/>
        <v>4370236</v>
      </c>
      <c r="F24" s="73">
        <f t="shared" si="6"/>
        <v>0</v>
      </c>
      <c r="G24" s="73">
        <f t="shared" si="6"/>
        <v>18317446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31" si="7">SUM(D24:M24)</f>
        <v>22687682</v>
      </c>
      <c r="O24" s="75">
        <f t="shared" si="1"/>
        <v>52.995353965247006</v>
      </c>
      <c r="P24" s="76"/>
    </row>
    <row r="25" spans="1:16">
      <c r="A25" s="64"/>
      <c r="B25" s="65">
        <v>541</v>
      </c>
      <c r="C25" s="66" t="s">
        <v>76</v>
      </c>
      <c r="D25" s="67">
        <v>0</v>
      </c>
      <c r="E25" s="67">
        <v>0</v>
      </c>
      <c r="F25" s="67">
        <v>0</v>
      </c>
      <c r="G25" s="67">
        <v>18297376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18297376</v>
      </c>
      <c r="O25" s="68">
        <f t="shared" si="1"/>
        <v>42.740193456308823</v>
      </c>
      <c r="P25" s="69"/>
    </row>
    <row r="26" spans="1:16">
      <c r="A26" s="64"/>
      <c r="B26" s="65">
        <v>544</v>
      </c>
      <c r="C26" s="66" t="s">
        <v>77</v>
      </c>
      <c r="D26" s="67">
        <v>0</v>
      </c>
      <c r="E26" s="67">
        <v>0</v>
      </c>
      <c r="F26" s="67">
        <v>0</v>
      </c>
      <c r="G26" s="67">
        <v>20070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20070</v>
      </c>
      <c r="O26" s="68">
        <f t="shared" si="1"/>
        <v>4.6880803163695056E-2</v>
      </c>
      <c r="P26" s="69"/>
    </row>
    <row r="27" spans="1:16">
      <c r="A27" s="64"/>
      <c r="B27" s="65">
        <v>549</v>
      </c>
      <c r="C27" s="66" t="s">
        <v>78</v>
      </c>
      <c r="D27" s="67">
        <v>0</v>
      </c>
      <c r="E27" s="67">
        <v>4370236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4370236</v>
      </c>
      <c r="O27" s="68">
        <f t="shared" si="1"/>
        <v>10.208279705774491</v>
      </c>
      <c r="P27" s="69"/>
    </row>
    <row r="28" spans="1:16" ht="15.75">
      <c r="A28" s="70" t="s">
        <v>41</v>
      </c>
      <c r="B28" s="71"/>
      <c r="C28" s="72"/>
      <c r="D28" s="73">
        <f t="shared" ref="D28:M28" si="8">SUM(D29:D30)</f>
        <v>0</v>
      </c>
      <c r="E28" s="73">
        <f t="shared" si="8"/>
        <v>58423267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5811891</v>
      </c>
      <c r="N28" s="73">
        <f t="shared" si="7"/>
        <v>64235158</v>
      </c>
      <c r="O28" s="75">
        <f t="shared" si="1"/>
        <v>150.04463370138774</v>
      </c>
      <c r="P28" s="76"/>
    </row>
    <row r="29" spans="1:16">
      <c r="A29" s="64"/>
      <c r="B29" s="65">
        <v>554</v>
      </c>
      <c r="C29" s="66" t="s">
        <v>43</v>
      </c>
      <c r="D29" s="67">
        <v>0</v>
      </c>
      <c r="E29" s="67">
        <v>35529510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35529510</v>
      </c>
      <c r="O29" s="68">
        <f t="shared" si="1"/>
        <v>82.992125800325624</v>
      </c>
      <c r="P29" s="69"/>
    </row>
    <row r="30" spans="1:16">
      <c r="A30" s="64"/>
      <c r="B30" s="65">
        <v>559</v>
      </c>
      <c r="C30" s="66" t="s">
        <v>44</v>
      </c>
      <c r="D30" s="67">
        <v>0</v>
      </c>
      <c r="E30" s="67">
        <v>22893757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5811891</v>
      </c>
      <c r="N30" s="67">
        <f t="shared" si="7"/>
        <v>28705648</v>
      </c>
      <c r="O30" s="68">
        <f t="shared" si="1"/>
        <v>67.052507901062114</v>
      </c>
      <c r="P30" s="69"/>
    </row>
    <row r="31" spans="1:16" ht="15.75">
      <c r="A31" s="70" t="s">
        <v>45</v>
      </c>
      <c r="B31" s="71"/>
      <c r="C31" s="72"/>
      <c r="D31" s="73">
        <f t="shared" ref="D31:M31" si="9">SUM(D32:D32)</f>
        <v>0</v>
      </c>
      <c r="E31" s="73">
        <f t="shared" si="9"/>
        <v>2409202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2409202</v>
      </c>
      <c r="O31" s="75">
        <f t="shared" si="1"/>
        <v>5.627569743078249</v>
      </c>
      <c r="P31" s="76"/>
    </row>
    <row r="32" spans="1:16">
      <c r="A32" s="64"/>
      <c r="B32" s="65">
        <v>564</v>
      </c>
      <c r="C32" s="66" t="s">
        <v>79</v>
      </c>
      <c r="D32" s="67">
        <v>0</v>
      </c>
      <c r="E32" s="67">
        <v>2409202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ref="N32:N39" si="10">SUM(D32:M32)</f>
        <v>2409202</v>
      </c>
      <c r="O32" s="68">
        <f t="shared" si="1"/>
        <v>5.627569743078249</v>
      </c>
      <c r="P32" s="69"/>
    </row>
    <row r="33" spans="1:119" ht="15.75">
      <c r="A33" s="70" t="s">
        <v>47</v>
      </c>
      <c r="B33" s="71"/>
      <c r="C33" s="72"/>
      <c r="D33" s="73">
        <f t="shared" ref="D33:M33" si="11">SUM(D34:D36)</f>
        <v>34179383</v>
      </c>
      <c r="E33" s="73">
        <f t="shared" si="11"/>
        <v>8097224</v>
      </c>
      <c r="F33" s="73">
        <f t="shared" si="11"/>
        <v>0</v>
      </c>
      <c r="G33" s="73">
        <f t="shared" si="11"/>
        <v>14215163</v>
      </c>
      <c r="H33" s="73">
        <f t="shared" si="11"/>
        <v>0</v>
      </c>
      <c r="I33" s="73">
        <f t="shared" si="11"/>
        <v>0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5169219</v>
      </c>
      <c r="N33" s="73">
        <f t="shared" si="10"/>
        <v>61660989</v>
      </c>
      <c r="O33" s="75">
        <f t="shared" si="1"/>
        <v>144.03172337756683</v>
      </c>
      <c r="P33" s="69"/>
    </row>
    <row r="34" spans="1:119">
      <c r="A34" s="64"/>
      <c r="B34" s="65">
        <v>572</v>
      </c>
      <c r="C34" s="66" t="s">
        <v>80</v>
      </c>
      <c r="D34" s="67">
        <v>28385985</v>
      </c>
      <c r="E34" s="67">
        <v>2536684</v>
      </c>
      <c r="F34" s="67">
        <v>0</v>
      </c>
      <c r="G34" s="67">
        <v>9605465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5103219</v>
      </c>
      <c r="N34" s="67">
        <f t="shared" si="10"/>
        <v>45631353</v>
      </c>
      <c r="O34" s="68">
        <f t="shared" si="1"/>
        <v>106.5886635817681</v>
      </c>
      <c r="P34" s="69"/>
    </row>
    <row r="35" spans="1:119">
      <c r="A35" s="64"/>
      <c r="B35" s="65">
        <v>575</v>
      </c>
      <c r="C35" s="66" t="s">
        <v>81</v>
      </c>
      <c r="D35" s="67">
        <v>5793398</v>
      </c>
      <c r="E35" s="67">
        <v>5560540</v>
      </c>
      <c r="F35" s="67">
        <v>0</v>
      </c>
      <c r="G35" s="67">
        <v>4609698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15963636</v>
      </c>
      <c r="O35" s="68">
        <f t="shared" si="1"/>
        <v>37.288892730088506</v>
      </c>
      <c r="P35" s="69"/>
    </row>
    <row r="36" spans="1:119">
      <c r="A36" s="64"/>
      <c r="B36" s="65">
        <v>579</v>
      </c>
      <c r="C36" s="66" t="s">
        <v>50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66000</v>
      </c>
      <c r="N36" s="67">
        <f t="shared" si="10"/>
        <v>66000</v>
      </c>
      <c r="O36" s="68">
        <f t="shared" si="1"/>
        <v>0.15416706571020797</v>
      </c>
      <c r="P36" s="69"/>
    </row>
    <row r="37" spans="1:119" ht="15.75">
      <c r="A37" s="70" t="s">
        <v>82</v>
      </c>
      <c r="B37" s="71"/>
      <c r="C37" s="72"/>
      <c r="D37" s="73">
        <f t="shared" ref="D37:M37" si="12">SUM(D38:D38)</f>
        <v>57698942</v>
      </c>
      <c r="E37" s="73">
        <f t="shared" si="12"/>
        <v>25176100</v>
      </c>
      <c r="F37" s="73">
        <f t="shared" si="12"/>
        <v>11766000</v>
      </c>
      <c r="G37" s="73">
        <f t="shared" si="12"/>
        <v>35676625</v>
      </c>
      <c r="H37" s="73">
        <f t="shared" si="12"/>
        <v>0</v>
      </c>
      <c r="I37" s="73">
        <f t="shared" si="12"/>
        <v>0</v>
      </c>
      <c r="J37" s="73">
        <f t="shared" si="12"/>
        <v>0</v>
      </c>
      <c r="K37" s="73">
        <f t="shared" si="12"/>
        <v>0</v>
      </c>
      <c r="L37" s="73">
        <f t="shared" si="12"/>
        <v>0</v>
      </c>
      <c r="M37" s="73">
        <f t="shared" si="12"/>
        <v>0</v>
      </c>
      <c r="N37" s="73">
        <f t="shared" si="10"/>
        <v>130317667</v>
      </c>
      <c r="O37" s="75">
        <f t="shared" si="1"/>
        <v>304.40442926651514</v>
      </c>
      <c r="P37" s="69"/>
    </row>
    <row r="38" spans="1:119" ht="15.75" thickBot="1">
      <c r="A38" s="64"/>
      <c r="B38" s="65">
        <v>581</v>
      </c>
      <c r="C38" s="66" t="s">
        <v>83</v>
      </c>
      <c r="D38" s="67">
        <v>57698942</v>
      </c>
      <c r="E38" s="67">
        <v>25176100</v>
      </c>
      <c r="F38" s="67">
        <v>11766000</v>
      </c>
      <c r="G38" s="67">
        <v>35676625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130317667</v>
      </c>
      <c r="O38" s="68">
        <f t="shared" si="1"/>
        <v>304.40442926651514</v>
      </c>
      <c r="P38" s="69"/>
    </row>
    <row r="39" spans="1:119" ht="16.5" thickBot="1">
      <c r="A39" s="77" t="s">
        <v>10</v>
      </c>
      <c r="B39" s="78"/>
      <c r="C39" s="79"/>
      <c r="D39" s="80">
        <f t="shared" ref="D39:M39" si="13">SUM(D5,D14,D20,D24,D28,D31,D33,D37)</f>
        <v>532497237</v>
      </c>
      <c r="E39" s="80">
        <f t="shared" si="13"/>
        <v>131724405</v>
      </c>
      <c r="F39" s="80">
        <f t="shared" si="13"/>
        <v>103162791</v>
      </c>
      <c r="G39" s="80">
        <f t="shared" si="13"/>
        <v>91183381</v>
      </c>
      <c r="H39" s="80">
        <f t="shared" si="13"/>
        <v>0</v>
      </c>
      <c r="I39" s="80">
        <f t="shared" si="13"/>
        <v>0</v>
      </c>
      <c r="J39" s="80">
        <f t="shared" si="13"/>
        <v>0</v>
      </c>
      <c r="K39" s="80">
        <f t="shared" si="13"/>
        <v>227661000</v>
      </c>
      <c r="L39" s="80">
        <f t="shared" si="13"/>
        <v>0</v>
      </c>
      <c r="M39" s="80">
        <f t="shared" si="13"/>
        <v>43425147</v>
      </c>
      <c r="N39" s="80">
        <f t="shared" si="10"/>
        <v>1129653961</v>
      </c>
      <c r="O39" s="81">
        <f t="shared" si="1"/>
        <v>2638.718733867935</v>
      </c>
      <c r="P39" s="62"/>
      <c r="Q39" s="82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</row>
    <row r="40" spans="1:119">
      <c r="A40" s="84"/>
      <c r="B40" s="85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1:119">
      <c r="A41" s="88"/>
      <c r="B41" s="89"/>
      <c r="C41" s="89"/>
      <c r="D41" s="90"/>
      <c r="E41" s="90"/>
      <c r="F41" s="90"/>
      <c r="G41" s="90"/>
      <c r="H41" s="90"/>
      <c r="I41" s="90"/>
      <c r="J41" s="90"/>
      <c r="K41" s="90"/>
      <c r="L41" s="117" t="s">
        <v>84</v>
      </c>
      <c r="M41" s="117"/>
      <c r="N41" s="117"/>
      <c r="O41" s="91">
        <v>428107</v>
      </c>
    </row>
    <row r="42" spans="1:119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19" ht="15.75" customHeight="1" thickBot="1">
      <c r="A43" s="121" t="s">
        <v>63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2023-07-10T17:10:12Z</cp:lastPrinted>
  <dcterms:created xsi:type="dcterms:W3CDTF">2000-08-31T21:26:31Z</dcterms:created>
  <dcterms:modified xsi:type="dcterms:W3CDTF">2023-07-10T17:10:22Z</dcterms:modified>
</cp:coreProperties>
</file>