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'2007'!$A$1:$O$47</definedName>
    <definedName name="_xlnm.Print_Area" localSheetId="14">'2008'!$A$1:$O$45</definedName>
    <definedName name="_xlnm.Print_Area" localSheetId="13">'2009'!$A$1:$O$47</definedName>
    <definedName name="_xlnm.Print_Area" localSheetId="12">'2010'!$A$1:$O$45</definedName>
    <definedName name="_xlnm.Print_Area" localSheetId="11">'2011'!$A$1:$O$46</definedName>
    <definedName name="_xlnm.Print_Area" localSheetId="10">'2012'!$A$1:$O$45</definedName>
    <definedName name="_xlnm.Print_Area" localSheetId="9">'2013'!$A$1:$O$46</definedName>
    <definedName name="_xlnm.Print_Area" localSheetId="8">'2014'!$A$1:$O$45</definedName>
    <definedName name="_xlnm.Print_Area" localSheetId="7">'2015'!$A$1:$O$45</definedName>
    <definedName name="_xlnm.Print_Area" localSheetId="6">'2016'!$A$1:$O$45</definedName>
    <definedName name="_xlnm.Print_Area" localSheetId="5">'2017'!$A$1:$O$46</definedName>
    <definedName name="_xlnm.Print_Area" localSheetId="4">'2018'!$A$1:$O$46</definedName>
    <definedName name="_xlnm.Print_Area" localSheetId="3">'2019'!$A$1:$O$46</definedName>
    <definedName name="_xlnm.Print_Area" localSheetId="2">'2020'!$A$1:$O$45</definedName>
    <definedName name="_xlnm.Print_Area" localSheetId="1">'2021'!$A$1:$P$45</definedName>
    <definedName name="_xlnm.Print_Area" localSheetId="0">'2022'!$A$1:$P$46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2" i="49" l="1"/>
  <c r="F42" i="49"/>
  <c r="G42" i="49"/>
  <c r="H42" i="49"/>
  <c r="I42" i="49"/>
  <c r="J42" i="49"/>
  <c r="K42" i="49"/>
  <c r="L42" i="49"/>
  <c r="M42" i="49"/>
  <c r="N42" i="49"/>
  <c r="D42" i="49"/>
  <c r="O41" i="49" l="1"/>
  <c r="P41" i="49" s="1"/>
  <c r="O40" i="49"/>
  <c r="P40" i="49" s="1"/>
  <c r="O39" i="49"/>
  <c r="P39" i="49" s="1"/>
  <c r="O38" i="49"/>
  <c r="P38" i="49" s="1"/>
  <c r="N37" i="49"/>
  <c r="M37" i="49"/>
  <c r="L37" i="49"/>
  <c r="K37" i="49"/>
  <c r="J37" i="49"/>
  <c r="I37" i="49"/>
  <c r="H37" i="49"/>
  <c r="G37" i="49"/>
  <c r="F37" i="49"/>
  <c r="E37" i="49"/>
  <c r="D37" i="49"/>
  <c r="O36" i="49"/>
  <c r="P36" i="49" s="1"/>
  <c r="N35" i="49"/>
  <c r="M35" i="49"/>
  <c r="L35" i="49"/>
  <c r="K35" i="49"/>
  <c r="J35" i="49"/>
  <c r="I35" i="49"/>
  <c r="H35" i="49"/>
  <c r="G35" i="49"/>
  <c r="F35" i="49"/>
  <c r="E35" i="49"/>
  <c r="D35" i="49"/>
  <c r="O34" i="49"/>
  <c r="P34" i="49" s="1"/>
  <c r="N33" i="49"/>
  <c r="M33" i="49"/>
  <c r="L33" i="49"/>
  <c r="K33" i="49"/>
  <c r="J33" i="49"/>
  <c r="I33" i="49"/>
  <c r="H33" i="49"/>
  <c r="G33" i="49"/>
  <c r="F33" i="49"/>
  <c r="E33" i="49"/>
  <c r="D33" i="49"/>
  <c r="O32" i="49"/>
  <c r="P32" i="49" s="1"/>
  <c r="O31" i="49"/>
  <c r="P31" i="49" s="1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 s="1"/>
  <c r="O28" i="49"/>
  <c r="P28" i="49" s="1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O24" i="49"/>
  <c r="P24" i="49" s="1"/>
  <c r="O23" i="49"/>
  <c r="P23" i="49" s="1"/>
  <c r="O22" i="49"/>
  <c r="P22" i="49" s="1"/>
  <c r="O21" i="49"/>
  <c r="P21" i="49" s="1"/>
  <c r="O20" i="49"/>
  <c r="P20" i="49" s="1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0" i="49" l="1"/>
  <c r="P30" i="49" s="1"/>
  <c r="O35" i="49"/>
  <c r="P35" i="49" s="1"/>
  <c r="O37" i="49"/>
  <c r="P37" i="49" s="1"/>
  <c r="O33" i="49"/>
  <c r="P33" i="49" s="1"/>
  <c r="O26" i="49"/>
  <c r="P26" i="49" s="1"/>
  <c r="O18" i="49"/>
  <c r="P18" i="49" s="1"/>
  <c r="O14" i="49"/>
  <c r="P14" i="49" s="1"/>
  <c r="O5" i="49"/>
  <c r="P5" i="49" s="1"/>
  <c r="O40" i="48"/>
  <c r="P40" i="48"/>
  <c r="O39" i="48"/>
  <c r="P39" i="48" s="1"/>
  <c r="O38" i="48"/>
  <c r="P38" i="48" s="1"/>
  <c r="N37" i="48"/>
  <c r="M37" i="48"/>
  <c r="L37" i="48"/>
  <c r="K37" i="48"/>
  <c r="J37" i="48"/>
  <c r="I37" i="48"/>
  <c r="O37" i="48" s="1"/>
  <c r="P37" i="48" s="1"/>
  <c r="H37" i="48"/>
  <c r="G37" i="48"/>
  <c r="F37" i="48"/>
  <c r="E37" i="48"/>
  <c r="D37" i="48"/>
  <c r="O36" i="48"/>
  <c r="P36" i="48" s="1"/>
  <c r="N35" i="48"/>
  <c r="M35" i="48"/>
  <c r="L35" i="48"/>
  <c r="K35" i="48"/>
  <c r="J35" i="48"/>
  <c r="O35" i="48" s="1"/>
  <c r="I35" i="48"/>
  <c r="H35" i="48"/>
  <c r="G35" i="48"/>
  <c r="F35" i="48"/>
  <c r="E35" i="48"/>
  <c r="D35" i="48"/>
  <c r="O34" i="48"/>
  <c r="P34" i="48"/>
  <c r="N33" i="48"/>
  <c r="M33" i="48"/>
  <c r="L33" i="48"/>
  <c r="K33" i="48"/>
  <c r="O33" i="48" s="1"/>
  <c r="P33" i="48" s="1"/>
  <c r="J33" i="48"/>
  <c r="I33" i="48"/>
  <c r="H33" i="48"/>
  <c r="G33" i="48"/>
  <c r="F33" i="48"/>
  <c r="E33" i="48"/>
  <c r="D33" i="48"/>
  <c r="O32" i="48"/>
  <c r="P32" i="48" s="1"/>
  <c r="O31" i="48"/>
  <c r="P31" i="48" s="1"/>
  <c r="N30" i="48"/>
  <c r="O30" i="48" s="1"/>
  <c r="P30" i="48" s="1"/>
  <c r="M30" i="48"/>
  <c r="L30" i="48"/>
  <c r="K30" i="48"/>
  <c r="J30" i="48"/>
  <c r="I30" i="48"/>
  <c r="H30" i="48"/>
  <c r="G30" i="48"/>
  <c r="F30" i="48"/>
  <c r="E30" i="48"/>
  <c r="D30" i="48"/>
  <c r="O29" i="48"/>
  <c r="P29" i="48"/>
  <c r="O28" i="48"/>
  <c r="P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/>
  <c r="O19" i="48"/>
  <c r="P19" i="48" s="1"/>
  <c r="N18" i="48"/>
  <c r="M18" i="48"/>
  <c r="L18" i="48"/>
  <c r="K18" i="48"/>
  <c r="J18" i="48"/>
  <c r="I18" i="48"/>
  <c r="H18" i="48"/>
  <c r="O18" i="48" s="1"/>
  <c r="P18" i="48" s="1"/>
  <c r="G18" i="48"/>
  <c r="F18" i="48"/>
  <c r="E18" i="48"/>
  <c r="D18" i="48"/>
  <c r="O17" i="48"/>
  <c r="P17" i="48" s="1"/>
  <c r="O16" i="48"/>
  <c r="P16" i="48"/>
  <c r="O15" i="48"/>
  <c r="P15" i="48"/>
  <c r="N14" i="48"/>
  <c r="M14" i="48"/>
  <c r="O14" i="48" s="1"/>
  <c r="P14" i="48" s="1"/>
  <c r="L14" i="48"/>
  <c r="K14" i="48"/>
  <c r="J14" i="48"/>
  <c r="I14" i="48"/>
  <c r="H14" i="48"/>
  <c r="G14" i="48"/>
  <c r="F14" i="48"/>
  <c r="E14" i="48"/>
  <c r="E41" i="48" s="1"/>
  <c r="D14" i="48"/>
  <c r="O13" i="48"/>
  <c r="P13" i="48" s="1"/>
  <c r="O12" i="48"/>
  <c r="P12" i="48" s="1"/>
  <c r="O11" i="48"/>
  <c r="P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N41" i="48" s="1"/>
  <c r="M5" i="48"/>
  <c r="M41" i="48" s="1"/>
  <c r="L5" i="48"/>
  <c r="L41" i="48" s="1"/>
  <c r="K5" i="48"/>
  <c r="J5" i="48"/>
  <c r="J41" i="48" s="1"/>
  <c r="I5" i="48"/>
  <c r="I41" i="48" s="1"/>
  <c r="H5" i="48"/>
  <c r="H41" i="48" s="1"/>
  <c r="G5" i="48"/>
  <c r="F5" i="48"/>
  <c r="F41" i="48" s="1"/>
  <c r="E5" i="48"/>
  <c r="D5" i="48"/>
  <c r="N40" i="46"/>
  <c r="O40" i="46"/>
  <c r="N39" i="46"/>
  <c r="O39" i="46" s="1"/>
  <c r="M38" i="46"/>
  <c r="L38" i="46"/>
  <c r="K38" i="46"/>
  <c r="J38" i="46"/>
  <c r="I38" i="46"/>
  <c r="H38" i="46"/>
  <c r="G38" i="46"/>
  <c r="F38" i="46"/>
  <c r="N38" i="46" s="1"/>
  <c r="E38" i="46"/>
  <c r="D38" i="46"/>
  <c r="N37" i="46"/>
  <c r="O37" i="46" s="1"/>
  <c r="N36" i="46"/>
  <c r="O36" i="46" s="1"/>
  <c r="M35" i="46"/>
  <c r="L35" i="46"/>
  <c r="K35" i="46"/>
  <c r="J35" i="46"/>
  <c r="I35" i="46"/>
  <c r="H35" i="46"/>
  <c r="N35" i="46" s="1"/>
  <c r="O35" i="46" s="1"/>
  <c r="G35" i="46"/>
  <c r="F35" i="46"/>
  <c r="E35" i="46"/>
  <c r="D35" i="46"/>
  <c r="N34" i="46"/>
  <c r="O34" i="46" s="1"/>
  <c r="M33" i="46"/>
  <c r="L33" i="46"/>
  <c r="K33" i="46"/>
  <c r="J33" i="46"/>
  <c r="I33" i="46"/>
  <c r="H33" i="46"/>
  <c r="N33" i="46" s="1"/>
  <c r="O33" i="46" s="1"/>
  <c r="G33" i="46"/>
  <c r="F33" i="46"/>
  <c r="E33" i="46"/>
  <c r="D33" i="46"/>
  <c r="N32" i="46"/>
  <c r="O32" i="46" s="1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N28" i="46"/>
  <c r="O28" i="46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N24" i="46"/>
  <c r="O24" i="46"/>
  <c r="N23" i="46"/>
  <c r="O23" i="46" s="1"/>
  <c r="N22" i="46"/>
  <c r="O22" i="46" s="1"/>
  <c r="N21" i="46"/>
  <c r="O21" i="46"/>
  <c r="N20" i="46"/>
  <c r="O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N14" i="46" s="1"/>
  <c r="O14" i="46" s="1"/>
  <c r="E14" i="46"/>
  <c r="D14" i="46"/>
  <c r="N13" i="46"/>
  <c r="O13" i="46" s="1"/>
  <c r="N12" i="46"/>
  <c r="O12" i="46" s="1"/>
  <c r="N11" i="46"/>
  <c r="O11" i="46"/>
  <c r="N10" i="46"/>
  <c r="O10" i="46"/>
  <c r="N9" i="46"/>
  <c r="O9" i="46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41" i="45"/>
  <c r="O41" i="45" s="1"/>
  <c r="N40" i="45"/>
  <c r="O40" i="45"/>
  <c r="N39" i="45"/>
  <c r="O39" i="45"/>
  <c r="M38" i="45"/>
  <c r="L38" i="45"/>
  <c r="N38" i="45" s="1"/>
  <c r="O38" i="45" s="1"/>
  <c r="K38" i="45"/>
  <c r="J38" i="45"/>
  <c r="I38" i="45"/>
  <c r="H38" i="45"/>
  <c r="G38" i="45"/>
  <c r="F38" i="45"/>
  <c r="E38" i="45"/>
  <c r="D38" i="45"/>
  <c r="N37" i="45"/>
  <c r="O37" i="45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 s="1"/>
  <c r="N27" i="45"/>
  <c r="O27" i="45" s="1"/>
  <c r="M26" i="45"/>
  <c r="L26" i="45"/>
  <c r="K26" i="45"/>
  <c r="J26" i="45"/>
  <c r="I26" i="45"/>
  <c r="H26" i="45"/>
  <c r="N26" i="45" s="1"/>
  <c r="O26" i="45" s="1"/>
  <c r="G26" i="45"/>
  <c r="F26" i="45"/>
  <c r="E26" i="45"/>
  <c r="D26" i="45"/>
  <c r="N25" i="45"/>
  <c r="O25" i="45" s="1"/>
  <c r="N24" i="45"/>
  <c r="O24" i="45"/>
  <c r="N23" i="45"/>
  <c r="O23" i="45"/>
  <c r="N22" i="45"/>
  <c r="O22" i="45"/>
  <c r="N21" i="45"/>
  <c r="O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/>
  <c r="N15" i="45"/>
  <c r="O15" i="45"/>
  <c r="M14" i="45"/>
  <c r="L14" i="45"/>
  <c r="N14" i="45" s="1"/>
  <c r="O14" i="45" s="1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/>
  <c r="N10" i="45"/>
  <c r="O10" i="45" s="1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41" i="44"/>
  <c r="O41" i="44"/>
  <c r="N40" i="44"/>
  <c r="O40" i="44"/>
  <c r="N39" i="44"/>
  <c r="O39" i="44" s="1"/>
  <c r="M38" i="44"/>
  <c r="L38" i="44"/>
  <c r="K38" i="44"/>
  <c r="J38" i="44"/>
  <c r="I38" i="44"/>
  <c r="H38" i="44"/>
  <c r="G38" i="44"/>
  <c r="F38" i="44"/>
  <c r="N38" i="44" s="1"/>
  <c r="O38" i="44" s="1"/>
  <c r="E38" i="44"/>
  <c r="D38" i="44"/>
  <c r="N37" i="44"/>
  <c r="O37" i="44" s="1"/>
  <c r="N36" i="44"/>
  <c r="O36" i="44" s="1"/>
  <c r="M35" i="44"/>
  <c r="L35" i="44"/>
  <c r="K35" i="44"/>
  <c r="J35" i="44"/>
  <c r="I35" i="44"/>
  <c r="H35" i="44"/>
  <c r="N35" i="44" s="1"/>
  <c r="O35" i="44" s="1"/>
  <c r="G35" i="44"/>
  <c r="F35" i="44"/>
  <c r="E35" i="44"/>
  <c r="D35" i="44"/>
  <c r="N34" i="44"/>
  <c r="O34" i="44" s="1"/>
  <c r="M33" i="44"/>
  <c r="L33" i="44"/>
  <c r="K33" i="44"/>
  <c r="J33" i="44"/>
  <c r="I33" i="44"/>
  <c r="H33" i="44"/>
  <c r="N33" i="44" s="1"/>
  <c r="G33" i="44"/>
  <c r="F33" i="44"/>
  <c r="E33" i="44"/>
  <c r="D33" i="44"/>
  <c r="N32" i="44"/>
  <c r="O32" i="44" s="1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/>
  <c r="N23" i="44"/>
  <c r="O23" i="44" s="1"/>
  <c r="N22" i="44"/>
  <c r="O22" i="44" s="1"/>
  <c r="N21" i="44"/>
  <c r="O21" i="44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N14" i="44" s="1"/>
  <c r="O14" i="44" s="1"/>
  <c r="E14" i="44"/>
  <c r="D14" i="44"/>
  <c r="N13" i="44"/>
  <c r="O13" i="44" s="1"/>
  <c r="N12" i="44"/>
  <c r="O12" i="44" s="1"/>
  <c r="N11" i="44"/>
  <c r="O11" i="44"/>
  <c r="N10" i="44"/>
  <c r="O10" i="44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1" i="43"/>
  <c r="O41" i="43" s="1"/>
  <c r="N40" i="43"/>
  <c r="O40" i="43"/>
  <c r="N39" i="43"/>
  <c r="O39" i="43"/>
  <c r="M38" i="43"/>
  <c r="L38" i="43"/>
  <c r="N38" i="43" s="1"/>
  <c r="K38" i="43"/>
  <c r="J38" i="43"/>
  <c r="I38" i="43"/>
  <c r="H38" i="43"/>
  <c r="G38" i="43"/>
  <c r="F38" i="43"/>
  <c r="E38" i="43"/>
  <c r="D38" i="43"/>
  <c r="N37" i="43"/>
  <c r="O37" i="43"/>
  <c r="N36" i="43"/>
  <c r="O36" i="43"/>
  <c r="M35" i="43"/>
  <c r="L35" i="43"/>
  <c r="K35" i="43"/>
  <c r="J35" i="43"/>
  <c r="I35" i="43"/>
  <c r="H35" i="43"/>
  <c r="G35" i="43"/>
  <c r="F35" i="43"/>
  <c r="E35" i="43"/>
  <c r="D35" i="43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N27" i="43"/>
  <c r="O27" i="43" s="1"/>
  <c r="M26" i="43"/>
  <c r="L26" i="43"/>
  <c r="K26" i="43"/>
  <c r="J26" i="43"/>
  <c r="I26" i="43"/>
  <c r="H26" i="43"/>
  <c r="N26" i="43" s="1"/>
  <c r="O26" i="43" s="1"/>
  <c r="G26" i="43"/>
  <c r="F26" i="43"/>
  <c r="E26" i="43"/>
  <c r="D26" i="43"/>
  <c r="N25" i="43"/>
  <c r="O25" i="43" s="1"/>
  <c r="N24" i="43"/>
  <c r="O24" i="43"/>
  <c r="N23" i="43"/>
  <c r="O23" i="43"/>
  <c r="N22" i="43"/>
  <c r="O22" i="43"/>
  <c r="N21" i="43"/>
  <c r="O21" i="43"/>
  <c r="N20" i="43"/>
  <c r="O20" i="43" s="1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/>
  <c r="N10" i="43"/>
  <c r="O10" i="43" s="1"/>
  <c r="N9" i="43"/>
  <c r="O9" i="43" s="1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40" i="42"/>
  <c r="O40" i="42"/>
  <c r="N39" i="42"/>
  <c r="O39" i="42"/>
  <c r="N38" i="42"/>
  <c r="O38" i="42" s="1"/>
  <c r="M37" i="42"/>
  <c r="L37" i="42"/>
  <c r="K37" i="42"/>
  <c r="J37" i="42"/>
  <c r="I37" i="42"/>
  <c r="H37" i="42"/>
  <c r="G37" i="42"/>
  <c r="F37" i="42"/>
  <c r="N37" i="42" s="1"/>
  <c r="O37" i="42" s="1"/>
  <c r="E37" i="42"/>
  <c r="D37" i="42"/>
  <c r="N36" i="42"/>
  <c r="O36" i="42" s="1"/>
  <c r="M35" i="42"/>
  <c r="L35" i="42"/>
  <c r="K35" i="42"/>
  <c r="J35" i="42"/>
  <c r="I35" i="42"/>
  <c r="H35" i="42"/>
  <c r="G35" i="42"/>
  <c r="F35" i="42"/>
  <c r="N35" i="42" s="1"/>
  <c r="O35" i="42" s="1"/>
  <c r="E35" i="42"/>
  <c r="D35" i="42"/>
  <c r="N34" i="42"/>
  <c r="O34" i="42" s="1"/>
  <c r="M33" i="42"/>
  <c r="L33" i="42"/>
  <c r="K33" i="42"/>
  <c r="J33" i="42"/>
  <c r="I33" i="42"/>
  <c r="H33" i="42"/>
  <c r="G33" i="42"/>
  <c r="F33" i="42"/>
  <c r="N33" i="42" s="1"/>
  <c r="O33" i="42" s="1"/>
  <c r="E33" i="42"/>
  <c r="D33" i="42"/>
  <c r="N32" i="42"/>
  <c r="O32" i="42" s="1"/>
  <c r="N31" i="42"/>
  <c r="O31" i="42" s="1"/>
  <c r="M30" i="42"/>
  <c r="L30" i="42"/>
  <c r="K30" i="42"/>
  <c r="J30" i="42"/>
  <c r="I30" i="42"/>
  <c r="H30" i="42"/>
  <c r="N30" i="42" s="1"/>
  <c r="O30" i="42" s="1"/>
  <c r="G30" i="42"/>
  <c r="F30" i="42"/>
  <c r="E30" i="42"/>
  <c r="D30" i="42"/>
  <c r="N29" i="42"/>
  <c r="O29" i="42" s="1"/>
  <c r="N28" i="42"/>
  <c r="O28" i="42"/>
  <c r="N27" i="42"/>
  <c r="O27" i="42"/>
  <c r="M26" i="42"/>
  <c r="L26" i="42"/>
  <c r="N26" i="42" s="1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/>
  <c r="N22" i="42"/>
  <c r="O22" i="42" s="1"/>
  <c r="N21" i="42"/>
  <c r="O21" i="42" s="1"/>
  <c r="N20" i="42"/>
  <c r="O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/>
  <c r="N9" i="42"/>
  <c r="O9" i="42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40" i="41"/>
  <c r="O40" i="41" s="1"/>
  <c r="N39" i="41"/>
  <c r="O39" i="41" s="1"/>
  <c r="N38" i="41"/>
  <c r="O38" i="41"/>
  <c r="M37" i="41"/>
  <c r="L37" i="41"/>
  <c r="K37" i="41"/>
  <c r="J37" i="41"/>
  <c r="N37" i="41" s="1"/>
  <c r="O37" i="41" s="1"/>
  <c r="I37" i="41"/>
  <c r="H37" i="41"/>
  <c r="G37" i="41"/>
  <c r="F37" i="41"/>
  <c r="E37" i="41"/>
  <c r="D37" i="41"/>
  <c r="N36" i="41"/>
  <c r="O36" i="41"/>
  <c r="M35" i="41"/>
  <c r="L35" i="41"/>
  <c r="K35" i="41"/>
  <c r="J35" i="41"/>
  <c r="N35" i="41" s="1"/>
  <c r="O35" i="41" s="1"/>
  <c r="I35" i="41"/>
  <c r="H35" i="41"/>
  <c r="G35" i="41"/>
  <c r="F35" i="41"/>
  <c r="E35" i="41"/>
  <c r="D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 s="1"/>
  <c r="N23" i="41"/>
  <c r="O23" i="41" s="1"/>
  <c r="N22" i="41"/>
  <c r="O22" i="41"/>
  <c r="N21" i="41"/>
  <c r="O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N10" i="41"/>
  <c r="O10" i="4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42" i="40"/>
  <c r="O42" i="40"/>
  <c r="N41" i="40"/>
  <c r="O41" i="40"/>
  <c r="M40" i="40"/>
  <c r="L40" i="40"/>
  <c r="N40" i="40" s="1"/>
  <c r="O40" i="40" s="1"/>
  <c r="K40" i="40"/>
  <c r="J40" i="40"/>
  <c r="I40" i="40"/>
  <c r="H40" i="40"/>
  <c r="G40" i="40"/>
  <c r="F40" i="40"/>
  <c r="E40" i="40"/>
  <c r="D40" i="40"/>
  <c r="N39" i="40"/>
  <c r="O39" i="40"/>
  <c r="M38" i="40"/>
  <c r="L38" i="40"/>
  <c r="N38" i="40" s="1"/>
  <c r="O38" i="40" s="1"/>
  <c r="K38" i="40"/>
  <c r="J38" i="40"/>
  <c r="I38" i="40"/>
  <c r="H38" i="40"/>
  <c r="G38" i="40"/>
  <c r="F38" i="40"/>
  <c r="E38" i="40"/>
  <c r="D38" i="40"/>
  <c r="N37" i="40"/>
  <c r="O37" i="40"/>
  <c r="M36" i="40"/>
  <c r="L36" i="40"/>
  <c r="N36" i="40" s="1"/>
  <c r="O36" i="40" s="1"/>
  <c r="K36" i="40"/>
  <c r="J36" i="40"/>
  <c r="I36" i="40"/>
  <c r="H36" i="40"/>
  <c r="G36" i="40"/>
  <c r="F36" i="40"/>
  <c r="E36" i="40"/>
  <c r="D36" i="40"/>
  <c r="N35" i="40"/>
  <c r="O35" i="40"/>
  <c r="N34" i="40"/>
  <c r="O34" i="40"/>
  <c r="N33" i="40"/>
  <c r="O33" i="40"/>
  <c r="M32" i="40"/>
  <c r="L32" i="40"/>
  <c r="K32" i="40"/>
  <c r="J32" i="40"/>
  <c r="I32" i="40"/>
  <c r="H32" i="40"/>
  <c r="G32" i="40"/>
  <c r="F32" i="40"/>
  <c r="E32" i="40"/>
  <c r="D32" i="40"/>
  <c r="N32" i="40" s="1"/>
  <c r="O32" i="40" s="1"/>
  <c r="N31" i="40"/>
  <c r="O31" i="40"/>
  <c r="N30" i="40"/>
  <c r="O30" i="40" s="1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/>
  <c r="N23" i="40"/>
  <c r="O23" i="40"/>
  <c r="N22" i="40"/>
  <c r="O22" i="40" s="1"/>
  <c r="N21" i="40"/>
  <c r="O21" i="40" s="1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N10" i="40"/>
  <c r="O10" i="40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N5" i="40" s="1"/>
  <c r="O5" i="40" s="1"/>
  <c r="E5" i="40"/>
  <c r="D5" i="40"/>
  <c r="N40" i="39"/>
  <c r="O40" i="39" s="1"/>
  <c r="N39" i="39"/>
  <c r="O39" i="39" s="1"/>
  <c r="N38" i="39"/>
  <c r="O38" i="39"/>
  <c r="M37" i="39"/>
  <c r="L37" i="39"/>
  <c r="K37" i="39"/>
  <c r="J37" i="39"/>
  <c r="N37" i="39" s="1"/>
  <c r="O37" i="39" s="1"/>
  <c r="I37" i="39"/>
  <c r="H37" i="39"/>
  <c r="G37" i="39"/>
  <c r="F37" i="39"/>
  <c r="E37" i="39"/>
  <c r="D37" i="39"/>
  <c r="N36" i="39"/>
  <c r="O36" i="39"/>
  <c r="M35" i="39"/>
  <c r="L35" i="39"/>
  <c r="K35" i="39"/>
  <c r="J35" i="39"/>
  <c r="N35" i="39" s="1"/>
  <c r="O35" i="39" s="1"/>
  <c r="I35" i="39"/>
  <c r="H35" i="39"/>
  <c r="G35" i="39"/>
  <c r="F35" i="39"/>
  <c r="E35" i="39"/>
  <c r="D35" i="39"/>
  <c r="N34" i="39"/>
  <c r="O34" i="39"/>
  <c r="M33" i="39"/>
  <c r="L33" i="39"/>
  <c r="K33" i="39"/>
  <c r="J33" i="39"/>
  <c r="I33" i="39"/>
  <c r="H33" i="39"/>
  <c r="G33" i="39"/>
  <c r="F33" i="39"/>
  <c r="E33" i="39"/>
  <c r="D33" i="39"/>
  <c r="N32" i="39"/>
  <c r="O32" i="39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/>
  <c r="N28" i="39"/>
  <c r="O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N24" i="39"/>
  <c r="O24" i="39" s="1"/>
  <c r="N23" i="39"/>
  <c r="O23" i="39" s="1"/>
  <c r="N22" i="39"/>
  <c r="O22" i="39"/>
  <c r="N21" i="39"/>
  <c r="O21" i="39"/>
  <c r="N20" i="39"/>
  <c r="O20" i="39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N14" i="39" s="1"/>
  <c r="O14" i="39" s="1"/>
  <c r="D14" i="39"/>
  <c r="N13" i="39"/>
  <c r="O13" i="39" s="1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G41" i="39" s="1"/>
  <c r="F5" i="39"/>
  <c r="E5" i="39"/>
  <c r="D5" i="39"/>
  <c r="N41" i="38"/>
  <c r="O41" i="38"/>
  <c r="N40" i="38"/>
  <c r="O40" i="38" s="1"/>
  <c r="N39" i="38"/>
  <c r="O39" i="38" s="1"/>
  <c r="N38" i="38"/>
  <c r="O38" i="38" s="1"/>
  <c r="M37" i="38"/>
  <c r="L37" i="38"/>
  <c r="K37" i="38"/>
  <c r="J37" i="38"/>
  <c r="I37" i="38"/>
  <c r="H37" i="38"/>
  <c r="N37" i="38" s="1"/>
  <c r="O37" i="38" s="1"/>
  <c r="G37" i="38"/>
  <c r="F37" i="38"/>
  <c r="E37" i="38"/>
  <c r="D37" i="38"/>
  <c r="N36" i="38"/>
  <c r="O36" i="38"/>
  <c r="M35" i="38"/>
  <c r="L35" i="38"/>
  <c r="K35" i="38"/>
  <c r="J35" i="38"/>
  <c r="N35" i="38" s="1"/>
  <c r="O35" i="38" s="1"/>
  <c r="I35" i="38"/>
  <c r="H35" i="38"/>
  <c r="G35" i="38"/>
  <c r="F35" i="38"/>
  <c r="E35" i="38"/>
  <c r="D35" i="38"/>
  <c r="N34" i="38"/>
  <c r="O34" i="38"/>
  <c r="M33" i="38"/>
  <c r="L33" i="38"/>
  <c r="K33" i="38"/>
  <c r="J33" i="38"/>
  <c r="I33" i="38"/>
  <c r="H33" i="38"/>
  <c r="G33" i="38"/>
  <c r="F33" i="38"/>
  <c r="E33" i="38"/>
  <c r="D33" i="38"/>
  <c r="N33" i="38" s="1"/>
  <c r="O33" i="38" s="1"/>
  <c r="N32" i="38"/>
  <c r="O32" i="38"/>
  <c r="N31" i="38"/>
  <c r="O31" i="38"/>
  <c r="M30" i="38"/>
  <c r="L30" i="38"/>
  <c r="K30" i="38"/>
  <c r="J30" i="38"/>
  <c r="J42" i="38" s="1"/>
  <c r="I30" i="38"/>
  <c r="H30" i="38"/>
  <c r="G30" i="38"/>
  <c r="F30" i="38"/>
  <c r="E30" i="38"/>
  <c r="D30" i="38"/>
  <c r="N29" i="38"/>
  <c r="O29" i="38" s="1"/>
  <c r="N28" i="38"/>
  <c r="O28" i="38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5" i="38"/>
  <c r="O25" i="38" s="1"/>
  <c r="N24" i="38"/>
  <c r="O24" i="38" s="1"/>
  <c r="N23" i="38"/>
  <c r="O23" i="38" s="1"/>
  <c r="N22" i="38"/>
  <c r="O22" i="38" s="1"/>
  <c r="N21" i="38"/>
  <c r="O21" i="38"/>
  <c r="N20" i="38"/>
  <c r="O20" i="38" s="1"/>
  <c r="N19" i="38"/>
  <c r="O19" i="38" s="1"/>
  <c r="M18" i="38"/>
  <c r="L18" i="38"/>
  <c r="K18" i="38"/>
  <c r="J18" i="38"/>
  <c r="I18" i="38"/>
  <c r="I42" i="38" s="1"/>
  <c r="H18" i="38"/>
  <c r="G18" i="38"/>
  <c r="F18" i="38"/>
  <c r="E18" i="38"/>
  <c r="D18" i="38"/>
  <c r="N18" i="38" s="1"/>
  <c r="O18" i="38" s="1"/>
  <c r="N17" i="38"/>
  <c r="O17" i="38"/>
  <c r="N16" i="38"/>
  <c r="O16" i="38"/>
  <c r="N15" i="38"/>
  <c r="O15" i="38"/>
  <c r="M14" i="38"/>
  <c r="L14" i="38"/>
  <c r="K14" i="38"/>
  <c r="J14" i="38"/>
  <c r="I14" i="38"/>
  <c r="H14" i="38"/>
  <c r="G14" i="38"/>
  <c r="F14" i="38"/>
  <c r="N14" i="38" s="1"/>
  <c r="O14" i="38" s="1"/>
  <c r="E14" i="38"/>
  <c r="D14" i="38"/>
  <c r="N13" i="38"/>
  <c r="O13" i="38"/>
  <c r="N12" i="38"/>
  <c r="O12" i="38"/>
  <c r="N11" i="38"/>
  <c r="O11" i="38"/>
  <c r="N10" i="38"/>
  <c r="O10" i="38"/>
  <c r="N9" i="38"/>
  <c r="O9" i="38"/>
  <c r="N8" i="38"/>
  <c r="O8" i="38" s="1"/>
  <c r="N7" i="38"/>
  <c r="O7" i="38"/>
  <c r="N6" i="38"/>
  <c r="O6" i="38"/>
  <c r="M5" i="38"/>
  <c r="L5" i="38"/>
  <c r="L42" i="38" s="1"/>
  <c r="K5" i="38"/>
  <c r="J5" i="38"/>
  <c r="I5" i="38"/>
  <c r="H5" i="38"/>
  <c r="G5" i="38"/>
  <c r="F5" i="38"/>
  <c r="F42" i="38" s="1"/>
  <c r="E5" i="38"/>
  <c r="E42" i="38" s="1"/>
  <c r="D5" i="38"/>
  <c r="N40" i="37"/>
  <c r="O40" i="37" s="1"/>
  <c r="N39" i="37"/>
  <c r="O39" i="37"/>
  <c r="M38" i="37"/>
  <c r="L38" i="37"/>
  <c r="K38" i="37"/>
  <c r="J38" i="37"/>
  <c r="I38" i="37"/>
  <c r="H38" i="37"/>
  <c r="G38" i="37"/>
  <c r="F38" i="37"/>
  <c r="N38" i="37"/>
  <c r="O38" i="37" s="1"/>
  <c r="E38" i="37"/>
  <c r="D38" i="37"/>
  <c r="N37" i="37"/>
  <c r="O37" i="37" s="1"/>
  <c r="M36" i="37"/>
  <c r="L36" i="37"/>
  <c r="K36" i="37"/>
  <c r="J36" i="37"/>
  <c r="I36" i="37"/>
  <c r="H36" i="37"/>
  <c r="N36" i="37" s="1"/>
  <c r="O36" i="37" s="1"/>
  <c r="G36" i="37"/>
  <c r="F36" i="37"/>
  <c r="E36" i="37"/>
  <c r="D36" i="37"/>
  <c r="N35" i="37"/>
  <c r="O35" i="37"/>
  <c r="M34" i="37"/>
  <c r="L34" i="37"/>
  <c r="K34" i="37"/>
  <c r="J34" i="37"/>
  <c r="N34" i="37" s="1"/>
  <c r="O34" i="37" s="1"/>
  <c r="I34" i="37"/>
  <c r="H34" i="37"/>
  <c r="G34" i="37"/>
  <c r="F34" i="37"/>
  <c r="E34" i="37"/>
  <c r="D34" i="37"/>
  <c r="N33" i="37"/>
  <c r="O33" i="37"/>
  <c r="N32" i="37"/>
  <c r="O32" i="37"/>
  <c r="M31" i="37"/>
  <c r="L31" i="37"/>
  <c r="L41" i="37" s="1"/>
  <c r="K31" i="37"/>
  <c r="J31" i="37"/>
  <c r="I31" i="37"/>
  <c r="H31" i="37"/>
  <c r="G31" i="37"/>
  <c r="F31" i="37"/>
  <c r="E31" i="37"/>
  <c r="D31" i="37"/>
  <c r="N31" i="37" s="1"/>
  <c r="O31" i="37" s="1"/>
  <c r="N30" i="37"/>
  <c r="O30" i="37"/>
  <c r="N29" i="37"/>
  <c r="O29" i="37"/>
  <c r="N28" i="37"/>
  <c r="O28" i="37" s="1"/>
  <c r="N27" i="37"/>
  <c r="O27" i="37"/>
  <c r="M26" i="37"/>
  <c r="L26" i="37"/>
  <c r="K26" i="37"/>
  <c r="J26" i="37"/>
  <c r="I26" i="37"/>
  <c r="H26" i="37"/>
  <c r="G26" i="37"/>
  <c r="F26" i="37"/>
  <c r="E26" i="37"/>
  <c r="N26" i="37" s="1"/>
  <c r="O26" i="37" s="1"/>
  <c r="D26" i="37"/>
  <c r="N25" i="37"/>
  <c r="O25" i="37" s="1"/>
  <c r="N24" i="37"/>
  <c r="O24" i="37" s="1"/>
  <c r="N23" i="37"/>
  <c r="O23" i="37" s="1"/>
  <c r="N22" i="37"/>
  <c r="O22" i="37"/>
  <c r="N21" i="37"/>
  <c r="O21" i="37" s="1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/>
  <c r="O14" i="37" s="1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I5" i="37"/>
  <c r="I41" i="37"/>
  <c r="H5" i="37"/>
  <c r="H41" i="37" s="1"/>
  <c r="G5" i="37"/>
  <c r="F5" i="37"/>
  <c r="F41" i="37" s="1"/>
  <c r="E5" i="37"/>
  <c r="D5" i="37"/>
  <c r="N40" i="36"/>
  <c r="O40" i="36"/>
  <c r="N39" i="36"/>
  <c r="O39" i="36"/>
  <c r="N38" i="36"/>
  <c r="O38" i="36"/>
  <c r="M37" i="36"/>
  <c r="L37" i="36"/>
  <c r="K37" i="36"/>
  <c r="J37" i="36"/>
  <c r="I37" i="36"/>
  <c r="H37" i="36"/>
  <c r="G37" i="36"/>
  <c r="F37" i="36"/>
  <c r="E37" i="36"/>
  <c r="D37" i="36"/>
  <c r="N36" i="36"/>
  <c r="O36" i="36"/>
  <c r="M35" i="36"/>
  <c r="L35" i="36"/>
  <c r="K35" i="36"/>
  <c r="J35" i="36"/>
  <c r="I35" i="36"/>
  <c r="H35" i="36"/>
  <c r="G35" i="36"/>
  <c r="F35" i="36"/>
  <c r="E35" i="36"/>
  <c r="D35" i="36"/>
  <c r="N35" i="36"/>
  <c r="O35" i="36" s="1"/>
  <c r="N34" i="36"/>
  <c r="O34" i="36"/>
  <c r="M33" i="36"/>
  <c r="L33" i="36"/>
  <c r="K33" i="36"/>
  <c r="J33" i="36"/>
  <c r="I33" i="36"/>
  <c r="H33" i="36"/>
  <c r="G33" i="36"/>
  <c r="F33" i="36"/>
  <c r="N33" i="36"/>
  <c r="O33" i="36" s="1"/>
  <c r="E33" i="36"/>
  <c r="D33" i="36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N30" i="36" s="1"/>
  <c r="O30" i="36" s="1"/>
  <c r="D30" i="36"/>
  <c r="N29" i="36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/>
  <c r="O26" i="36" s="1"/>
  <c r="N25" i="36"/>
  <c r="O25" i="36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E18" i="36"/>
  <c r="D18" i="36"/>
  <c r="N17" i="36"/>
  <c r="O17" i="36"/>
  <c r="N16" i="36"/>
  <c r="O16" i="36" s="1"/>
  <c r="N15" i="36"/>
  <c r="O15" i="36" s="1"/>
  <c r="M14" i="36"/>
  <c r="L14" i="36"/>
  <c r="K14" i="36"/>
  <c r="J14" i="36"/>
  <c r="I14" i="36"/>
  <c r="N14" i="36" s="1"/>
  <c r="O14" i="36" s="1"/>
  <c r="H14" i="36"/>
  <c r="G14" i="36"/>
  <c r="F14" i="36"/>
  <c r="E14" i="36"/>
  <c r="D14" i="36"/>
  <c r="N13" i="36"/>
  <c r="O13" i="36"/>
  <c r="N12" i="36"/>
  <c r="O12" i="36"/>
  <c r="N11" i="36"/>
  <c r="O11" i="36"/>
  <c r="N10" i="36"/>
  <c r="O10" i="36"/>
  <c r="N9" i="36"/>
  <c r="O9" i="36" s="1"/>
  <c r="N8" i="36"/>
  <c r="O8" i="36"/>
  <c r="N7" i="36"/>
  <c r="O7" i="36"/>
  <c r="N6" i="36"/>
  <c r="O6" i="36"/>
  <c r="M5" i="36"/>
  <c r="L5" i="36"/>
  <c r="K5" i="36"/>
  <c r="J5" i="36"/>
  <c r="J41" i="36" s="1"/>
  <c r="I5" i="36"/>
  <c r="I41" i="36" s="1"/>
  <c r="H5" i="36"/>
  <c r="H41" i="36" s="1"/>
  <c r="G5" i="36"/>
  <c r="F5" i="36"/>
  <c r="E5" i="36"/>
  <c r="D5" i="36"/>
  <c r="N41" i="35"/>
  <c r="O41" i="35"/>
  <c r="N40" i="35"/>
  <c r="O40" i="35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8" i="35" s="1"/>
  <c r="O38" i="35" s="1"/>
  <c r="N37" i="35"/>
  <c r="O37" i="35"/>
  <c r="M36" i="35"/>
  <c r="L36" i="35"/>
  <c r="K36" i="35"/>
  <c r="J36" i="35"/>
  <c r="I36" i="35"/>
  <c r="H36" i="35"/>
  <c r="N36" i="35" s="1"/>
  <c r="O36" i="35" s="1"/>
  <c r="G36" i="35"/>
  <c r="F36" i="35"/>
  <c r="E36" i="35"/>
  <c r="D36" i="35"/>
  <c r="N35" i="35"/>
  <c r="O35" i="35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/>
  <c r="N32" i="35"/>
  <c r="O32" i="35"/>
  <c r="M31" i="35"/>
  <c r="L31" i="35"/>
  <c r="K31" i="35"/>
  <c r="J31" i="35"/>
  <c r="I31" i="35"/>
  <c r="H31" i="35"/>
  <c r="G31" i="35"/>
  <c r="F31" i="35"/>
  <c r="E31" i="35"/>
  <c r="D31" i="35"/>
  <c r="N30" i="35"/>
  <c r="O30" i="35" s="1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E27" i="35"/>
  <c r="D27" i="35"/>
  <c r="N26" i="35"/>
  <c r="O26" i="35"/>
  <c r="N25" i="35"/>
  <c r="O25" i="35"/>
  <c r="N24" i="35"/>
  <c r="O24" i="35"/>
  <c r="N23" i="35"/>
  <c r="O23" i="35"/>
  <c r="N22" i="35"/>
  <c r="O22" i="35" s="1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E42" i="35" s="1"/>
  <c r="D19" i="35"/>
  <c r="N19" i="35" s="1"/>
  <c r="O19" i="35" s="1"/>
  <c r="N18" i="35"/>
  <c r="O18" i="35"/>
  <c r="N17" i="35"/>
  <c r="O17" i="35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J5" i="35"/>
  <c r="I5" i="35"/>
  <c r="H5" i="35"/>
  <c r="G5" i="35"/>
  <c r="F5" i="35"/>
  <c r="E5" i="35"/>
  <c r="D5" i="35"/>
  <c r="D42" i="35"/>
  <c r="N40" i="34"/>
  <c r="O40" i="34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N37" i="34" s="1"/>
  <c r="O37" i="34" s="1"/>
  <c r="E37" i="34"/>
  <c r="D37" i="34"/>
  <c r="N36" i="34"/>
  <c r="O36" i="34"/>
  <c r="M35" i="34"/>
  <c r="L35" i="34"/>
  <c r="K35" i="34"/>
  <c r="J35" i="34"/>
  <c r="I35" i="34"/>
  <c r="H35" i="34"/>
  <c r="G35" i="34"/>
  <c r="F35" i="34"/>
  <c r="E35" i="34"/>
  <c r="D35" i="34"/>
  <c r="N34" i="34"/>
  <c r="O34" i="34"/>
  <c r="M33" i="34"/>
  <c r="L33" i="34"/>
  <c r="K33" i="34"/>
  <c r="J33" i="34"/>
  <c r="N33" i="34" s="1"/>
  <c r="I33" i="34"/>
  <c r="H33" i="34"/>
  <c r="G33" i="34"/>
  <c r="F33" i="34"/>
  <c r="E33" i="34"/>
  <c r="D33" i="34"/>
  <c r="N32" i="34"/>
  <c r="O32" i="34"/>
  <c r="N31" i="34"/>
  <c r="O31" i="34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/>
  <c r="N28" i="34"/>
  <c r="O28" i="34" s="1"/>
  <c r="N27" i="34"/>
  <c r="O27" i="34" s="1"/>
  <c r="M26" i="34"/>
  <c r="L26" i="34"/>
  <c r="K26" i="34"/>
  <c r="J26" i="34"/>
  <c r="I26" i="34"/>
  <c r="I41" i="34"/>
  <c r="H26" i="34"/>
  <c r="G26" i="34"/>
  <c r="N26" i="34" s="1"/>
  <c r="O26" i="34" s="1"/>
  <c r="F26" i="34"/>
  <c r="E26" i="34"/>
  <c r="D26" i="34"/>
  <c r="N25" i="34"/>
  <c r="O25" i="34" s="1"/>
  <c r="N24" i="34"/>
  <c r="O24" i="34" s="1"/>
  <c r="N23" i="34"/>
  <c r="O23" i="34" s="1"/>
  <c r="N22" i="34"/>
  <c r="O22" i="34" s="1"/>
  <c r="N21" i="34"/>
  <c r="O21" i="34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7" i="34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N14" i="34" s="1"/>
  <c r="O14" i="34" s="1"/>
  <c r="F14" i="34"/>
  <c r="F41" i="34"/>
  <c r="E14" i="34"/>
  <c r="D14" i="34"/>
  <c r="N13" i="34"/>
  <c r="O13" i="34" s="1"/>
  <c r="N12" i="34"/>
  <c r="O12" i="34"/>
  <c r="N11" i="34"/>
  <c r="O11" i="34"/>
  <c r="N10" i="34"/>
  <c r="O10" i="34"/>
  <c r="N9" i="34"/>
  <c r="O9" i="34"/>
  <c r="N8" i="34"/>
  <c r="O8" i="34"/>
  <c r="N7" i="34"/>
  <c r="O7" i="34" s="1"/>
  <c r="N6" i="34"/>
  <c r="O6" i="34"/>
  <c r="M5" i="34"/>
  <c r="L5" i="34"/>
  <c r="L41" i="34" s="1"/>
  <c r="K5" i="34"/>
  <c r="N5" i="34" s="1"/>
  <c r="O5" i="34" s="1"/>
  <c r="J5" i="34"/>
  <c r="J41" i="34"/>
  <c r="I5" i="34"/>
  <c r="H5" i="34"/>
  <c r="G5" i="34"/>
  <c r="F5" i="34"/>
  <c r="E5" i="34"/>
  <c r="D5" i="34"/>
  <c r="E39" i="33"/>
  <c r="F39" i="33"/>
  <c r="G39" i="33"/>
  <c r="H39" i="33"/>
  <c r="I39" i="33"/>
  <c r="J39" i="33"/>
  <c r="K39" i="33"/>
  <c r="L39" i="33"/>
  <c r="M39" i="33"/>
  <c r="D39" i="33"/>
  <c r="N39" i="33" s="1"/>
  <c r="O39" i="33" s="1"/>
  <c r="E36" i="33"/>
  <c r="F36" i="33"/>
  <c r="G36" i="33"/>
  <c r="H36" i="33"/>
  <c r="I36" i="33"/>
  <c r="J36" i="33"/>
  <c r="K36" i="33"/>
  <c r="L36" i="33"/>
  <c r="M36" i="33"/>
  <c r="E34" i="33"/>
  <c r="F34" i="33"/>
  <c r="G34" i="33"/>
  <c r="H34" i="33"/>
  <c r="I34" i="33"/>
  <c r="J34" i="33"/>
  <c r="K34" i="33"/>
  <c r="L34" i="33"/>
  <c r="M34" i="33"/>
  <c r="E31" i="33"/>
  <c r="F31" i="33"/>
  <c r="G31" i="33"/>
  <c r="H31" i="33"/>
  <c r="I31" i="33"/>
  <c r="I43" i="33" s="1"/>
  <c r="J31" i="33"/>
  <c r="K31" i="33"/>
  <c r="L31" i="33"/>
  <c r="M31" i="33"/>
  <c r="M43" i="33" s="1"/>
  <c r="E27" i="33"/>
  <c r="F27" i="33"/>
  <c r="G27" i="33"/>
  <c r="H27" i="33"/>
  <c r="I27" i="33"/>
  <c r="J27" i="33"/>
  <c r="K27" i="33"/>
  <c r="L27" i="33"/>
  <c r="M27" i="33"/>
  <c r="E19" i="33"/>
  <c r="F19" i="33"/>
  <c r="G19" i="33"/>
  <c r="H19" i="33"/>
  <c r="I19" i="33"/>
  <c r="J19" i="33"/>
  <c r="K19" i="33"/>
  <c r="L19" i="33"/>
  <c r="M19" i="33"/>
  <c r="E14" i="33"/>
  <c r="F14" i="33"/>
  <c r="G14" i="33"/>
  <c r="H14" i="33"/>
  <c r="I14" i="33"/>
  <c r="J14" i="33"/>
  <c r="K14" i="33"/>
  <c r="L14" i="33"/>
  <c r="M14" i="33"/>
  <c r="E5" i="33"/>
  <c r="E43" i="33" s="1"/>
  <c r="F5" i="33"/>
  <c r="F43" i="33" s="1"/>
  <c r="G5" i="33"/>
  <c r="G43" i="33" s="1"/>
  <c r="H5" i="33"/>
  <c r="H43" i="33" s="1"/>
  <c r="I5" i="33"/>
  <c r="J5" i="33"/>
  <c r="K5" i="33"/>
  <c r="K43" i="33" s="1"/>
  <c r="L5" i="33"/>
  <c r="L43" i="33"/>
  <c r="M5" i="33"/>
  <c r="D36" i="33"/>
  <c r="D34" i="33"/>
  <c r="D27" i="33"/>
  <c r="N27" i="33" s="1"/>
  <c r="O27" i="33" s="1"/>
  <c r="D19" i="33"/>
  <c r="N19" i="33" s="1"/>
  <c r="O19" i="33" s="1"/>
  <c r="D14" i="33"/>
  <c r="N14" i="33" s="1"/>
  <c r="O14" i="33" s="1"/>
  <c r="D5" i="33"/>
  <c r="N41" i="33"/>
  <c r="O41" i="33" s="1"/>
  <c r="N42" i="33"/>
  <c r="O42" i="33"/>
  <c r="N40" i="33"/>
  <c r="O40" i="33"/>
  <c r="N35" i="33"/>
  <c r="N37" i="33"/>
  <c r="O37" i="33" s="1"/>
  <c r="N38" i="33"/>
  <c r="O38" i="33" s="1"/>
  <c r="D31" i="33"/>
  <c r="N32" i="33"/>
  <c r="O32" i="33"/>
  <c r="N33" i="33"/>
  <c r="O33" i="33"/>
  <c r="N29" i="33"/>
  <c r="O29" i="33"/>
  <c r="N30" i="33"/>
  <c r="O30" i="33"/>
  <c r="N28" i="33"/>
  <c r="O28" i="33" s="1"/>
  <c r="O35" i="33"/>
  <c r="N16" i="33"/>
  <c r="O16" i="33" s="1"/>
  <c r="N17" i="33"/>
  <c r="O17" i="33" s="1"/>
  <c r="N18" i="33"/>
  <c r="O18" i="33" s="1"/>
  <c r="N7" i="33"/>
  <c r="O7" i="33" s="1"/>
  <c r="N8" i="33"/>
  <c r="O8" i="33" s="1"/>
  <c r="N9" i="33"/>
  <c r="O9" i="33"/>
  <c r="N10" i="33"/>
  <c r="O10" i="33" s="1"/>
  <c r="N11" i="33"/>
  <c r="O11" i="33" s="1"/>
  <c r="N12" i="33"/>
  <c r="O12" i="33" s="1"/>
  <c r="N13" i="33"/>
  <c r="O13" i="33" s="1"/>
  <c r="N6" i="33"/>
  <c r="O6" i="33" s="1"/>
  <c r="N22" i="33"/>
  <c r="O22" i="33"/>
  <c r="N23" i="33"/>
  <c r="O23" i="33" s="1"/>
  <c r="N24" i="33"/>
  <c r="O24" i="33" s="1"/>
  <c r="N25" i="33"/>
  <c r="O25" i="33" s="1"/>
  <c r="N26" i="33"/>
  <c r="O26" i="33" s="1"/>
  <c r="N21" i="33"/>
  <c r="O21" i="33" s="1"/>
  <c r="N20" i="33"/>
  <c r="O20" i="33"/>
  <c r="N15" i="33"/>
  <c r="O15" i="33" s="1"/>
  <c r="M41" i="34"/>
  <c r="M42" i="35"/>
  <c r="K42" i="35"/>
  <c r="I42" i="35"/>
  <c r="G42" i="35"/>
  <c r="M41" i="36"/>
  <c r="K41" i="36"/>
  <c r="G41" i="36"/>
  <c r="M41" i="37"/>
  <c r="G41" i="37"/>
  <c r="E41" i="37"/>
  <c r="D42" i="38"/>
  <c r="F41" i="36"/>
  <c r="N5" i="37"/>
  <c r="O5" i="37" s="1"/>
  <c r="F41" i="39"/>
  <c r="K41" i="39"/>
  <c r="H41" i="39"/>
  <c r="E41" i="39"/>
  <c r="I41" i="39"/>
  <c r="G43" i="40"/>
  <c r="K43" i="40"/>
  <c r="H43" i="40"/>
  <c r="E43" i="40"/>
  <c r="I43" i="40"/>
  <c r="M43" i="40"/>
  <c r="E41" i="34"/>
  <c r="D41" i="34"/>
  <c r="M42" i="38"/>
  <c r="N30" i="38"/>
  <c r="O30" i="38"/>
  <c r="D41" i="36"/>
  <c r="D41" i="37"/>
  <c r="O33" i="34"/>
  <c r="N37" i="36"/>
  <c r="O37" i="36"/>
  <c r="N26" i="41"/>
  <c r="O26" i="41" s="1"/>
  <c r="F41" i="41"/>
  <c r="M41" i="41"/>
  <c r="E41" i="41"/>
  <c r="N33" i="41"/>
  <c r="O33" i="41" s="1"/>
  <c r="K41" i="41"/>
  <c r="I41" i="41"/>
  <c r="G41" i="41"/>
  <c r="O26" i="42"/>
  <c r="M41" i="42"/>
  <c r="G41" i="42"/>
  <c r="K41" i="42"/>
  <c r="E41" i="42"/>
  <c r="H41" i="42"/>
  <c r="I41" i="42"/>
  <c r="J41" i="42"/>
  <c r="N35" i="43"/>
  <c r="O35" i="43"/>
  <c r="N33" i="43"/>
  <c r="O33" i="43"/>
  <c r="O38" i="43"/>
  <c r="F42" i="43"/>
  <c r="I42" i="43"/>
  <c r="M42" i="43"/>
  <c r="E42" i="43"/>
  <c r="G42" i="43"/>
  <c r="J42" i="43"/>
  <c r="K42" i="43"/>
  <c r="N5" i="43"/>
  <c r="O5" i="43" s="1"/>
  <c r="O33" i="44"/>
  <c r="N26" i="44"/>
  <c r="O26" i="44"/>
  <c r="M42" i="44"/>
  <c r="N18" i="44"/>
  <c r="O18" i="44" s="1"/>
  <c r="G42" i="44"/>
  <c r="L42" i="44"/>
  <c r="E42" i="44"/>
  <c r="D42" i="44"/>
  <c r="I42" i="44"/>
  <c r="K42" i="44"/>
  <c r="N33" i="45"/>
  <c r="O33" i="45" s="1"/>
  <c r="N35" i="45"/>
  <c r="O35" i="45"/>
  <c r="E42" i="45"/>
  <c r="G42" i="45"/>
  <c r="J42" i="45"/>
  <c r="I42" i="45"/>
  <c r="K42" i="45"/>
  <c r="L42" i="45"/>
  <c r="M42" i="45"/>
  <c r="N5" i="45"/>
  <c r="O5" i="45"/>
  <c r="F42" i="45"/>
  <c r="O38" i="46"/>
  <c r="N26" i="46"/>
  <c r="O26" i="46" s="1"/>
  <c r="I41" i="46"/>
  <c r="N18" i="46"/>
  <c r="O18" i="46"/>
  <c r="L41" i="46"/>
  <c r="D41" i="46"/>
  <c r="E41" i="46"/>
  <c r="F41" i="46"/>
  <c r="G41" i="46"/>
  <c r="K41" i="46"/>
  <c r="M41" i="46"/>
  <c r="P35" i="48"/>
  <c r="O42" i="49" l="1"/>
  <c r="P42" i="49" s="1"/>
  <c r="N5" i="42"/>
  <c r="O5" i="42" s="1"/>
  <c r="F41" i="42"/>
  <c r="N35" i="34"/>
  <c r="O35" i="34" s="1"/>
  <c r="H41" i="34"/>
  <c r="N5" i="36"/>
  <c r="O5" i="36" s="1"/>
  <c r="L41" i="36"/>
  <c r="N27" i="40"/>
  <c r="O27" i="40" s="1"/>
  <c r="J43" i="40"/>
  <c r="L42" i="43"/>
  <c r="N14" i="43"/>
  <c r="O14" i="43" s="1"/>
  <c r="G42" i="38"/>
  <c r="N42" i="38" s="1"/>
  <c r="O42" i="38" s="1"/>
  <c r="N5" i="39"/>
  <c r="O5" i="39" s="1"/>
  <c r="M41" i="39"/>
  <c r="N14" i="40"/>
  <c r="O14" i="40" s="1"/>
  <c r="D43" i="40"/>
  <c r="N18" i="40"/>
  <c r="O18" i="40" s="1"/>
  <c r="L43" i="40"/>
  <c r="H42" i="45"/>
  <c r="N18" i="45"/>
  <c r="O18" i="45" s="1"/>
  <c r="N18" i="39"/>
  <c r="O18" i="39" s="1"/>
  <c r="D41" i="39"/>
  <c r="N41" i="36"/>
  <c r="O41" i="36" s="1"/>
  <c r="H42" i="38"/>
  <c r="N30" i="41"/>
  <c r="O30" i="41" s="1"/>
  <c r="L41" i="41"/>
  <c r="J41" i="46"/>
  <c r="N30" i="46"/>
  <c r="O30" i="46" s="1"/>
  <c r="K41" i="37"/>
  <c r="N41" i="37" s="1"/>
  <c r="O41" i="37" s="1"/>
  <c r="N18" i="37"/>
  <c r="O18" i="37" s="1"/>
  <c r="F43" i="40"/>
  <c r="J43" i="33"/>
  <c r="N31" i="33"/>
  <c r="O31" i="33" s="1"/>
  <c r="N36" i="33"/>
  <c r="O36" i="33" s="1"/>
  <c r="N5" i="35"/>
  <c r="O5" i="35" s="1"/>
  <c r="J42" i="35"/>
  <c r="J41" i="37"/>
  <c r="D41" i="41"/>
  <c r="N18" i="41"/>
  <c r="O18" i="41" s="1"/>
  <c r="N5" i="44"/>
  <c r="O5" i="44" s="1"/>
  <c r="H42" i="44"/>
  <c r="K42" i="38"/>
  <c r="N5" i="38"/>
  <c r="O5" i="38" s="1"/>
  <c r="D42" i="43"/>
  <c r="N30" i="43"/>
  <c r="O30" i="43" s="1"/>
  <c r="G41" i="48"/>
  <c r="O26" i="48"/>
  <c r="P26" i="48" s="1"/>
  <c r="F42" i="44"/>
  <c r="D43" i="33"/>
  <c r="N5" i="33"/>
  <c r="O5" i="33" s="1"/>
  <c r="N31" i="35"/>
  <c r="O31" i="35" s="1"/>
  <c r="L42" i="35"/>
  <c r="H41" i="41"/>
  <c r="N14" i="41"/>
  <c r="O14" i="41" s="1"/>
  <c r="E41" i="36"/>
  <c r="N18" i="36"/>
  <c r="O18" i="36" s="1"/>
  <c r="L41" i="39"/>
  <c r="N30" i="39"/>
  <c r="O30" i="39" s="1"/>
  <c r="N33" i="39"/>
  <c r="O33" i="39" s="1"/>
  <c r="J41" i="39"/>
  <c r="H41" i="46"/>
  <c r="N5" i="46"/>
  <c r="O5" i="46" s="1"/>
  <c r="D41" i="48"/>
  <c r="O5" i="48"/>
  <c r="P5" i="48" s="1"/>
  <c r="G41" i="34"/>
  <c r="N41" i="34" s="1"/>
  <c r="O41" i="34" s="1"/>
  <c r="N14" i="35"/>
  <c r="O14" i="35" s="1"/>
  <c r="F42" i="35"/>
  <c r="N42" i="35" s="1"/>
  <c r="O42" i="35" s="1"/>
  <c r="N41" i="46"/>
  <c r="O41" i="46" s="1"/>
  <c r="N18" i="34"/>
  <c r="O18" i="34" s="1"/>
  <c r="N27" i="35"/>
  <c r="O27" i="35" s="1"/>
  <c r="D42" i="45"/>
  <c r="N42" i="45" s="1"/>
  <c r="O42" i="45" s="1"/>
  <c r="N30" i="45"/>
  <c r="O30" i="45" s="1"/>
  <c r="N34" i="33"/>
  <c r="O34" i="33" s="1"/>
  <c r="H42" i="35"/>
  <c r="N5" i="41"/>
  <c r="O5" i="41" s="1"/>
  <c r="J41" i="41"/>
  <c r="N14" i="42"/>
  <c r="O14" i="42" s="1"/>
  <c r="D41" i="42"/>
  <c r="N18" i="42"/>
  <c r="O18" i="42" s="1"/>
  <c r="L41" i="42"/>
  <c r="J42" i="44"/>
  <c r="N30" i="44"/>
  <c r="O30" i="44" s="1"/>
  <c r="K41" i="48"/>
  <c r="N26" i="38"/>
  <c r="O26" i="38" s="1"/>
  <c r="H42" i="43"/>
  <c r="N18" i="43"/>
  <c r="O18" i="43" s="1"/>
  <c r="K41" i="34"/>
  <c r="N42" i="43" l="1"/>
  <c r="O42" i="43" s="1"/>
  <c r="O41" i="48"/>
  <c r="P41" i="48" s="1"/>
  <c r="N43" i="40"/>
  <c r="O43" i="40" s="1"/>
  <c r="N41" i="41"/>
  <c r="O41" i="41" s="1"/>
  <c r="N41" i="42"/>
  <c r="O41" i="42" s="1"/>
  <c r="N43" i="33"/>
  <c r="O43" i="33" s="1"/>
  <c r="N41" i="39"/>
  <c r="O41" i="39" s="1"/>
  <c r="N42" i="44"/>
  <c r="O42" i="44" s="1"/>
</calcChain>
</file>

<file path=xl/sharedStrings.xml><?xml version="1.0" encoding="utf-8"?>
<sst xmlns="http://schemas.openxmlformats.org/spreadsheetml/2006/main" count="924" uniqueCount="109">
  <si>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</si>
  <si>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</si>
  <si>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</si>
  <si>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</si>
  <si>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</si>
  <si>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</si>
  <si>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</si>
  <si>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</si>
  <si>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</si>
  <si>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</si>
  <si>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</si>
  <si>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</si>
  <si>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</si>
  <si>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</si>
  <si>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</si>
  <si>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</si>
  <si>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</si>
  <si>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</si>
  <si>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</si>
  <si>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</si>
  <si>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</si>
  <si>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</si>
  <si>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</si>
  <si>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</si>
  <si>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</si>
  <si>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</si>
  <si>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</si>
  <si>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</si>
  <si>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</si>
  <si>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</si>
  <si>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</si>
  <si>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</si>
  <si>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</si>
  <si>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</si>
  <si>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</si>
  <si>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</si>
  <si>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</si>
  <si>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</si>
  <si>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</si>
  <si>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</si>
  <si>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</si>
  <si>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</si>
  <si>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</si>
  <si>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Mass Transit Systems</t>
  </si>
  <si>
    <t>Economic Environment</t>
  </si>
  <si>
    <t>Industry Development</t>
  </si>
  <si>
    <t>Housing and Urban Development</t>
  </si>
  <si>
    <t>Human Services</t>
  </si>
  <si>
    <t>Other Human Services</t>
  </si>
  <si>
    <t>Culture / Recreation</t>
  </si>
  <si>
    <t>Parks and Recreation</t>
  </si>
  <si>
    <t>Other Culture /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</si>
  <si>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</si>
  <si>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</si>
  <si>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</si>
  <si>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</si>
  <si>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</si>
  <si>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Tallahassee Expenditures Reported by Account Code and Fund Type</t>
  </si>
  <si>
    <t>Local Fiscal Year Ended September 30, 2010</t>
  </si>
  <si>
    <t>Water-Sewer Combination Services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</si>
  <si>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</si>
  <si>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</si>
  <si>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</si>
  <si>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</si>
  <si>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</si>
  <si>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</si>
  <si>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</si>
  <si>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Parking Facilities</t>
  </si>
  <si>
    <t>2008 Municipal Population:</t>
  </si>
  <si>
    <t>Local Fiscal Year Ended September 30, 2013</t>
  </si>
  <si>
    <t>Payment to Refunded Bond Escrow Agent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</si>
  <si>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</si>
  <si>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</si>
  <si>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</si>
  <si>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</si>
  <si>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</si>
  <si>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</si>
  <si>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Mass Transit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</si>
  <si>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</si>
  <si>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</si>
  <si>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</si>
  <si>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</si>
  <si>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</si>
  <si>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</si>
  <si>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</si>
  <si>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Conservation and Resource Management</t>
  </si>
  <si>
    <t>Other Economic Environment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</si>
  <si>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</si>
  <si>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</si>
  <si>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</si>
  <si>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</si>
  <si>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</si>
  <si>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</si>
  <si>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</si>
  <si>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</si>
  <si>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</si>
  <si>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</si>
  <si>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</si>
  <si>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</si>
  <si>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</si>
  <si>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</si>
  <si>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</si>
  <si>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</si>
  <si>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</si>
  <si>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</si>
  <si>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</si>
  <si>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</si>
  <si>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Bank Fees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</si>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</sst>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103</v>
      </c>
      <c r="N4" s="34" t="s">
        <v>5</v>
      </c>
      <c r="O4" s="34" t="s">
        <v>104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27536000</v>
      </c>
      <c r="E5" s="26">
        <f>SUM(E6:E13)</f>
        <v>4123000</v>
      </c>
      <c r="F5" s="26">
        <f>SUM(F6:F13)</f>
        <v>13889000</v>
      </c>
      <c r="G5" s="26">
        <f>SUM(G6:G13)</f>
        <v>1532000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123876000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170956000</v>
      </c>
      <c r="P5" s="32">
        <f>(O5/P$44)</f>
        <v>853.54662512669188</v>
      </c>
      <c r="Q5" s="6"/>
    </row>
    <row r="6" spans="1:134">
      <c r="A6" s="12"/>
      <c r="B6" s="44">
        <v>511</v>
      </c>
      <c r="C6" s="20" t="s">
        <v>19</v>
      </c>
      <c r="D6" s="46">
        <v>1401000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1401000</v>
      </c>
      <c r="P6" s="47">
        <f>(O6/P$44)</f>
        <v>6.994892380510163</v>
      </c>
      <c r="Q6" s="9"/>
    </row>
    <row r="7" spans="1:134">
      <c r="A7" s="12"/>
      <c r="B7" s="44">
        <v>512</v>
      </c>
      <c r="C7" s="20" t="s">
        <v>20</v>
      </c>
      <c r="D7" s="46">
        <v>4063000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4063000</v>
      </c>
      <c r="P7" s="47">
        <f>(O7/P$44)</f>
        <v>20.285687182021977</v>
      </c>
      <c r="Q7" s="9"/>
    </row>
    <row r="8" spans="1:134">
      <c r="A8" s="12"/>
      <c r="B8" s="44">
        <v>513</v>
      </c>
      <c r="C8" s="20" t="s">
        <v>21</v>
      </c>
      <c r="D8" s="46">
        <v>8067000</v>
      </c>
      <c r="E8" s="46">
        <v>2995000</v>
      </c>
      <c r="F8" s="46">
        <v>0</v>
      </c>
      <c r="G8" s="46">
        <v>42000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11104000</v>
      </c>
      <c r="P8" s="47">
        <f>(O8/P$44)</f>
        <v>55.439889359874982</v>
      </c>
      <c r="Q8" s="9"/>
    </row>
    <row r="9" spans="1:134">
      <c r="A9" s="12"/>
      <c r="B9" s="44">
        <v>514</v>
      </c>
      <c r="C9" s="20" t="s">
        <v>22</v>
      </c>
      <c r="D9" s="46">
        <v>3041000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3041000</v>
      </c>
      <c r="P9" s="47">
        <f>(O9/P$44)</f>
        <v>15.183060477609853</v>
      </c>
      <c r="Q9" s="9"/>
    </row>
    <row r="10" spans="1:134">
      <c r="A10" s="12"/>
      <c r="B10" s="44">
        <v>515</v>
      </c>
      <c r="C10" s="20" t="s">
        <v>23</v>
      </c>
      <c r="D10" s="46">
        <v>4674000</v>
      </c>
      <c r="E10" s="46">
        <v>4000</v>
      </c>
      <c r="F10" s="46">
        <v>0</v>
      </c>
      <c r="G10" s="46">
        <v>109000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4787000</v>
      </c>
      <c r="P10" s="47">
        <f>(O10/P$44)</f>
        <v>23.900463829765989</v>
      </c>
      <c r="Q10" s="9"/>
    </row>
    <row r="11" spans="1:134">
      <c r="A11" s="12"/>
      <c r="B11" s="44">
        <v>517</v>
      </c>
      <c r="C11" s="20" t="s">
        <v>24</v>
      </c>
      <c r="D11" s="46">
        <v>80000</v>
      </c>
      <c r="E11" s="46">
        <v>595000</v>
      </c>
      <c r="F11" s="46">
        <v>13889000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14564000</v>
      </c>
      <c r="P11" s="47">
        <f>(O11/P$44)</f>
        <v>72.714926930585307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123876000</v>
      </c>
      <c r="L12" s="46">
        <v>0</v>
      </c>
      <c r="M12" s="46">
        <v>0</v>
      </c>
      <c r="N12" s="46">
        <v>0</v>
      </c>
      <c r="O12" s="46">
        <f t="shared" si="0"/>
        <v>123876000</v>
      </c>
      <c r="P12" s="47">
        <f>(O12/P$44)</f>
        <v>618.48628731483007</v>
      </c>
      <c r="Q12" s="9"/>
    </row>
    <row r="13" spans="1:134">
      <c r="A13" s="12"/>
      <c r="B13" s="44">
        <v>519</v>
      </c>
      <c r="C13" s="20" t="s">
        <v>26</v>
      </c>
      <c r="D13" s="46">
        <v>6210000</v>
      </c>
      <c r="E13" s="46">
        <v>529000</v>
      </c>
      <c r="F13" s="46">
        <v>0</v>
      </c>
      <c r="G13" s="46">
        <v>1381000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8120000</v>
      </c>
      <c r="P13" s="47">
        <f>(O13/P$44)</f>
        <v>40.541417651493589</v>
      </c>
      <c r="Q13" s="9"/>
    </row>
    <row r="14" spans="1:134" ht="15.75">
      <c r="A14" s="28" t="s">
        <v>27</v>
      </c>
      <c r="B14" s="29"/>
      <c r="C14" s="30"/>
      <c r="D14" s="31">
        <f>SUM(D15:D17)</f>
        <v>69909000</v>
      </c>
      <c r="E14" s="31">
        <f>SUM(E15:E17)</f>
        <v>5745000</v>
      </c>
      <c r="F14" s="31">
        <f>SUM(F15:F17)</f>
        <v>0</v>
      </c>
      <c r="G14" s="31">
        <f>SUM(G15:G17)</f>
        <v>8094000</v>
      </c>
      <c r="H14" s="31">
        <f>SUM(H15:H17)</f>
        <v>0</v>
      </c>
      <c r="I14" s="31">
        <f>SUM(I15:I17)</f>
        <v>50016000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133764000</v>
      </c>
      <c r="P14" s="43">
        <f>(O14/P$44)</f>
        <v>667.85494959783114</v>
      </c>
      <c r="Q14" s="10"/>
    </row>
    <row r="15" spans="1:134">
      <c r="A15" s="12"/>
      <c r="B15" s="44">
        <v>521</v>
      </c>
      <c r="C15" s="20" t="s">
        <v>28</v>
      </c>
      <c r="D15" s="46">
        <v>68408000</v>
      </c>
      <c r="E15" s="46">
        <v>1385000</v>
      </c>
      <c r="F15" s="46">
        <v>0</v>
      </c>
      <c r="G15" s="46">
        <v>8094000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77887000</v>
      </c>
      <c r="P15" s="47">
        <f>(O15/P$44)</f>
        <v>388.87307840170951</v>
      </c>
      <c r="Q15" s="9"/>
    </row>
    <row r="16" spans="1:134">
      <c r="A16" s="12"/>
      <c r="B16" s="44">
        <v>522</v>
      </c>
      <c r="C16" s="20" t="s">
        <v>29</v>
      </c>
      <c r="D16" s="46">
        <v>1421000</v>
      </c>
      <c r="E16" s="46">
        <v>23000</v>
      </c>
      <c r="F16" s="46">
        <v>0</v>
      </c>
      <c r="G16" s="46">
        <v>0</v>
      </c>
      <c r="H16" s="46">
        <v>0</v>
      </c>
      <c r="I16" s="46">
        <v>50016000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51460000</v>
      </c>
      <c r="P16" s="47">
        <f>(O16/P$44)</f>
        <v>256.92873797362813</v>
      </c>
      <c r="Q16" s="9"/>
    </row>
    <row r="17" spans="1:17">
      <c r="A17" s="12"/>
      <c r="B17" s="44">
        <v>524</v>
      </c>
      <c r="C17" s="20" t="s">
        <v>30</v>
      </c>
      <c r="D17" s="46">
        <v>80000</v>
      </c>
      <c r="E17" s="46">
        <v>4337000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4417000</v>
      </c>
      <c r="P17" s="47">
        <f>(O17/P$44)</f>
        <v>22.053133222493496</v>
      </c>
      <c r="Q17" s="9"/>
    </row>
    <row r="18" spans="1:17" ht="15.75">
      <c r="A18" s="28" t="s">
        <v>32</v>
      </c>
      <c r="B18" s="29"/>
      <c r="C18" s="30"/>
      <c r="D18" s="31">
        <f>SUM(D19:D25)</f>
        <v>5846000</v>
      </c>
      <c r="E18" s="31">
        <f>SUM(E19:E25)</f>
        <v>130000</v>
      </c>
      <c r="F18" s="31">
        <f>SUM(F19:F25)</f>
        <v>0</v>
      </c>
      <c r="G18" s="31">
        <f>SUM(G19:G25)</f>
        <v>379000</v>
      </c>
      <c r="H18" s="31">
        <f>SUM(H19:H25)</f>
        <v>235000</v>
      </c>
      <c r="I18" s="31">
        <f>SUM(I19:I25)</f>
        <v>438944000</v>
      </c>
      <c r="J18" s="31">
        <f>SUM(J19:J25)</f>
        <v>0</v>
      </c>
      <c r="K18" s="31">
        <f>SUM(K19:K25)</f>
        <v>0</v>
      </c>
      <c r="L18" s="31">
        <f>SUM(L19:L25)</f>
        <v>0</v>
      </c>
      <c r="M18" s="31">
        <f>SUM(M19:M25)</f>
        <v>0</v>
      </c>
      <c r="N18" s="31">
        <f>SUM(N19:N25)</f>
        <v>0</v>
      </c>
      <c r="O18" s="42">
        <f>SUM(D18:N18)</f>
        <v>445534000</v>
      </c>
      <c r="P18" s="43">
        <f>(O18/P$44)</f>
        <v>2224.4556615690326</v>
      </c>
      <c r="Q18" s="10"/>
    </row>
    <row r="19" spans="1:17">
      <c r="A19" s="12"/>
      <c r="B19" s="44">
        <v>531</v>
      </c>
      <c r="C19" s="20" t="s">
        <v>33</v>
      </c>
      <c r="D19" s="46">
        <v>83000</v>
      </c>
      <c r="E19" s="46">
        <v>0</v>
      </c>
      <c r="F19" s="46">
        <v>0</v>
      </c>
      <c r="G19" s="46">
        <v>0</v>
      </c>
      <c r="H19" s="46">
        <v>0</v>
      </c>
      <c r="I19" s="46">
        <v>268010000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268093000</v>
      </c>
      <c r="P19" s="47">
        <f>(O19/P$44)</f>
        <v>1338.5308229608215</v>
      </c>
      <c r="Q19" s="9"/>
    </row>
    <row r="20" spans="1:17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24170000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24170000</v>
      </c>
      <c r="P20" s="47">
        <f>(O20/P$44)</f>
        <v>120.67562372371923</v>
      </c>
      <c r="Q20" s="9"/>
    </row>
    <row r="21" spans="1:17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35747000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6" si="2">SUM(D21:N21)</f>
        <v>35747000</v>
      </c>
      <c r="P21" s="47">
        <f>(O21/P$44)</f>
        <v>178.47710058964796</v>
      </c>
      <c r="Q21" s="9"/>
    </row>
    <row r="22" spans="1:17">
      <c r="A22" s="12"/>
      <c r="B22" s="44">
        <v>534</v>
      </c>
      <c r="C22" s="20" t="s">
        <v>36</v>
      </c>
      <c r="D22" s="46">
        <v>344000</v>
      </c>
      <c r="E22" s="46">
        <v>0</v>
      </c>
      <c r="F22" s="46">
        <v>0</v>
      </c>
      <c r="G22" s="46">
        <v>0</v>
      </c>
      <c r="H22" s="46">
        <v>0</v>
      </c>
      <c r="I22" s="46">
        <v>29580000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29924000</v>
      </c>
      <c r="P22" s="47">
        <f>(O22/P$44)</f>
        <v>149.40411105951898</v>
      </c>
      <c r="Q22" s="9"/>
    </row>
    <row r="23" spans="1:17">
      <c r="A23" s="12"/>
      <c r="B23" s="44">
        <v>535</v>
      </c>
      <c r="C23" s="20" t="s">
        <v>37</v>
      </c>
      <c r="D23" s="46">
        <v>0</v>
      </c>
      <c r="E23" s="46">
        <v>114000</v>
      </c>
      <c r="F23" s="46">
        <v>0</v>
      </c>
      <c r="G23" s="46">
        <v>0</v>
      </c>
      <c r="H23" s="46">
        <v>0</v>
      </c>
      <c r="I23" s="46">
        <v>62773000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62887000</v>
      </c>
      <c r="P23" s="47">
        <f>(O23/P$44)</f>
        <v>313.98129702579774</v>
      </c>
      <c r="Q23" s="9"/>
    </row>
    <row r="24" spans="1:17">
      <c r="A24" s="12"/>
      <c r="B24" s="44">
        <v>538</v>
      </c>
      <c r="C24" s="20" t="s">
        <v>38</v>
      </c>
      <c r="D24" s="46">
        <v>0</v>
      </c>
      <c r="E24" s="46">
        <v>2000</v>
      </c>
      <c r="F24" s="46">
        <v>0</v>
      </c>
      <c r="G24" s="46">
        <v>65000</v>
      </c>
      <c r="H24" s="46">
        <v>0</v>
      </c>
      <c r="I24" s="46">
        <v>18664000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18731000</v>
      </c>
      <c r="P24" s="47">
        <f>(O24/P$44)</f>
        <v>93.51986379681361</v>
      </c>
      <c r="Q24" s="9"/>
    </row>
    <row r="25" spans="1:17">
      <c r="A25" s="12"/>
      <c r="B25" s="44">
        <v>539</v>
      </c>
      <c r="C25" s="20" t="s">
        <v>39</v>
      </c>
      <c r="D25" s="46">
        <v>5419000</v>
      </c>
      <c r="E25" s="46">
        <v>14000</v>
      </c>
      <c r="F25" s="46">
        <v>0</v>
      </c>
      <c r="G25" s="46">
        <v>314000</v>
      </c>
      <c r="H25" s="46">
        <v>235000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5982000</v>
      </c>
      <c r="P25" s="47">
        <f>(O25/P$44)</f>
        <v>29.86684241271363</v>
      </c>
      <c r="Q25" s="9"/>
    </row>
    <row r="26" spans="1:17" ht="15.75">
      <c r="A26" s="28" t="s">
        <v>40</v>
      </c>
      <c r="B26" s="29"/>
      <c r="C26" s="30"/>
      <c r="D26" s="31">
        <f>SUM(D27:D29)</f>
        <v>18690000</v>
      </c>
      <c r="E26" s="31">
        <f>SUM(E27:E29)</f>
        <v>2729000</v>
      </c>
      <c r="F26" s="31">
        <f>SUM(F27:F29)</f>
        <v>0</v>
      </c>
      <c r="G26" s="31">
        <f>SUM(G27:G29)</f>
        <v>12628000</v>
      </c>
      <c r="H26" s="31">
        <f>SUM(H27:H29)</f>
        <v>0</v>
      </c>
      <c r="I26" s="31">
        <f>SUM(I27:I29)</f>
        <v>50425000</v>
      </c>
      <c r="J26" s="31">
        <f>SUM(J27:J29)</f>
        <v>0</v>
      </c>
      <c r="K26" s="31">
        <f>SUM(K27:K29)</f>
        <v>0</v>
      </c>
      <c r="L26" s="31">
        <f>SUM(L27:L29)</f>
        <v>0</v>
      </c>
      <c r="M26" s="31">
        <f>SUM(M27:M29)</f>
        <v>43510000</v>
      </c>
      <c r="N26" s="31">
        <f>SUM(N27:N29)</f>
        <v>0</v>
      </c>
      <c r="O26" s="31">
        <f t="shared" si="2"/>
        <v>127982000</v>
      </c>
      <c r="P26" s="43">
        <f>(O26/P$44)</f>
        <v>638.98666427012961</v>
      </c>
      <c r="Q26" s="10"/>
    </row>
    <row r="27" spans="1:17">
      <c r="A27" s="12"/>
      <c r="B27" s="44">
        <v>541</v>
      </c>
      <c r="C27" s="20" t="s">
        <v>41</v>
      </c>
      <c r="D27" s="46">
        <v>18690000</v>
      </c>
      <c r="E27" s="46">
        <v>2729000</v>
      </c>
      <c r="F27" s="46">
        <v>0</v>
      </c>
      <c r="G27" s="46">
        <v>12271000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43510000</v>
      </c>
      <c r="N27" s="46">
        <v>0</v>
      </c>
      <c r="O27" s="46">
        <f t="shared" si="2"/>
        <v>77200000</v>
      </c>
      <c r="P27" s="47">
        <f>(O27/P$44)</f>
        <v>385.44303481469279</v>
      </c>
      <c r="Q27" s="9"/>
    </row>
    <row r="28" spans="1:17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20923000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20923000</v>
      </c>
      <c r="P28" s="47">
        <f>(O28/P$44)</f>
        <v>104.46404944854685</v>
      </c>
      <c r="Q28" s="9"/>
    </row>
    <row r="29" spans="1:17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357000</v>
      </c>
      <c r="H29" s="46">
        <v>0</v>
      </c>
      <c r="I29" s="46">
        <v>29502000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29859000</v>
      </c>
      <c r="P29" s="47">
        <f>(O29/P$44)</f>
        <v>149.07958000689004</v>
      </c>
      <c r="Q29" s="9"/>
    </row>
    <row r="30" spans="1:17" ht="15.75">
      <c r="A30" s="28" t="s">
        <v>44</v>
      </c>
      <c r="B30" s="29"/>
      <c r="C30" s="30"/>
      <c r="D30" s="31">
        <f>SUM(D31:D32)</f>
        <v>274000</v>
      </c>
      <c r="E30" s="31">
        <f>SUM(E31:E32)</f>
        <v>7850000</v>
      </c>
      <c r="F30" s="31">
        <f>SUM(F31:F32)</f>
        <v>0</v>
      </c>
      <c r="G30" s="31">
        <f>SUM(G31:G32)</f>
        <v>31000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17539000</v>
      </c>
      <c r="N30" s="31">
        <f>SUM(N31:N32)</f>
        <v>334000</v>
      </c>
      <c r="O30" s="31">
        <f t="shared" si="2"/>
        <v>26028000</v>
      </c>
      <c r="P30" s="43">
        <f>(O30/P$44)</f>
        <v>129.95221904348216</v>
      </c>
      <c r="Q30" s="10"/>
    </row>
    <row r="31" spans="1:17">
      <c r="A31" s="13"/>
      <c r="B31" s="45">
        <v>552</v>
      </c>
      <c r="C31" s="21" t="s">
        <v>45</v>
      </c>
      <c r="D31" s="46">
        <v>0</v>
      </c>
      <c r="E31" s="46">
        <v>4233000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17539000</v>
      </c>
      <c r="N31" s="46">
        <v>334000</v>
      </c>
      <c r="O31" s="46">
        <f t="shared" si="2"/>
        <v>22106000</v>
      </c>
      <c r="P31" s="47">
        <f>(O31/P$44)</f>
        <v>110.37051460639375</v>
      </c>
      <c r="Q31" s="9"/>
    </row>
    <row r="32" spans="1:17">
      <c r="A32" s="13"/>
      <c r="B32" s="45">
        <v>554</v>
      </c>
      <c r="C32" s="21" t="s">
        <v>46</v>
      </c>
      <c r="D32" s="46">
        <v>274000</v>
      </c>
      <c r="E32" s="46">
        <v>3617000</v>
      </c>
      <c r="F32" s="46">
        <v>0</v>
      </c>
      <c r="G32" s="46">
        <v>31000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3922000</v>
      </c>
      <c r="P32" s="47">
        <f>(O32/P$44)</f>
        <v>19.581704437088408</v>
      </c>
      <c r="Q32" s="9"/>
    </row>
    <row r="33" spans="1:120" ht="15.75">
      <c r="A33" s="28" t="s">
        <v>47</v>
      </c>
      <c r="B33" s="29"/>
      <c r="C33" s="30"/>
      <c r="D33" s="31">
        <f>SUM(D34:D34)</f>
        <v>10970000</v>
      </c>
      <c r="E33" s="31">
        <f>SUM(E34:E34)</f>
        <v>2832000</v>
      </c>
      <c r="F33" s="31">
        <f>SUM(F34:F34)</f>
        <v>0</v>
      </c>
      <c r="G33" s="31">
        <f>SUM(G34:G34)</f>
        <v>203000</v>
      </c>
      <c r="H33" s="31">
        <f>SUM(H34:H34)</f>
        <v>0</v>
      </c>
      <c r="I33" s="31">
        <f>SUM(I34:I34)</f>
        <v>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 t="shared" si="2"/>
        <v>14005000</v>
      </c>
      <c r="P33" s="43">
        <f>(O33/P$44)</f>
        <v>69.92395987797633</v>
      </c>
      <c r="Q33" s="10"/>
    </row>
    <row r="34" spans="1:120">
      <c r="A34" s="12"/>
      <c r="B34" s="44">
        <v>569</v>
      </c>
      <c r="C34" s="20" t="s">
        <v>48</v>
      </c>
      <c r="D34" s="46">
        <v>10970000</v>
      </c>
      <c r="E34" s="46">
        <v>2832000</v>
      </c>
      <c r="F34" s="46">
        <v>0</v>
      </c>
      <c r="G34" s="46">
        <v>203000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14005000</v>
      </c>
      <c r="P34" s="47">
        <f>(O34/P$44)</f>
        <v>69.92395987797633</v>
      </c>
      <c r="Q34" s="9"/>
    </row>
    <row r="35" spans="1:120" ht="15.75">
      <c r="A35" s="28" t="s">
        <v>49</v>
      </c>
      <c r="B35" s="29"/>
      <c r="C35" s="30"/>
      <c r="D35" s="31">
        <f>SUM(D36:D36)</f>
        <v>21969000</v>
      </c>
      <c r="E35" s="31">
        <f>SUM(E36:E36)</f>
        <v>68000</v>
      </c>
      <c r="F35" s="31">
        <f>SUM(F36:F36)</f>
        <v>0</v>
      </c>
      <c r="G35" s="31">
        <f>SUM(G36:G36)</f>
        <v>1841000</v>
      </c>
      <c r="H35" s="31">
        <f>SUM(H36:H36)</f>
        <v>0</v>
      </c>
      <c r="I35" s="31">
        <f>SUM(I36:I36)</f>
        <v>1274000</v>
      </c>
      <c r="J35" s="31">
        <f>SUM(J36:J36)</f>
        <v>0</v>
      </c>
      <c r="K35" s="31">
        <f>SUM(K36:K36)</f>
        <v>0</v>
      </c>
      <c r="L35" s="31">
        <f>SUM(L36:L36)</f>
        <v>0</v>
      </c>
      <c r="M35" s="31">
        <f>SUM(M36:M36)</f>
        <v>0</v>
      </c>
      <c r="N35" s="31">
        <f>SUM(N36:N36)</f>
        <v>0</v>
      </c>
      <c r="O35" s="31">
        <f>SUM(D35:N35)</f>
        <v>25152000</v>
      </c>
      <c r="P35" s="43">
        <f>(O35/P$44)</f>
        <v>125.57853901112892</v>
      </c>
      <c r="Q35" s="9"/>
    </row>
    <row r="36" spans="1:120">
      <c r="A36" s="12"/>
      <c r="B36" s="44">
        <v>572</v>
      </c>
      <c r="C36" s="20" t="s">
        <v>50</v>
      </c>
      <c r="D36" s="46">
        <v>21969000</v>
      </c>
      <c r="E36" s="46">
        <v>68000</v>
      </c>
      <c r="F36" s="46">
        <v>0</v>
      </c>
      <c r="G36" s="46">
        <v>1841000</v>
      </c>
      <c r="H36" s="46">
        <v>0</v>
      </c>
      <c r="I36" s="46">
        <v>1274000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25152000</v>
      </c>
      <c r="P36" s="47">
        <f>(O36/P$44)</f>
        <v>125.57853901112892</v>
      </c>
      <c r="Q36" s="9"/>
    </row>
    <row r="37" spans="1:120" ht="15.75">
      <c r="A37" s="28" t="s">
        <v>55</v>
      </c>
      <c r="B37" s="29"/>
      <c r="C37" s="30"/>
      <c r="D37" s="31">
        <f>SUM(D38:D41)</f>
        <v>18457000</v>
      </c>
      <c r="E37" s="31">
        <f>SUM(E38:E41)</f>
        <v>384000</v>
      </c>
      <c r="F37" s="31">
        <f>SUM(F38:F41)</f>
        <v>5000</v>
      </c>
      <c r="G37" s="31">
        <f>SUM(G38:G41)</f>
        <v>5725000</v>
      </c>
      <c r="H37" s="31">
        <f>SUM(H38:H41)</f>
        <v>215000</v>
      </c>
      <c r="I37" s="31">
        <f>SUM(I38:I41)</f>
        <v>90492000</v>
      </c>
      <c r="J37" s="31">
        <f>SUM(J38:J41)</f>
        <v>342981000</v>
      </c>
      <c r="K37" s="31">
        <f>SUM(K38:K41)</f>
        <v>9047000</v>
      </c>
      <c r="L37" s="31">
        <f>SUM(L38:L41)</f>
        <v>0</v>
      </c>
      <c r="M37" s="31">
        <f>SUM(M38:M41)</f>
        <v>0</v>
      </c>
      <c r="N37" s="31">
        <f>SUM(N38:N41)</f>
        <v>0</v>
      </c>
      <c r="O37" s="31">
        <f>SUM(D37:N37)</f>
        <v>467306000</v>
      </c>
      <c r="P37" s="43">
        <f>(O37/P$44)</f>
        <v>2333.1585858434564</v>
      </c>
      <c r="Q37" s="9"/>
    </row>
    <row r="38" spans="1:120">
      <c r="A38" s="12"/>
      <c r="B38" s="44">
        <v>581</v>
      </c>
      <c r="C38" s="20" t="s">
        <v>105</v>
      </c>
      <c r="D38" s="46">
        <v>18457000</v>
      </c>
      <c r="E38" s="46">
        <v>381000</v>
      </c>
      <c r="F38" s="46">
        <v>0</v>
      </c>
      <c r="G38" s="46">
        <v>5724000</v>
      </c>
      <c r="H38" s="46">
        <v>215000</v>
      </c>
      <c r="I38" s="46">
        <v>48560000</v>
      </c>
      <c r="J38" s="46">
        <v>2047000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75384000</v>
      </c>
      <c r="P38" s="47">
        <f>(O38/P$44)</f>
        <v>376.37613648278239</v>
      </c>
      <c r="Q38" s="9"/>
    </row>
    <row r="39" spans="1:120">
      <c r="A39" s="12"/>
      <c r="B39" s="44">
        <v>589</v>
      </c>
      <c r="C39" s="20" t="s">
        <v>107</v>
      </c>
      <c r="D39" s="46">
        <v>0</v>
      </c>
      <c r="E39" s="46">
        <v>3000</v>
      </c>
      <c r="F39" s="46">
        <v>5000</v>
      </c>
      <c r="G39" s="46">
        <v>1000</v>
      </c>
      <c r="H39" s="46">
        <v>0</v>
      </c>
      <c r="I39" s="46">
        <v>0</v>
      </c>
      <c r="J39" s="46">
        <v>0</v>
      </c>
      <c r="K39" s="46">
        <v>9047000</v>
      </c>
      <c r="L39" s="46">
        <v>0</v>
      </c>
      <c r="M39" s="46">
        <v>0</v>
      </c>
      <c r="N39" s="46">
        <v>0</v>
      </c>
      <c r="O39" s="46">
        <f t="shared" ref="O39:O41" si="3">SUM(D39:N39)</f>
        <v>9056000</v>
      </c>
      <c r="P39" s="47">
        <f>(O39/P$44)</f>
        <v>45.214664809350488</v>
      </c>
      <c r="Q39" s="9"/>
    </row>
    <row r="40" spans="1:120">
      <c r="A40" s="12"/>
      <c r="B40" s="44">
        <v>590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5178000</v>
      </c>
      <c r="J40" s="46">
        <v>340759000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345937000</v>
      </c>
      <c r="P40" s="47">
        <f>(O40/P$44)</f>
        <v>1727.1892115892535</v>
      </c>
      <c r="Q40" s="9"/>
    </row>
    <row r="41" spans="1:120" ht="15.75" thickBot="1">
      <c r="A41" s="12"/>
      <c r="B41" s="44">
        <v>591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36754000</v>
      </c>
      <c r="J41" s="46">
        <v>175000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36929000</v>
      </c>
      <c r="P41" s="47">
        <f>(O41/P$44)</f>
        <v>184.3785729620698</v>
      </c>
      <c r="Q41" s="9"/>
    </row>
    <row r="42" spans="1:120" ht="16.5" thickBot="1">
      <c r="A42" s="14" t="s">
        <v>10</v>
      </c>
      <c r="B42" s="23"/>
      <c r="C42" s="22"/>
      <c r="D42" s="15">
        <f>SUM(D5,D14,D18,D26,D30,D33,D35,D37)</f>
        <v>173651000</v>
      </c>
      <c r="E42" s="15">
        <f t="shared" ref="E42:N42" si="4">SUM(E5,E14,E18,E26,E30,E33,E35,E37)</f>
        <v>23861000</v>
      </c>
      <c r="F42" s="15">
        <f t="shared" si="4"/>
        <v>13894000</v>
      </c>
      <c r="G42" s="15">
        <f t="shared" si="4"/>
        <v>30433000</v>
      </c>
      <c r="H42" s="15">
        <f t="shared" si="4"/>
        <v>450000</v>
      </c>
      <c r="I42" s="15">
        <f t="shared" si="4"/>
        <v>631151000</v>
      </c>
      <c r="J42" s="15">
        <f t="shared" si="4"/>
        <v>342981000</v>
      </c>
      <c r="K42" s="15">
        <f t="shared" si="4"/>
        <v>132923000</v>
      </c>
      <c r="L42" s="15">
        <f t="shared" si="4"/>
        <v>0</v>
      </c>
      <c r="M42" s="15">
        <f t="shared" si="4"/>
        <v>61049000</v>
      </c>
      <c r="N42" s="15">
        <f t="shared" si="4"/>
        <v>334000</v>
      </c>
      <c r="O42" s="15">
        <f>SUM(D42:N42)</f>
        <v>1410727000</v>
      </c>
      <c r="P42" s="37">
        <f>(O42/P$44)</f>
        <v>7043.4572043397293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108</v>
      </c>
      <c r="N44" s="93"/>
      <c r="O44" s="93"/>
      <c r="P44" s="41">
        <v>200289</v>
      </c>
    </row>
    <row r="45" spans="1:120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20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24154000</v>
      </c>
      <c r="E5" s="26">
        <f t="shared" si="0"/>
        <v>488000</v>
      </c>
      <c r="F5" s="26">
        <f t="shared" si="0"/>
        <v>18756000</v>
      </c>
      <c r="G5" s="26">
        <f t="shared" si="0"/>
        <v>1462000</v>
      </c>
      <c r="H5" s="26">
        <f t="shared" si="0"/>
        <v>0</v>
      </c>
      <c r="I5" s="26">
        <f t="shared" si="0"/>
        <v>0</v>
      </c>
      <c r="J5" s="26">
        <f t="shared" si="0"/>
        <v>196579000</v>
      </c>
      <c r="K5" s="26">
        <f t="shared" si="0"/>
        <v>69609000</v>
      </c>
      <c r="L5" s="26">
        <f t="shared" si="0"/>
        <v>0</v>
      </c>
      <c r="M5" s="26">
        <f t="shared" si="0"/>
        <v>0</v>
      </c>
      <c r="N5" s="27">
        <f>SUM(D5:M5)</f>
        <v>311048000</v>
      </c>
      <c r="O5" s="32">
        <f t="shared" ref="O5:O42" si="1">(N5/O$44)</f>
        <v>1692.9901429838837</v>
      </c>
      <c r="P5" s="6"/>
    </row>
    <row r="6" spans="1:133">
      <c r="A6" s="12"/>
      <c r="B6" s="44">
        <v>511</v>
      </c>
      <c r="C6" s="20" t="s">
        <v>19</v>
      </c>
      <c r="D6" s="46">
        <v>1332000</v>
      </c>
      <c r="E6" s="46">
        <v>33000</v>
      </c>
      <c r="F6" s="46">
        <v>0</v>
      </c>
      <c r="G6" s="46">
        <v>0</v>
      </c>
      <c r="H6" s="46">
        <v>0</v>
      </c>
      <c r="I6" s="46">
        <v>0</v>
      </c>
      <c r="J6" s="46">
        <v>196579000</v>
      </c>
      <c r="K6" s="46">
        <v>0</v>
      </c>
      <c r="L6" s="46">
        <v>0</v>
      </c>
      <c r="M6" s="46">
        <v>0</v>
      </c>
      <c r="N6" s="46">
        <f>SUM(D6:M6)</f>
        <v>197944000</v>
      </c>
      <c r="O6" s="47">
        <f t="shared" si="1"/>
        <v>1077.3811143707783</v>
      </c>
      <c r="P6" s="9"/>
    </row>
    <row r="7" spans="1:133">
      <c r="A7" s="12"/>
      <c r="B7" s="44">
        <v>512</v>
      </c>
      <c r="C7" s="20" t="s">
        <v>20</v>
      </c>
      <c r="D7" s="46">
        <v>1290000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1290000</v>
      </c>
      <c r="O7" s="47">
        <f t="shared" si="1"/>
        <v>7.0212870182390175</v>
      </c>
      <c r="P7" s="9"/>
    </row>
    <row r="8" spans="1:133">
      <c r="A8" s="12"/>
      <c r="B8" s="44">
        <v>513</v>
      </c>
      <c r="C8" s="20" t="s">
        <v>21</v>
      </c>
      <c r="D8" s="46">
        <v>3838000</v>
      </c>
      <c r="E8" s="46">
        <v>390000</v>
      </c>
      <c r="F8" s="46">
        <v>0</v>
      </c>
      <c r="G8" s="46">
        <v>53000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4281000</v>
      </c>
      <c r="O8" s="47">
        <f t="shared" si="1"/>
        <v>23.300875755876927</v>
      </c>
      <c r="P8" s="9"/>
    </row>
    <row r="9" spans="1:133">
      <c r="A9" s="12"/>
      <c r="B9" s="44">
        <v>514</v>
      </c>
      <c r="C9" s="20" t="s">
        <v>22</v>
      </c>
      <c r="D9" s="46">
        <v>2142000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2142000</v>
      </c>
      <c r="O9" s="47">
        <f t="shared" si="1"/>
        <v>11.658602165168974</v>
      </c>
      <c r="P9" s="9"/>
    </row>
    <row r="10" spans="1:133">
      <c r="A10" s="12"/>
      <c r="B10" s="44">
        <v>515</v>
      </c>
      <c r="C10" s="20" t="s">
        <v>23</v>
      </c>
      <c r="D10" s="46">
        <v>3720000</v>
      </c>
      <c r="E10" s="46">
        <v>0</v>
      </c>
      <c r="F10" s="46">
        <v>0</v>
      </c>
      <c r="G10" s="46">
        <v>95000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3815000</v>
      </c>
      <c r="O10" s="47">
        <f t="shared" si="1"/>
        <v>20.764503856265002</v>
      </c>
      <c r="P10" s="9"/>
    </row>
    <row r="11" spans="1:133">
      <c r="A11" s="12"/>
      <c r="B11" s="44">
        <v>517</v>
      </c>
      <c r="C11" s="20" t="s">
        <v>24</v>
      </c>
      <c r="D11" s="46">
        <v>96000</v>
      </c>
      <c r="E11" s="46">
        <v>0</v>
      </c>
      <c r="F11" s="46">
        <v>18756000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18852000</v>
      </c>
      <c r="O11" s="47">
        <f t="shared" si="1"/>
        <v>102.60876191305579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69609000</v>
      </c>
      <c r="L12" s="46">
        <v>0</v>
      </c>
      <c r="M12" s="46">
        <v>0</v>
      </c>
      <c r="N12" s="46">
        <f t="shared" si="2"/>
        <v>69609000</v>
      </c>
      <c r="O12" s="47">
        <f t="shared" si="1"/>
        <v>378.8719132190696</v>
      </c>
      <c r="P12" s="9"/>
    </row>
    <row r="13" spans="1:133">
      <c r="A13" s="12"/>
      <c r="B13" s="44">
        <v>519</v>
      </c>
      <c r="C13" s="20" t="s">
        <v>26</v>
      </c>
      <c r="D13" s="46">
        <v>11736000</v>
      </c>
      <c r="E13" s="46">
        <v>65000</v>
      </c>
      <c r="F13" s="46">
        <v>0</v>
      </c>
      <c r="G13" s="46">
        <v>1314000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13115000</v>
      </c>
      <c r="O13" s="47">
        <f t="shared" si="1"/>
        <v>71.383084685430006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51905000</v>
      </c>
      <c r="E14" s="31">
        <f t="shared" si="3"/>
        <v>3893000</v>
      </c>
      <c r="F14" s="31">
        <f t="shared" si="3"/>
        <v>0</v>
      </c>
      <c r="G14" s="31">
        <f t="shared" si="3"/>
        <v>63000</v>
      </c>
      <c r="H14" s="31">
        <f t="shared" si="3"/>
        <v>0</v>
      </c>
      <c r="I14" s="31">
        <f t="shared" si="3"/>
        <v>33079000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88940000</v>
      </c>
      <c r="O14" s="43">
        <f t="shared" si="1"/>
        <v>484.08780418773506</v>
      </c>
      <c r="P14" s="10"/>
    </row>
    <row r="15" spans="1:133">
      <c r="A15" s="12"/>
      <c r="B15" s="44">
        <v>521</v>
      </c>
      <c r="C15" s="20" t="s">
        <v>28</v>
      </c>
      <c r="D15" s="46">
        <v>51010000</v>
      </c>
      <c r="E15" s="46">
        <v>1024000</v>
      </c>
      <c r="F15" s="46">
        <v>0</v>
      </c>
      <c r="G15" s="46">
        <v>63000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52097000</v>
      </c>
      <c r="O15" s="47">
        <f t="shared" si="1"/>
        <v>283.55658123193649</v>
      </c>
      <c r="P15" s="9"/>
    </row>
    <row r="16" spans="1:133">
      <c r="A16" s="12"/>
      <c r="B16" s="44">
        <v>522</v>
      </c>
      <c r="C16" s="20" t="s">
        <v>29</v>
      </c>
      <c r="D16" s="46">
        <v>117000</v>
      </c>
      <c r="E16" s="46">
        <v>282000</v>
      </c>
      <c r="F16" s="46">
        <v>0</v>
      </c>
      <c r="G16" s="46">
        <v>0</v>
      </c>
      <c r="H16" s="46">
        <v>0</v>
      </c>
      <c r="I16" s="46">
        <v>33079000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33478000</v>
      </c>
      <c r="O16" s="47">
        <f t="shared" si="1"/>
        <v>182.2160052686867</v>
      </c>
      <c r="P16" s="9"/>
    </row>
    <row r="17" spans="1:16">
      <c r="A17" s="12"/>
      <c r="B17" s="44">
        <v>524</v>
      </c>
      <c r="C17" s="20" t="s">
        <v>30</v>
      </c>
      <c r="D17" s="46">
        <v>778000</v>
      </c>
      <c r="E17" s="46">
        <v>2587000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3365000</v>
      </c>
      <c r="O17" s="47">
        <f t="shared" si="1"/>
        <v>18.315217687111858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SUM(D19:D25)</f>
        <v>2320000</v>
      </c>
      <c r="E18" s="31">
        <f t="shared" si="5"/>
        <v>48000</v>
      </c>
      <c r="F18" s="31">
        <f t="shared" si="5"/>
        <v>0</v>
      </c>
      <c r="G18" s="31">
        <f t="shared" si="5"/>
        <v>100000</v>
      </c>
      <c r="H18" s="31">
        <f t="shared" si="5"/>
        <v>423000</v>
      </c>
      <c r="I18" s="31">
        <f t="shared" si="5"/>
        <v>368259000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371150000</v>
      </c>
      <c r="O18" s="43">
        <f t="shared" si="1"/>
        <v>2020.1168037359778</v>
      </c>
      <c r="P18" s="10"/>
    </row>
    <row r="19" spans="1:16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100000</v>
      </c>
      <c r="H19" s="46">
        <v>0</v>
      </c>
      <c r="I19" s="46">
        <v>235876000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235976000</v>
      </c>
      <c r="O19" s="47">
        <f t="shared" si="1"/>
        <v>1284.383895671295</v>
      </c>
      <c r="P19" s="9"/>
    </row>
    <row r="20" spans="1:16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21930000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21930000</v>
      </c>
      <c r="O20" s="47">
        <f t="shared" si="1"/>
        <v>119.3618793100633</v>
      </c>
      <c r="P20" s="9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26442000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26442000</v>
      </c>
      <c r="O21" s="47">
        <f t="shared" si="1"/>
        <v>143.92005529943884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21752000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21752000</v>
      </c>
      <c r="O22" s="47">
        <f t="shared" si="1"/>
        <v>118.39305055870939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48409000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48409000</v>
      </c>
      <c r="O23" s="47">
        <f t="shared" si="1"/>
        <v>263.48332036118808</v>
      </c>
      <c r="P23" s="9"/>
    </row>
    <row r="24" spans="1:16">
      <c r="A24" s="12"/>
      <c r="B24" s="44">
        <v>538</v>
      </c>
      <c r="C24" s="20" t="s">
        <v>38</v>
      </c>
      <c r="D24" s="46">
        <v>2000</v>
      </c>
      <c r="E24" s="46">
        <v>0</v>
      </c>
      <c r="F24" s="46">
        <v>0</v>
      </c>
      <c r="G24" s="46">
        <v>0</v>
      </c>
      <c r="H24" s="46">
        <v>0</v>
      </c>
      <c r="I24" s="46">
        <v>13850000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13852000</v>
      </c>
      <c r="O24" s="47">
        <f t="shared" si="1"/>
        <v>75.3944711446875</v>
      </c>
      <c r="P24" s="9"/>
    </row>
    <row r="25" spans="1:16">
      <c r="A25" s="12"/>
      <c r="B25" s="44">
        <v>539</v>
      </c>
      <c r="C25" s="20" t="s">
        <v>39</v>
      </c>
      <c r="D25" s="46">
        <v>2318000</v>
      </c>
      <c r="E25" s="46">
        <v>48000</v>
      </c>
      <c r="F25" s="46">
        <v>0</v>
      </c>
      <c r="G25" s="46">
        <v>0</v>
      </c>
      <c r="H25" s="46">
        <v>423000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2789000</v>
      </c>
      <c r="O25" s="47">
        <f t="shared" si="1"/>
        <v>15.180131390595829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15965000</v>
      </c>
      <c r="E26" s="31">
        <f t="shared" si="6"/>
        <v>4651000</v>
      </c>
      <c r="F26" s="31">
        <f t="shared" si="6"/>
        <v>0</v>
      </c>
      <c r="G26" s="31">
        <f t="shared" si="6"/>
        <v>30609000</v>
      </c>
      <c r="H26" s="31">
        <f t="shared" si="6"/>
        <v>0</v>
      </c>
      <c r="I26" s="31">
        <f t="shared" si="6"/>
        <v>34801000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86026000</v>
      </c>
      <c r="O26" s="43">
        <f t="shared" si="1"/>
        <v>468.22731552793005</v>
      </c>
      <c r="P26" s="10"/>
    </row>
    <row r="27" spans="1:16">
      <c r="A27" s="12"/>
      <c r="B27" s="44">
        <v>541</v>
      </c>
      <c r="C27" s="20" t="s">
        <v>41</v>
      </c>
      <c r="D27" s="46">
        <v>15879000</v>
      </c>
      <c r="E27" s="46">
        <v>4651000</v>
      </c>
      <c r="F27" s="46">
        <v>0</v>
      </c>
      <c r="G27" s="46">
        <v>30608000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51138000</v>
      </c>
      <c r="O27" s="47">
        <f t="shared" si="1"/>
        <v>278.33688026256345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13873000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13873000</v>
      </c>
      <c r="O28" s="47">
        <f t="shared" si="1"/>
        <v>75.508771165914652</v>
      </c>
      <c r="P28" s="9"/>
    </row>
    <row r="29" spans="1:16">
      <c r="A29" s="12"/>
      <c r="B29" s="44">
        <v>544</v>
      </c>
      <c r="C29" s="20" t="s">
        <v>43</v>
      </c>
      <c r="D29" s="46">
        <v>86000</v>
      </c>
      <c r="E29" s="46">
        <v>0</v>
      </c>
      <c r="F29" s="46">
        <v>0</v>
      </c>
      <c r="G29" s="46">
        <v>1000</v>
      </c>
      <c r="H29" s="46">
        <v>0</v>
      </c>
      <c r="I29" s="46">
        <v>20928000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21015000</v>
      </c>
      <c r="O29" s="47">
        <f t="shared" si="1"/>
        <v>114.38166409945191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SUM(D31:D32)</f>
        <v>724000</v>
      </c>
      <c r="E30" s="31">
        <f t="shared" si="8"/>
        <v>8380000</v>
      </c>
      <c r="F30" s="31">
        <f t="shared" si="8"/>
        <v>0</v>
      </c>
      <c r="G30" s="31">
        <f t="shared" si="8"/>
        <v>90000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394000</v>
      </c>
      <c r="N30" s="31">
        <f t="shared" si="7"/>
        <v>9588000</v>
      </c>
      <c r="O30" s="43">
        <f t="shared" si="1"/>
        <v>52.186123977423023</v>
      </c>
      <c r="P30" s="10"/>
    </row>
    <row r="31" spans="1:16">
      <c r="A31" s="13"/>
      <c r="B31" s="45">
        <v>552</v>
      </c>
      <c r="C31" s="21" t="s">
        <v>45</v>
      </c>
      <c r="D31" s="46">
        <v>376000</v>
      </c>
      <c r="E31" s="46">
        <v>5344000</v>
      </c>
      <c r="F31" s="46">
        <v>0</v>
      </c>
      <c r="G31" s="46">
        <v>50000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394000</v>
      </c>
      <c r="N31" s="46">
        <f t="shared" si="7"/>
        <v>6164000</v>
      </c>
      <c r="O31" s="47">
        <f t="shared" si="1"/>
        <v>33.54977765924442</v>
      </c>
      <c r="P31" s="9"/>
    </row>
    <row r="32" spans="1:16">
      <c r="A32" s="13"/>
      <c r="B32" s="45">
        <v>554</v>
      </c>
      <c r="C32" s="21" t="s">
        <v>46</v>
      </c>
      <c r="D32" s="46">
        <v>348000</v>
      </c>
      <c r="E32" s="46">
        <v>3036000</v>
      </c>
      <c r="F32" s="46">
        <v>0</v>
      </c>
      <c r="G32" s="46">
        <v>40000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3424000</v>
      </c>
      <c r="O32" s="47">
        <f t="shared" si="1"/>
        <v>18.636346318178603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2481000</v>
      </c>
      <c r="E33" s="31">
        <f t="shared" si="9"/>
        <v>803000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3284000</v>
      </c>
      <c r="O33" s="43">
        <f t="shared" si="1"/>
        <v>17.874346176664289</v>
      </c>
      <c r="P33" s="10"/>
    </row>
    <row r="34" spans="1:119">
      <c r="A34" s="12"/>
      <c r="B34" s="44">
        <v>569</v>
      </c>
      <c r="C34" s="20" t="s">
        <v>48</v>
      </c>
      <c r="D34" s="46">
        <v>2481000</v>
      </c>
      <c r="E34" s="46">
        <v>803000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3284000</v>
      </c>
      <c r="O34" s="47">
        <f t="shared" si="1"/>
        <v>17.874346176664289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SUM(D36:D36)</f>
        <v>19038000</v>
      </c>
      <c r="E35" s="31">
        <f t="shared" si="11"/>
        <v>430000</v>
      </c>
      <c r="F35" s="31">
        <f t="shared" si="11"/>
        <v>0</v>
      </c>
      <c r="G35" s="31">
        <f t="shared" si="11"/>
        <v>1774000</v>
      </c>
      <c r="H35" s="31">
        <f t="shared" si="11"/>
        <v>0</v>
      </c>
      <c r="I35" s="31">
        <f t="shared" si="11"/>
        <v>1021000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22263000</v>
      </c>
      <c r="O35" s="43">
        <f t="shared" si="1"/>
        <v>121.17435107523663</v>
      </c>
      <c r="P35" s="9"/>
    </row>
    <row r="36" spans="1:119">
      <c r="A36" s="12"/>
      <c r="B36" s="44">
        <v>572</v>
      </c>
      <c r="C36" s="20" t="s">
        <v>50</v>
      </c>
      <c r="D36" s="46">
        <v>19038000</v>
      </c>
      <c r="E36" s="46">
        <v>430000</v>
      </c>
      <c r="F36" s="46">
        <v>0</v>
      </c>
      <c r="G36" s="46">
        <v>1774000</v>
      </c>
      <c r="H36" s="46">
        <v>0</v>
      </c>
      <c r="I36" s="46">
        <v>1021000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22263000</v>
      </c>
      <c r="O36" s="47">
        <f t="shared" si="1"/>
        <v>121.17435107523663</v>
      </c>
      <c r="P36" s="9"/>
    </row>
    <row r="37" spans="1:119" ht="15.75">
      <c r="A37" s="28" t="s">
        <v>55</v>
      </c>
      <c r="B37" s="29"/>
      <c r="C37" s="30"/>
      <c r="D37" s="31">
        <f t="shared" ref="D37:M37" si="12">SUM(D38:D41)</f>
        <v>16562000</v>
      </c>
      <c r="E37" s="31">
        <f t="shared" si="12"/>
        <v>5019000</v>
      </c>
      <c r="F37" s="31">
        <f t="shared" si="12"/>
        <v>58819000</v>
      </c>
      <c r="G37" s="31">
        <f t="shared" si="12"/>
        <v>913000</v>
      </c>
      <c r="H37" s="31">
        <f t="shared" si="12"/>
        <v>29000</v>
      </c>
      <c r="I37" s="31">
        <f t="shared" si="12"/>
        <v>38166000</v>
      </c>
      <c r="J37" s="31">
        <f t="shared" si="12"/>
        <v>7651000</v>
      </c>
      <c r="K37" s="31">
        <f t="shared" si="12"/>
        <v>5592000</v>
      </c>
      <c r="L37" s="31">
        <f t="shared" si="12"/>
        <v>0</v>
      </c>
      <c r="M37" s="31">
        <f t="shared" si="12"/>
        <v>0</v>
      </c>
      <c r="N37" s="31">
        <f t="shared" si="10"/>
        <v>132751000</v>
      </c>
      <c r="O37" s="43">
        <f t="shared" si="1"/>
        <v>722.54486275833165</v>
      </c>
      <c r="P37" s="9"/>
    </row>
    <row r="38" spans="1:119">
      <c r="A38" s="12"/>
      <c r="B38" s="44">
        <v>581</v>
      </c>
      <c r="C38" s="20" t="s">
        <v>52</v>
      </c>
      <c r="D38" s="46">
        <v>16554000</v>
      </c>
      <c r="E38" s="46">
        <v>5019000</v>
      </c>
      <c r="F38" s="46">
        <v>631000</v>
      </c>
      <c r="G38" s="46">
        <v>909000</v>
      </c>
      <c r="H38" s="46">
        <v>29000</v>
      </c>
      <c r="I38" s="46">
        <v>38089000</v>
      </c>
      <c r="J38" s="46">
        <v>5958000</v>
      </c>
      <c r="K38" s="46">
        <v>0</v>
      </c>
      <c r="L38" s="46">
        <v>0</v>
      </c>
      <c r="M38" s="46">
        <v>0</v>
      </c>
      <c r="N38" s="46">
        <f t="shared" si="10"/>
        <v>67189000</v>
      </c>
      <c r="O38" s="47">
        <f t="shared" si="1"/>
        <v>365.70019648717937</v>
      </c>
      <c r="P38" s="9"/>
    </row>
    <row r="39" spans="1:119">
      <c r="A39" s="12"/>
      <c r="B39" s="44">
        <v>585</v>
      </c>
      <c r="C39" s="20" t="s">
        <v>70</v>
      </c>
      <c r="D39" s="46">
        <v>0</v>
      </c>
      <c r="E39" s="46">
        <v>0</v>
      </c>
      <c r="F39" s="46">
        <v>58164000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58164000</v>
      </c>
      <c r="O39" s="47">
        <f t="shared" si="1"/>
        <v>316.5784016502746</v>
      </c>
      <c r="P39" s="9"/>
    </row>
    <row r="40" spans="1:119">
      <c r="A40" s="12"/>
      <c r="B40" s="44">
        <v>590</v>
      </c>
      <c r="C40" s="20" t="s">
        <v>53</v>
      </c>
      <c r="D40" s="46">
        <v>1000</v>
      </c>
      <c r="E40" s="46">
        <v>0</v>
      </c>
      <c r="F40" s="46">
        <v>2000</v>
      </c>
      <c r="G40" s="46">
        <v>0</v>
      </c>
      <c r="H40" s="46">
        <v>0</v>
      </c>
      <c r="I40" s="46">
        <v>8000</v>
      </c>
      <c r="J40" s="46">
        <v>1684000</v>
      </c>
      <c r="K40" s="46">
        <v>5537000</v>
      </c>
      <c r="L40" s="46">
        <v>0</v>
      </c>
      <c r="M40" s="46">
        <v>0</v>
      </c>
      <c r="N40" s="46">
        <f t="shared" si="10"/>
        <v>7232000</v>
      </c>
      <c r="O40" s="47">
        <f t="shared" si="1"/>
        <v>39.362750167367885</v>
      </c>
      <c r="P40" s="9"/>
    </row>
    <row r="41" spans="1:119" ht="15.75" thickBot="1">
      <c r="A41" s="12"/>
      <c r="B41" s="44">
        <v>591</v>
      </c>
      <c r="C41" s="20" t="s">
        <v>54</v>
      </c>
      <c r="D41" s="46">
        <v>7000</v>
      </c>
      <c r="E41" s="46">
        <v>0</v>
      </c>
      <c r="F41" s="46">
        <v>22000</v>
      </c>
      <c r="G41" s="46">
        <v>4000</v>
      </c>
      <c r="H41" s="46">
        <v>0</v>
      </c>
      <c r="I41" s="46">
        <v>69000</v>
      </c>
      <c r="J41" s="46">
        <v>9000</v>
      </c>
      <c r="K41" s="46">
        <v>55000</v>
      </c>
      <c r="L41" s="46">
        <v>0</v>
      </c>
      <c r="M41" s="46">
        <v>0</v>
      </c>
      <c r="N41" s="46">
        <f t="shared" si="10"/>
        <v>166000</v>
      </c>
      <c r="O41" s="47">
        <f t="shared" si="1"/>
        <v>0.90351445350982706</v>
      </c>
      <c r="P41" s="9"/>
    </row>
    <row r="42" spans="1:119" ht="16.5" thickBot="1">
      <c r="A42" s="14" t="s">
        <v>10</v>
      </c>
      <c r="B42" s="23"/>
      <c r="C42" s="22"/>
      <c r="D42" s="15">
        <f>SUM(D5,D14,D18,D26,D30,D33,D35,D37)</f>
        <v>133149000</v>
      </c>
      <c r="E42" s="15">
        <f t="shared" ref="E42:M42" si="13">SUM(E5,E14,E18,E26,E30,E33,E35,E37)</f>
        <v>23712000</v>
      </c>
      <c r="F42" s="15">
        <f t="shared" si="13"/>
        <v>77575000</v>
      </c>
      <c r="G42" s="15">
        <f t="shared" si="13"/>
        <v>35011000</v>
      </c>
      <c r="H42" s="15">
        <f t="shared" si="13"/>
        <v>452000</v>
      </c>
      <c r="I42" s="15">
        <f t="shared" si="13"/>
        <v>475326000</v>
      </c>
      <c r="J42" s="15">
        <f t="shared" si="13"/>
        <v>204230000</v>
      </c>
      <c r="K42" s="15">
        <f t="shared" si="13"/>
        <v>75201000</v>
      </c>
      <c r="L42" s="15">
        <f t="shared" si="13"/>
        <v>0</v>
      </c>
      <c r="M42" s="15">
        <f t="shared" si="13"/>
        <v>394000</v>
      </c>
      <c r="N42" s="15">
        <f t="shared" si="10"/>
        <v>1025050000</v>
      </c>
      <c r="O42" s="37">
        <f t="shared" si="1"/>
        <v>5579.2017504231826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71</v>
      </c>
      <c r="M44" s="93"/>
      <c r="N44" s="93"/>
      <c r="O44" s="41">
        <v>183727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22033000</v>
      </c>
      <c r="E5" s="26">
        <f t="shared" si="0"/>
        <v>112000</v>
      </c>
      <c r="F5" s="26">
        <f t="shared" si="0"/>
        <v>15537000</v>
      </c>
      <c r="G5" s="26">
        <f t="shared" si="0"/>
        <v>4918000</v>
      </c>
      <c r="H5" s="26">
        <f t="shared" si="0"/>
        <v>0</v>
      </c>
      <c r="I5" s="26">
        <f t="shared" si="0"/>
        <v>0</v>
      </c>
      <c r="J5" s="26">
        <f t="shared" si="0"/>
        <v>231544000</v>
      </c>
      <c r="K5" s="26">
        <f t="shared" si="0"/>
        <v>68325000</v>
      </c>
      <c r="L5" s="26">
        <f t="shared" si="0"/>
        <v>0</v>
      </c>
      <c r="M5" s="26">
        <f t="shared" si="0"/>
        <v>0</v>
      </c>
      <c r="N5" s="27">
        <f>SUM(D5:M5)</f>
        <v>342469000</v>
      </c>
      <c r="O5" s="32">
        <f t="shared" ref="O5:O41" si="1">(N5/O$43)</f>
        <v>1864.862804463007</v>
      </c>
      <c r="P5" s="6"/>
    </row>
    <row r="6" spans="1:133">
      <c r="A6" s="12"/>
      <c r="B6" s="44">
        <v>511</v>
      </c>
      <c r="C6" s="20" t="s">
        <v>19</v>
      </c>
      <c r="D6" s="46">
        <v>1305000</v>
      </c>
      <c r="E6" s="46">
        <v>17000</v>
      </c>
      <c r="F6" s="46">
        <v>0</v>
      </c>
      <c r="G6" s="46">
        <v>0</v>
      </c>
      <c r="H6" s="46">
        <v>0</v>
      </c>
      <c r="I6" s="46">
        <v>0</v>
      </c>
      <c r="J6" s="46">
        <v>231535000</v>
      </c>
      <c r="K6" s="46">
        <v>0</v>
      </c>
      <c r="L6" s="46">
        <v>0</v>
      </c>
      <c r="M6" s="46">
        <v>0</v>
      </c>
      <c r="N6" s="46">
        <f>SUM(D6:M6)</f>
        <v>232857000</v>
      </c>
      <c r="O6" s="47">
        <f t="shared" si="1"/>
        <v>1267.9873450117891</v>
      </c>
      <c r="P6" s="9"/>
    </row>
    <row r="7" spans="1:133">
      <c r="A7" s="12"/>
      <c r="B7" s="44">
        <v>512</v>
      </c>
      <c r="C7" s="20" t="s">
        <v>20</v>
      </c>
      <c r="D7" s="46">
        <v>1301000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1301000</v>
      </c>
      <c r="O7" s="47">
        <f t="shared" si="1"/>
        <v>7.0843974450428275</v>
      </c>
      <c r="P7" s="9"/>
    </row>
    <row r="8" spans="1:133">
      <c r="A8" s="12"/>
      <c r="B8" s="44">
        <v>513</v>
      </c>
      <c r="C8" s="20" t="s">
        <v>21</v>
      </c>
      <c r="D8" s="46">
        <v>3855000</v>
      </c>
      <c r="E8" s="46">
        <v>47000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3902000</v>
      </c>
      <c r="O8" s="47">
        <f t="shared" si="1"/>
        <v>21.247746987361349</v>
      </c>
      <c r="P8" s="9"/>
    </row>
    <row r="9" spans="1:133">
      <c r="A9" s="12"/>
      <c r="B9" s="44">
        <v>514</v>
      </c>
      <c r="C9" s="20" t="s">
        <v>22</v>
      </c>
      <c r="D9" s="46">
        <v>2124000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2124000</v>
      </c>
      <c r="O9" s="47">
        <f t="shared" si="1"/>
        <v>11.565918657395054</v>
      </c>
      <c r="P9" s="9"/>
    </row>
    <row r="10" spans="1:133">
      <c r="A10" s="12"/>
      <c r="B10" s="44">
        <v>515</v>
      </c>
      <c r="C10" s="20" t="s">
        <v>23</v>
      </c>
      <c r="D10" s="46">
        <v>3663000</v>
      </c>
      <c r="E10" s="46">
        <v>0</v>
      </c>
      <c r="F10" s="46">
        <v>0</v>
      </c>
      <c r="G10" s="46">
        <v>384000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4047000</v>
      </c>
      <c r="O10" s="47">
        <f t="shared" si="1"/>
        <v>22.037322413595945</v>
      </c>
      <c r="P10" s="9"/>
    </row>
    <row r="11" spans="1:133">
      <c r="A11" s="12"/>
      <c r="B11" s="44">
        <v>517</v>
      </c>
      <c r="C11" s="20" t="s">
        <v>24</v>
      </c>
      <c r="D11" s="46">
        <v>148000</v>
      </c>
      <c r="E11" s="46">
        <v>0</v>
      </c>
      <c r="F11" s="46">
        <v>15537000</v>
      </c>
      <c r="G11" s="46">
        <v>0</v>
      </c>
      <c r="H11" s="46">
        <v>0</v>
      </c>
      <c r="I11" s="46">
        <v>0</v>
      </c>
      <c r="J11" s="46">
        <v>9000</v>
      </c>
      <c r="K11" s="46">
        <v>5473000</v>
      </c>
      <c r="L11" s="46">
        <v>0</v>
      </c>
      <c r="M11" s="46">
        <v>0</v>
      </c>
      <c r="N11" s="46">
        <f t="shared" si="2"/>
        <v>21167000</v>
      </c>
      <c r="O11" s="47">
        <f t="shared" si="1"/>
        <v>115.26167618694969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62852000</v>
      </c>
      <c r="L12" s="46">
        <v>0</v>
      </c>
      <c r="M12" s="46">
        <v>0</v>
      </c>
      <c r="N12" s="46">
        <f t="shared" si="2"/>
        <v>62852000</v>
      </c>
      <c r="O12" s="47">
        <f t="shared" si="1"/>
        <v>342.25099785997833</v>
      </c>
      <c r="P12" s="9"/>
    </row>
    <row r="13" spans="1:133">
      <c r="A13" s="12"/>
      <c r="B13" s="44">
        <v>519</v>
      </c>
      <c r="C13" s="20" t="s">
        <v>26</v>
      </c>
      <c r="D13" s="46">
        <v>9637000</v>
      </c>
      <c r="E13" s="46">
        <v>48000</v>
      </c>
      <c r="F13" s="46">
        <v>0</v>
      </c>
      <c r="G13" s="46">
        <v>4534000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14219000</v>
      </c>
      <c r="O13" s="47">
        <f t="shared" si="1"/>
        <v>77.42739990089467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49351000</v>
      </c>
      <c r="E14" s="31">
        <f t="shared" si="3"/>
        <v>4531000</v>
      </c>
      <c r="F14" s="31">
        <f t="shared" si="3"/>
        <v>0</v>
      </c>
      <c r="G14" s="31">
        <f t="shared" si="3"/>
        <v>146000</v>
      </c>
      <c r="H14" s="31">
        <f t="shared" si="3"/>
        <v>0</v>
      </c>
      <c r="I14" s="31">
        <f t="shared" si="3"/>
        <v>31797000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85825000</v>
      </c>
      <c r="O14" s="43">
        <f t="shared" si="1"/>
        <v>467.34697211437407</v>
      </c>
      <c r="P14" s="10"/>
    </row>
    <row r="15" spans="1:133">
      <c r="A15" s="12"/>
      <c r="B15" s="44">
        <v>521</v>
      </c>
      <c r="C15" s="20" t="s">
        <v>28</v>
      </c>
      <c r="D15" s="46">
        <v>48484000</v>
      </c>
      <c r="E15" s="46">
        <v>1618000</v>
      </c>
      <c r="F15" s="46">
        <v>0</v>
      </c>
      <c r="G15" s="46">
        <v>146000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50248000</v>
      </c>
      <c r="O15" s="47">
        <f t="shared" si="1"/>
        <v>273.61783460300694</v>
      </c>
      <c r="P15" s="9"/>
    </row>
    <row r="16" spans="1:133">
      <c r="A16" s="12"/>
      <c r="B16" s="44">
        <v>522</v>
      </c>
      <c r="C16" s="20" t="s">
        <v>29</v>
      </c>
      <c r="D16" s="46">
        <v>120000</v>
      </c>
      <c r="E16" s="46">
        <v>379000</v>
      </c>
      <c r="F16" s="46">
        <v>0</v>
      </c>
      <c r="G16" s="46">
        <v>0</v>
      </c>
      <c r="H16" s="46">
        <v>0</v>
      </c>
      <c r="I16" s="46">
        <v>31797000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32296000</v>
      </c>
      <c r="O16" s="47">
        <f t="shared" si="1"/>
        <v>175.86295148739674</v>
      </c>
      <c r="P16" s="9"/>
    </row>
    <row r="17" spans="1:16">
      <c r="A17" s="12"/>
      <c r="B17" s="44">
        <v>524</v>
      </c>
      <c r="C17" s="20" t="s">
        <v>30</v>
      </c>
      <c r="D17" s="46">
        <v>747000</v>
      </c>
      <c r="E17" s="46">
        <v>2534000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3281000</v>
      </c>
      <c r="O17" s="47">
        <f t="shared" si="1"/>
        <v>17.866186023970421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SUM(D19:D25)</f>
        <v>2306000</v>
      </c>
      <c r="E18" s="31">
        <f t="shared" si="5"/>
        <v>459000</v>
      </c>
      <c r="F18" s="31">
        <f t="shared" si="5"/>
        <v>0</v>
      </c>
      <c r="G18" s="31">
        <f t="shared" si="5"/>
        <v>0</v>
      </c>
      <c r="H18" s="31">
        <f t="shared" si="5"/>
        <v>435000</v>
      </c>
      <c r="I18" s="31">
        <f t="shared" si="5"/>
        <v>398206000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401406000</v>
      </c>
      <c r="O18" s="43">
        <f t="shared" si="1"/>
        <v>2185.7952658146514</v>
      </c>
      <c r="P18" s="10"/>
    </row>
    <row r="19" spans="1:16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264049000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264049000</v>
      </c>
      <c r="O19" s="47">
        <f t="shared" si="1"/>
        <v>1437.8386325642687</v>
      </c>
      <c r="P19" s="9"/>
    </row>
    <row r="20" spans="1:16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25147000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25147000</v>
      </c>
      <c r="O20" s="47">
        <f t="shared" si="1"/>
        <v>136.93416030014757</v>
      </c>
      <c r="P20" s="9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26185000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26185000</v>
      </c>
      <c r="O21" s="47">
        <f t="shared" si="1"/>
        <v>142.58643128243386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20711000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20711000</v>
      </c>
      <c r="O22" s="47">
        <f t="shared" si="1"/>
        <v>112.77859760513606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47211000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47211000</v>
      </c>
      <c r="O23" s="47">
        <f t="shared" si="1"/>
        <v>257.08031343421749</v>
      </c>
      <c r="P23" s="9"/>
    </row>
    <row r="24" spans="1:16">
      <c r="A24" s="12"/>
      <c r="B24" s="44">
        <v>538</v>
      </c>
      <c r="C24" s="20" t="s">
        <v>38</v>
      </c>
      <c r="D24" s="46">
        <v>2000</v>
      </c>
      <c r="E24" s="46">
        <v>7000</v>
      </c>
      <c r="F24" s="46">
        <v>0</v>
      </c>
      <c r="G24" s="46">
        <v>0</v>
      </c>
      <c r="H24" s="46">
        <v>0</v>
      </c>
      <c r="I24" s="46">
        <v>14903000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14912000</v>
      </c>
      <c r="O24" s="47">
        <f t="shared" si="1"/>
        <v>81.201025903519323</v>
      </c>
      <c r="P24" s="9"/>
    </row>
    <row r="25" spans="1:16">
      <c r="A25" s="12"/>
      <c r="B25" s="44">
        <v>539</v>
      </c>
      <c r="C25" s="20" t="s">
        <v>39</v>
      </c>
      <c r="D25" s="46">
        <v>2304000</v>
      </c>
      <c r="E25" s="46">
        <v>452000</v>
      </c>
      <c r="F25" s="46">
        <v>0</v>
      </c>
      <c r="G25" s="46">
        <v>0</v>
      </c>
      <c r="H25" s="46">
        <v>435000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3191000</v>
      </c>
      <c r="O25" s="47">
        <f t="shared" si="1"/>
        <v>17.376104724928258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16384000</v>
      </c>
      <c r="E26" s="31">
        <f t="shared" si="6"/>
        <v>4791000</v>
      </c>
      <c r="F26" s="31">
        <f t="shared" si="6"/>
        <v>0</v>
      </c>
      <c r="G26" s="31">
        <f t="shared" si="6"/>
        <v>18845000</v>
      </c>
      <c r="H26" s="31">
        <f t="shared" si="6"/>
        <v>0</v>
      </c>
      <c r="I26" s="31">
        <f t="shared" si="6"/>
        <v>31949000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71969000</v>
      </c>
      <c r="O26" s="43">
        <f t="shared" si="1"/>
        <v>391.89623345294945</v>
      </c>
      <c r="P26" s="10"/>
    </row>
    <row r="27" spans="1:16">
      <c r="A27" s="12"/>
      <c r="B27" s="44">
        <v>541</v>
      </c>
      <c r="C27" s="20" t="s">
        <v>41</v>
      </c>
      <c r="D27" s="46">
        <v>16364000</v>
      </c>
      <c r="E27" s="46">
        <v>4791000</v>
      </c>
      <c r="F27" s="46">
        <v>0</v>
      </c>
      <c r="G27" s="46">
        <v>18824000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39979000</v>
      </c>
      <c r="O27" s="47">
        <f t="shared" si="1"/>
        <v>217.69955838229609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12827000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12827000</v>
      </c>
      <c r="O28" s="47">
        <f t="shared" si="1"/>
        <v>69.84747580904255</v>
      </c>
      <c r="P28" s="9"/>
    </row>
    <row r="29" spans="1:16">
      <c r="A29" s="12"/>
      <c r="B29" s="44">
        <v>544</v>
      </c>
      <c r="C29" s="20" t="s">
        <v>43</v>
      </c>
      <c r="D29" s="46">
        <v>20000</v>
      </c>
      <c r="E29" s="46">
        <v>0</v>
      </c>
      <c r="F29" s="46">
        <v>0</v>
      </c>
      <c r="G29" s="46">
        <v>21000</v>
      </c>
      <c r="H29" s="46">
        <v>0</v>
      </c>
      <c r="I29" s="46">
        <v>19122000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19163000</v>
      </c>
      <c r="O29" s="47">
        <f t="shared" si="1"/>
        <v>104.34919926161085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SUM(D31:D32)</f>
        <v>1435000</v>
      </c>
      <c r="E30" s="31">
        <f t="shared" si="8"/>
        <v>10453000</v>
      </c>
      <c r="F30" s="31">
        <f t="shared" si="8"/>
        <v>0</v>
      </c>
      <c r="G30" s="31">
        <f t="shared" si="8"/>
        <v>106000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316000</v>
      </c>
      <c r="N30" s="31">
        <f t="shared" si="7"/>
        <v>12310000</v>
      </c>
      <c r="O30" s="43">
        <f t="shared" si="1"/>
        <v>67.032231013433673</v>
      </c>
      <c r="P30" s="10"/>
    </row>
    <row r="31" spans="1:16">
      <c r="A31" s="13"/>
      <c r="B31" s="45">
        <v>552</v>
      </c>
      <c r="C31" s="21" t="s">
        <v>45</v>
      </c>
      <c r="D31" s="46">
        <v>1169000</v>
      </c>
      <c r="E31" s="46">
        <v>2778000</v>
      </c>
      <c r="F31" s="46">
        <v>0</v>
      </c>
      <c r="G31" s="46">
        <v>73000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316000</v>
      </c>
      <c r="N31" s="46">
        <f t="shared" si="7"/>
        <v>4336000</v>
      </c>
      <c r="O31" s="47">
        <f t="shared" si="1"/>
        <v>23.611027918298003</v>
      </c>
      <c r="P31" s="9"/>
    </row>
    <row r="32" spans="1:16">
      <c r="A32" s="13"/>
      <c r="B32" s="45">
        <v>554</v>
      </c>
      <c r="C32" s="21" t="s">
        <v>46</v>
      </c>
      <c r="D32" s="46">
        <v>266000</v>
      </c>
      <c r="E32" s="46">
        <v>7675000</v>
      </c>
      <c r="F32" s="46">
        <v>0</v>
      </c>
      <c r="G32" s="46">
        <v>33000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7974000</v>
      </c>
      <c r="O32" s="47">
        <f t="shared" si="1"/>
        <v>43.421203095135674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2212000</v>
      </c>
      <c r="E33" s="31">
        <f t="shared" si="9"/>
        <v>765000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2977000</v>
      </c>
      <c r="O33" s="43">
        <f t="shared" si="1"/>
        <v>16.210800302761335</v>
      </c>
      <c r="P33" s="10"/>
    </row>
    <row r="34" spans="1:119">
      <c r="A34" s="12"/>
      <c r="B34" s="44">
        <v>569</v>
      </c>
      <c r="C34" s="20" t="s">
        <v>48</v>
      </c>
      <c r="D34" s="46">
        <v>2212000</v>
      </c>
      <c r="E34" s="46">
        <v>765000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2977000</v>
      </c>
      <c r="O34" s="47">
        <f t="shared" si="1"/>
        <v>16.210800302761335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SUM(D36:D36)</f>
        <v>19448000</v>
      </c>
      <c r="E35" s="31">
        <f t="shared" si="11"/>
        <v>411000</v>
      </c>
      <c r="F35" s="31">
        <f t="shared" si="11"/>
        <v>0</v>
      </c>
      <c r="G35" s="31">
        <f t="shared" si="11"/>
        <v>593000</v>
      </c>
      <c r="H35" s="31">
        <f t="shared" si="11"/>
        <v>0</v>
      </c>
      <c r="I35" s="31">
        <f t="shared" si="11"/>
        <v>1037000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21489000</v>
      </c>
      <c r="O35" s="43">
        <f t="shared" si="1"/>
        <v>117.0150781679672</v>
      </c>
      <c r="P35" s="9"/>
    </row>
    <row r="36" spans="1:119">
      <c r="A36" s="12"/>
      <c r="B36" s="44">
        <v>572</v>
      </c>
      <c r="C36" s="20" t="s">
        <v>50</v>
      </c>
      <c r="D36" s="46">
        <v>19448000</v>
      </c>
      <c r="E36" s="46">
        <v>411000</v>
      </c>
      <c r="F36" s="46">
        <v>0</v>
      </c>
      <c r="G36" s="46">
        <v>593000</v>
      </c>
      <c r="H36" s="46">
        <v>0</v>
      </c>
      <c r="I36" s="46">
        <v>1037000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21489000</v>
      </c>
      <c r="O36" s="47">
        <f t="shared" si="1"/>
        <v>117.0150781679672</v>
      </c>
      <c r="P36" s="9"/>
    </row>
    <row r="37" spans="1:119" ht="15.75">
      <c r="A37" s="28" t="s">
        <v>55</v>
      </c>
      <c r="B37" s="29"/>
      <c r="C37" s="30"/>
      <c r="D37" s="31">
        <f t="shared" ref="D37:M37" si="12">SUM(D38:D40)</f>
        <v>16278000</v>
      </c>
      <c r="E37" s="31">
        <f t="shared" si="12"/>
        <v>851000</v>
      </c>
      <c r="F37" s="31">
        <f t="shared" si="12"/>
        <v>23000</v>
      </c>
      <c r="G37" s="31">
        <f t="shared" si="12"/>
        <v>6669000</v>
      </c>
      <c r="H37" s="31">
        <f t="shared" si="12"/>
        <v>28000</v>
      </c>
      <c r="I37" s="31">
        <f t="shared" si="12"/>
        <v>38456000</v>
      </c>
      <c r="J37" s="31">
        <f t="shared" si="12"/>
        <v>4888000</v>
      </c>
      <c r="K37" s="31">
        <f t="shared" si="12"/>
        <v>41000</v>
      </c>
      <c r="L37" s="31">
        <f t="shared" si="12"/>
        <v>0</v>
      </c>
      <c r="M37" s="31">
        <f t="shared" si="12"/>
        <v>0</v>
      </c>
      <c r="N37" s="31">
        <f t="shared" si="10"/>
        <v>67234000</v>
      </c>
      <c r="O37" s="43">
        <f t="shared" si="1"/>
        <v>366.11251177556454</v>
      </c>
      <c r="P37" s="9"/>
    </row>
    <row r="38" spans="1:119">
      <c r="A38" s="12"/>
      <c r="B38" s="44">
        <v>581</v>
      </c>
      <c r="C38" s="20" t="s">
        <v>52</v>
      </c>
      <c r="D38" s="46">
        <v>16269000</v>
      </c>
      <c r="E38" s="46">
        <v>851000</v>
      </c>
      <c r="F38" s="46">
        <v>0</v>
      </c>
      <c r="G38" s="46">
        <v>6659000</v>
      </c>
      <c r="H38" s="46">
        <v>28000</v>
      </c>
      <c r="I38" s="46">
        <v>38349000</v>
      </c>
      <c r="J38" s="46">
        <v>2992000</v>
      </c>
      <c r="K38" s="46">
        <v>0</v>
      </c>
      <c r="L38" s="46">
        <v>0</v>
      </c>
      <c r="M38" s="46">
        <v>0</v>
      </c>
      <c r="N38" s="46">
        <f t="shared" si="10"/>
        <v>65148000</v>
      </c>
      <c r="O38" s="47">
        <f t="shared" si="1"/>
        <v>354.75351633332065</v>
      </c>
      <c r="P38" s="9"/>
    </row>
    <row r="39" spans="1:119">
      <c r="A39" s="12"/>
      <c r="B39" s="44">
        <v>590</v>
      </c>
      <c r="C39" s="20" t="s">
        <v>53</v>
      </c>
      <c r="D39" s="46">
        <v>1000</v>
      </c>
      <c r="E39" s="46">
        <v>0</v>
      </c>
      <c r="F39" s="46">
        <v>1000</v>
      </c>
      <c r="G39" s="46">
        <v>0</v>
      </c>
      <c r="H39" s="46">
        <v>0</v>
      </c>
      <c r="I39" s="46">
        <v>6000</v>
      </c>
      <c r="J39" s="46">
        <v>1878000</v>
      </c>
      <c r="K39" s="46">
        <v>0</v>
      </c>
      <c r="L39" s="46">
        <v>0</v>
      </c>
      <c r="M39" s="46">
        <v>0</v>
      </c>
      <c r="N39" s="46">
        <f t="shared" si="10"/>
        <v>1886000</v>
      </c>
      <c r="O39" s="47">
        <f t="shared" si="1"/>
        <v>10.269925888816889</v>
      </c>
      <c r="P39" s="9"/>
    </row>
    <row r="40" spans="1:119" ht="15.75" thickBot="1">
      <c r="A40" s="12"/>
      <c r="B40" s="44">
        <v>591</v>
      </c>
      <c r="C40" s="20" t="s">
        <v>54</v>
      </c>
      <c r="D40" s="46">
        <v>8000</v>
      </c>
      <c r="E40" s="46">
        <v>0</v>
      </c>
      <c r="F40" s="46">
        <v>22000</v>
      </c>
      <c r="G40" s="46">
        <v>10000</v>
      </c>
      <c r="H40" s="46">
        <v>0</v>
      </c>
      <c r="I40" s="46">
        <v>101000</v>
      </c>
      <c r="J40" s="46">
        <v>18000</v>
      </c>
      <c r="K40" s="46">
        <v>41000</v>
      </c>
      <c r="L40" s="46">
        <v>0</v>
      </c>
      <c r="M40" s="46">
        <v>0</v>
      </c>
      <c r="N40" s="46">
        <f t="shared" si="10"/>
        <v>200000</v>
      </c>
      <c r="O40" s="47">
        <f t="shared" si="1"/>
        <v>1.0890695534270296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SUM(D5,D14,D18,D26,D30,D33,D35,D37)</f>
        <v>129447000</v>
      </c>
      <c r="E41" s="15">
        <f t="shared" si="13"/>
        <v>22373000</v>
      </c>
      <c r="F41" s="15">
        <f t="shared" si="13"/>
        <v>15560000</v>
      </c>
      <c r="G41" s="15">
        <f t="shared" si="13"/>
        <v>31277000</v>
      </c>
      <c r="H41" s="15">
        <f t="shared" si="13"/>
        <v>463000</v>
      </c>
      <c r="I41" s="15">
        <f t="shared" si="13"/>
        <v>501445000</v>
      </c>
      <c r="J41" s="15">
        <f t="shared" si="13"/>
        <v>236432000</v>
      </c>
      <c r="K41" s="15">
        <f t="shared" si="13"/>
        <v>68366000</v>
      </c>
      <c r="L41" s="15">
        <f t="shared" si="13"/>
        <v>0</v>
      </c>
      <c r="M41" s="15">
        <f t="shared" si="13"/>
        <v>316000</v>
      </c>
      <c r="N41" s="15">
        <f t="shared" si="10"/>
        <v>1005679000</v>
      </c>
      <c r="O41" s="37">
        <f t="shared" si="1"/>
        <v>5476.2718971047088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65</v>
      </c>
      <c r="M43" s="93"/>
      <c r="N43" s="93"/>
      <c r="O43" s="41">
        <v>183643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23960000</v>
      </c>
      <c r="E5" s="26">
        <f t="shared" si="0"/>
        <v>690000</v>
      </c>
      <c r="F5" s="26">
        <f t="shared" si="0"/>
        <v>9077000</v>
      </c>
      <c r="G5" s="26">
        <f t="shared" si="0"/>
        <v>5292000</v>
      </c>
      <c r="H5" s="26">
        <f t="shared" si="0"/>
        <v>0</v>
      </c>
      <c r="I5" s="26">
        <f t="shared" si="0"/>
        <v>0</v>
      </c>
      <c r="J5" s="26">
        <f t="shared" si="0"/>
        <v>278837000</v>
      </c>
      <c r="K5" s="26">
        <f t="shared" si="0"/>
        <v>64390000</v>
      </c>
      <c r="L5" s="26">
        <f t="shared" si="0"/>
        <v>0</v>
      </c>
      <c r="M5" s="26">
        <f t="shared" si="0"/>
        <v>0</v>
      </c>
      <c r="N5" s="27">
        <f>SUM(D5:M5)</f>
        <v>382246000</v>
      </c>
      <c r="O5" s="32">
        <f t="shared" ref="O5:O42" si="1">(N5/O$44)</f>
        <v>2094.7052312008855</v>
      </c>
      <c r="P5" s="6"/>
    </row>
    <row r="6" spans="1:133">
      <c r="A6" s="12"/>
      <c r="B6" s="44">
        <v>511</v>
      </c>
      <c r="C6" s="20" t="s">
        <v>19</v>
      </c>
      <c r="D6" s="46">
        <v>1245000</v>
      </c>
      <c r="E6" s="46">
        <v>18000</v>
      </c>
      <c r="F6" s="46">
        <v>0</v>
      </c>
      <c r="G6" s="46">
        <v>0</v>
      </c>
      <c r="H6" s="46">
        <v>0</v>
      </c>
      <c r="I6" s="46">
        <v>0</v>
      </c>
      <c r="J6" s="46">
        <v>278563000</v>
      </c>
      <c r="K6" s="46">
        <v>0</v>
      </c>
      <c r="L6" s="46">
        <v>0</v>
      </c>
      <c r="M6" s="46">
        <v>0</v>
      </c>
      <c r="N6" s="46">
        <f>SUM(D6:M6)</f>
        <v>279826000</v>
      </c>
      <c r="O6" s="47">
        <f t="shared" si="1"/>
        <v>1533.4443945156236</v>
      </c>
      <c r="P6" s="9"/>
    </row>
    <row r="7" spans="1:133">
      <c r="A7" s="12"/>
      <c r="B7" s="44">
        <v>512</v>
      </c>
      <c r="C7" s="20" t="s">
        <v>20</v>
      </c>
      <c r="D7" s="46">
        <v>1281000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1281000</v>
      </c>
      <c r="O7" s="47">
        <f t="shared" si="1"/>
        <v>7.0198704529761837</v>
      </c>
      <c r="P7" s="9"/>
    </row>
    <row r="8" spans="1:133">
      <c r="A8" s="12"/>
      <c r="B8" s="44">
        <v>513</v>
      </c>
      <c r="C8" s="20" t="s">
        <v>21</v>
      </c>
      <c r="D8" s="46">
        <v>3818000</v>
      </c>
      <c r="E8" s="46">
        <v>392000</v>
      </c>
      <c r="F8" s="46">
        <v>0</v>
      </c>
      <c r="G8" s="46">
        <v>21000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4231000</v>
      </c>
      <c r="O8" s="47">
        <f t="shared" si="1"/>
        <v>23.185848467246085</v>
      </c>
      <c r="P8" s="9"/>
    </row>
    <row r="9" spans="1:133">
      <c r="A9" s="12"/>
      <c r="B9" s="44">
        <v>514</v>
      </c>
      <c r="C9" s="20" t="s">
        <v>22</v>
      </c>
      <c r="D9" s="46">
        <v>2008000</v>
      </c>
      <c r="E9" s="46">
        <v>5000</v>
      </c>
      <c r="F9" s="46">
        <v>0</v>
      </c>
      <c r="G9" s="46">
        <v>1000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2014000</v>
      </c>
      <c r="O9" s="47">
        <f t="shared" si="1"/>
        <v>11.036704990081214</v>
      </c>
      <c r="P9" s="9"/>
    </row>
    <row r="10" spans="1:133">
      <c r="A10" s="12"/>
      <c r="B10" s="44">
        <v>515</v>
      </c>
      <c r="C10" s="20" t="s">
        <v>23</v>
      </c>
      <c r="D10" s="46">
        <v>3411000</v>
      </c>
      <c r="E10" s="46">
        <v>0</v>
      </c>
      <c r="F10" s="46">
        <v>0</v>
      </c>
      <c r="G10" s="46">
        <v>5000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3416000</v>
      </c>
      <c r="O10" s="47">
        <f t="shared" si="1"/>
        <v>18.719654541269826</v>
      </c>
      <c r="P10" s="9"/>
    </row>
    <row r="11" spans="1:133">
      <c r="A11" s="12"/>
      <c r="B11" s="44">
        <v>517</v>
      </c>
      <c r="C11" s="20" t="s">
        <v>24</v>
      </c>
      <c r="D11" s="46">
        <v>109000</v>
      </c>
      <c r="E11" s="46">
        <v>0</v>
      </c>
      <c r="F11" s="46">
        <v>9077000</v>
      </c>
      <c r="G11" s="46">
        <v>0</v>
      </c>
      <c r="H11" s="46">
        <v>0</v>
      </c>
      <c r="I11" s="46">
        <v>0</v>
      </c>
      <c r="J11" s="46">
        <v>274000</v>
      </c>
      <c r="K11" s="46">
        <v>5240000</v>
      </c>
      <c r="L11" s="46">
        <v>0</v>
      </c>
      <c r="M11" s="46">
        <v>0</v>
      </c>
      <c r="N11" s="46">
        <f t="shared" si="2"/>
        <v>14700000</v>
      </c>
      <c r="O11" s="47">
        <f t="shared" si="1"/>
        <v>80.555890443989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59150000</v>
      </c>
      <c r="L12" s="46">
        <v>0</v>
      </c>
      <c r="M12" s="46">
        <v>0</v>
      </c>
      <c r="N12" s="46">
        <f t="shared" si="2"/>
        <v>59150000</v>
      </c>
      <c r="O12" s="47">
        <f t="shared" si="1"/>
        <v>324.14155916747956</v>
      </c>
      <c r="P12" s="9"/>
    </row>
    <row r="13" spans="1:133">
      <c r="A13" s="12"/>
      <c r="B13" s="44">
        <v>519</v>
      </c>
      <c r="C13" s="20" t="s">
        <v>26</v>
      </c>
      <c r="D13" s="46">
        <v>12088000</v>
      </c>
      <c r="E13" s="46">
        <v>275000</v>
      </c>
      <c r="F13" s="46">
        <v>0</v>
      </c>
      <c r="G13" s="46">
        <v>5265000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17628000</v>
      </c>
      <c r="O13" s="47">
        <f t="shared" si="1"/>
        <v>96.601308622220273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48206000</v>
      </c>
      <c r="E14" s="31">
        <f t="shared" si="3"/>
        <v>4221000</v>
      </c>
      <c r="F14" s="31">
        <f t="shared" si="3"/>
        <v>0</v>
      </c>
      <c r="G14" s="31">
        <f t="shared" si="3"/>
        <v>75000</v>
      </c>
      <c r="H14" s="31">
        <f t="shared" si="3"/>
        <v>0</v>
      </c>
      <c r="I14" s="31">
        <f t="shared" si="3"/>
        <v>31216000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6" si="4">SUM(D14:M14)</f>
        <v>83718000</v>
      </c>
      <c r="O14" s="43">
        <f t="shared" si="1"/>
        <v>458.77401606733815</v>
      </c>
      <c r="P14" s="10"/>
    </row>
    <row r="15" spans="1:133">
      <c r="A15" s="12"/>
      <c r="B15" s="44">
        <v>521</v>
      </c>
      <c r="C15" s="20" t="s">
        <v>28</v>
      </c>
      <c r="D15" s="46">
        <v>47370000</v>
      </c>
      <c r="E15" s="46">
        <v>1465000</v>
      </c>
      <c r="F15" s="46">
        <v>0</v>
      </c>
      <c r="G15" s="46">
        <v>75000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48910000</v>
      </c>
      <c r="O15" s="47">
        <f t="shared" si="1"/>
        <v>268.02643548404774</v>
      </c>
      <c r="P15" s="9"/>
    </row>
    <row r="16" spans="1:133">
      <c r="A16" s="12"/>
      <c r="B16" s="44">
        <v>522</v>
      </c>
      <c r="C16" s="20" t="s">
        <v>29</v>
      </c>
      <c r="D16" s="46">
        <v>169000</v>
      </c>
      <c r="E16" s="46">
        <v>283000</v>
      </c>
      <c r="F16" s="46">
        <v>0</v>
      </c>
      <c r="G16" s="46">
        <v>0</v>
      </c>
      <c r="H16" s="46">
        <v>0</v>
      </c>
      <c r="I16" s="46">
        <v>31216000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31668000</v>
      </c>
      <c r="O16" s="47">
        <f t="shared" si="1"/>
        <v>173.54040398505057</v>
      </c>
      <c r="P16" s="9"/>
    </row>
    <row r="17" spans="1:16">
      <c r="A17" s="12"/>
      <c r="B17" s="44">
        <v>524</v>
      </c>
      <c r="C17" s="20" t="s">
        <v>30</v>
      </c>
      <c r="D17" s="46">
        <v>667000</v>
      </c>
      <c r="E17" s="46">
        <v>2425000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3092000</v>
      </c>
      <c r="O17" s="47">
        <f t="shared" si="1"/>
        <v>16.94413695597374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48000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48000</v>
      </c>
      <c r="O18" s="47">
        <f t="shared" si="1"/>
        <v>0.2630396422660865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SUM(D20:D26)</f>
        <v>1604000</v>
      </c>
      <c r="E19" s="31">
        <f t="shared" si="5"/>
        <v>383000</v>
      </c>
      <c r="F19" s="31">
        <f t="shared" si="5"/>
        <v>0</v>
      </c>
      <c r="G19" s="31">
        <f t="shared" si="5"/>
        <v>0</v>
      </c>
      <c r="H19" s="31">
        <f t="shared" si="5"/>
        <v>465000</v>
      </c>
      <c r="I19" s="31">
        <f t="shared" si="5"/>
        <v>438663000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441115000</v>
      </c>
      <c r="O19" s="43">
        <f t="shared" si="1"/>
        <v>2417.306912462599</v>
      </c>
      <c r="P19" s="10"/>
    </row>
    <row r="20" spans="1:16">
      <c r="A20" s="12"/>
      <c r="B20" s="44">
        <v>531</v>
      </c>
      <c r="C20" s="20" t="s">
        <v>33</v>
      </c>
      <c r="D20" s="46">
        <v>22000</v>
      </c>
      <c r="E20" s="46">
        <v>0</v>
      </c>
      <c r="F20" s="46">
        <v>0</v>
      </c>
      <c r="G20" s="46">
        <v>0</v>
      </c>
      <c r="H20" s="46">
        <v>0</v>
      </c>
      <c r="I20" s="46">
        <v>299754000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299776000</v>
      </c>
      <c r="O20" s="47">
        <f t="shared" si="1"/>
        <v>1642.7702458324657</v>
      </c>
      <c r="P20" s="9"/>
    </row>
    <row r="21" spans="1:16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29470000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29470000</v>
      </c>
      <c r="O21" s="47">
        <f t="shared" si="1"/>
        <v>161.49538036628269</v>
      </c>
      <c r="P21" s="9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29062000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29062000</v>
      </c>
      <c r="O22" s="47">
        <f t="shared" si="1"/>
        <v>159.25954340702097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19884000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19884000</v>
      </c>
      <c r="O23" s="47">
        <f t="shared" si="1"/>
        <v>108.96417180872633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42585000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42585000</v>
      </c>
      <c r="O24" s="47">
        <f t="shared" si="1"/>
        <v>233.36548262294363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65000</v>
      </c>
      <c r="F25" s="46">
        <v>0</v>
      </c>
      <c r="G25" s="46">
        <v>0</v>
      </c>
      <c r="H25" s="46">
        <v>0</v>
      </c>
      <c r="I25" s="46">
        <v>17908000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17973000</v>
      </c>
      <c r="O25" s="47">
        <f t="shared" si="1"/>
        <v>98.491906051007774</v>
      </c>
      <c r="P25" s="9"/>
    </row>
    <row r="26" spans="1:16">
      <c r="A26" s="12"/>
      <c r="B26" s="44">
        <v>539</v>
      </c>
      <c r="C26" s="20" t="s">
        <v>39</v>
      </c>
      <c r="D26" s="46">
        <v>1582000</v>
      </c>
      <c r="E26" s="46">
        <v>318000</v>
      </c>
      <c r="F26" s="46">
        <v>0</v>
      </c>
      <c r="G26" s="46">
        <v>0</v>
      </c>
      <c r="H26" s="46">
        <v>465000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2365000</v>
      </c>
      <c r="O26" s="47">
        <f t="shared" si="1"/>
        <v>12.960182374151971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15346000</v>
      </c>
      <c r="E27" s="31">
        <f t="shared" si="6"/>
        <v>4316000</v>
      </c>
      <c r="F27" s="31">
        <f t="shared" si="6"/>
        <v>0</v>
      </c>
      <c r="G27" s="31">
        <f t="shared" si="6"/>
        <v>12836000</v>
      </c>
      <c r="H27" s="31">
        <f t="shared" si="6"/>
        <v>0</v>
      </c>
      <c r="I27" s="31">
        <f t="shared" si="6"/>
        <v>33190000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65688000</v>
      </c>
      <c r="O27" s="43">
        <f t="shared" si="1"/>
        <v>359.96975044113941</v>
      </c>
      <c r="P27" s="10"/>
    </row>
    <row r="28" spans="1:16">
      <c r="A28" s="12"/>
      <c r="B28" s="44">
        <v>541</v>
      </c>
      <c r="C28" s="20" t="s">
        <v>41</v>
      </c>
      <c r="D28" s="46">
        <v>15153000</v>
      </c>
      <c r="E28" s="46">
        <v>4316000</v>
      </c>
      <c r="F28" s="46">
        <v>0</v>
      </c>
      <c r="G28" s="46">
        <v>12631000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32100000</v>
      </c>
      <c r="O28" s="47">
        <f t="shared" si="1"/>
        <v>175.90776076544535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14602000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14602000</v>
      </c>
      <c r="O29" s="47">
        <f t="shared" si="1"/>
        <v>80.018851174362396</v>
      </c>
      <c r="P29" s="9"/>
    </row>
    <row r="30" spans="1:16">
      <c r="A30" s="12"/>
      <c r="B30" s="44">
        <v>544</v>
      </c>
      <c r="C30" s="20" t="s">
        <v>43</v>
      </c>
      <c r="D30" s="46">
        <v>193000</v>
      </c>
      <c r="E30" s="46">
        <v>0</v>
      </c>
      <c r="F30" s="46">
        <v>0</v>
      </c>
      <c r="G30" s="46">
        <v>205000</v>
      </c>
      <c r="H30" s="46">
        <v>0</v>
      </c>
      <c r="I30" s="46">
        <v>18588000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18986000</v>
      </c>
      <c r="O30" s="47">
        <f t="shared" si="1"/>
        <v>104.04313850133164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SUM(D32:D33)</f>
        <v>1178000</v>
      </c>
      <c r="E31" s="31">
        <f t="shared" si="8"/>
        <v>10123000</v>
      </c>
      <c r="F31" s="31">
        <f t="shared" si="8"/>
        <v>0</v>
      </c>
      <c r="G31" s="31">
        <f t="shared" si="8"/>
        <v>276000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339000</v>
      </c>
      <c r="N31" s="31">
        <f t="shared" si="7"/>
        <v>11916000</v>
      </c>
      <c r="O31" s="43">
        <f t="shared" si="1"/>
        <v>65.29959119255598</v>
      </c>
      <c r="P31" s="10"/>
    </row>
    <row r="32" spans="1:16">
      <c r="A32" s="13"/>
      <c r="B32" s="45">
        <v>552</v>
      </c>
      <c r="C32" s="21" t="s">
        <v>45</v>
      </c>
      <c r="D32" s="46">
        <v>1014000</v>
      </c>
      <c r="E32" s="46">
        <v>3478000</v>
      </c>
      <c r="F32" s="46">
        <v>0</v>
      </c>
      <c r="G32" s="46">
        <v>243000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339000</v>
      </c>
      <c r="N32" s="46">
        <f t="shared" si="7"/>
        <v>5074000</v>
      </c>
      <c r="O32" s="47">
        <f t="shared" si="1"/>
        <v>27.805482184544228</v>
      </c>
      <c r="P32" s="9"/>
    </row>
    <row r="33" spans="1:119">
      <c r="A33" s="13"/>
      <c r="B33" s="45">
        <v>554</v>
      </c>
      <c r="C33" s="21" t="s">
        <v>46</v>
      </c>
      <c r="D33" s="46">
        <v>164000</v>
      </c>
      <c r="E33" s="46">
        <v>6645000</v>
      </c>
      <c r="F33" s="46">
        <v>0</v>
      </c>
      <c r="G33" s="46">
        <v>33000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6842000</v>
      </c>
      <c r="O33" s="47">
        <f t="shared" si="1"/>
        <v>37.494109008011748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SUM(D35:D35)</f>
        <v>2451000</v>
      </c>
      <c r="E34" s="31">
        <f t="shared" si="9"/>
        <v>330000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2781000</v>
      </c>
      <c r="O34" s="43">
        <f t="shared" si="1"/>
        <v>15.239859273791387</v>
      </c>
      <c r="P34" s="10"/>
    </row>
    <row r="35" spans="1:119">
      <c r="A35" s="12"/>
      <c r="B35" s="44">
        <v>569</v>
      </c>
      <c r="C35" s="20" t="s">
        <v>48</v>
      </c>
      <c r="D35" s="46">
        <v>2451000</v>
      </c>
      <c r="E35" s="46">
        <v>330000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2781000</v>
      </c>
      <c r="O35" s="47">
        <f t="shared" si="1"/>
        <v>15.239859273791387</v>
      </c>
      <c r="P35" s="9"/>
    </row>
    <row r="36" spans="1:119" ht="15.75">
      <c r="A36" s="28" t="s">
        <v>49</v>
      </c>
      <c r="B36" s="29"/>
      <c r="C36" s="30"/>
      <c r="D36" s="31">
        <f t="shared" ref="D36:M36" si="11">SUM(D37:D37)</f>
        <v>19229000</v>
      </c>
      <c r="E36" s="31">
        <f t="shared" si="11"/>
        <v>158000</v>
      </c>
      <c r="F36" s="31">
        <f t="shared" si="11"/>
        <v>0</v>
      </c>
      <c r="G36" s="31">
        <f t="shared" si="11"/>
        <v>507000</v>
      </c>
      <c r="H36" s="31">
        <f t="shared" si="11"/>
        <v>0</v>
      </c>
      <c r="I36" s="31">
        <f t="shared" si="11"/>
        <v>886000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20780000</v>
      </c>
      <c r="O36" s="43">
        <f t="shared" si="1"/>
        <v>113.87424513102663</v>
      </c>
      <c r="P36" s="9"/>
    </row>
    <row r="37" spans="1:119">
      <c r="A37" s="12"/>
      <c r="B37" s="44">
        <v>572</v>
      </c>
      <c r="C37" s="20" t="s">
        <v>50</v>
      </c>
      <c r="D37" s="46">
        <v>19229000</v>
      </c>
      <c r="E37" s="46">
        <v>158000</v>
      </c>
      <c r="F37" s="46">
        <v>0</v>
      </c>
      <c r="G37" s="46">
        <v>507000</v>
      </c>
      <c r="H37" s="46">
        <v>0</v>
      </c>
      <c r="I37" s="46">
        <v>886000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20780000</v>
      </c>
      <c r="O37" s="47">
        <f t="shared" si="1"/>
        <v>113.87424513102663</v>
      </c>
      <c r="P37" s="9"/>
    </row>
    <row r="38" spans="1:119" ht="15.75">
      <c r="A38" s="28" t="s">
        <v>55</v>
      </c>
      <c r="B38" s="29"/>
      <c r="C38" s="30"/>
      <c r="D38" s="31">
        <f t="shared" ref="D38:M38" si="12">SUM(D39:D41)</f>
        <v>17063000</v>
      </c>
      <c r="E38" s="31">
        <f t="shared" si="12"/>
        <v>1857000</v>
      </c>
      <c r="F38" s="31">
        <f t="shared" si="12"/>
        <v>6000</v>
      </c>
      <c r="G38" s="31">
        <f t="shared" si="12"/>
        <v>8380000</v>
      </c>
      <c r="H38" s="31">
        <f t="shared" si="12"/>
        <v>28000</v>
      </c>
      <c r="I38" s="31">
        <f t="shared" si="12"/>
        <v>44027000</v>
      </c>
      <c r="J38" s="31">
        <f t="shared" si="12"/>
        <v>4038000</v>
      </c>
      <c r="K38" s="31">
        <f t="shared" si="12"/>
        <v>25000</v>
      </c>
      <c r="L38" s="31">
        <f t="shared" si="12"/>
        <v>0</v>
      </c>
      <c r="M38" s="31">
        <f t="shared" si="12"/>
        <v>0</v>
      </c>
      <c r="N38" s="31">
        <f t="shared" si="10"/>
        <v>75424000</v>
      </c>
      <c r="O38" s="43">
        <f t="shared" si="1"/>
        <v>413.32295788077727</v>
      </c>
      <c r="P38" s="9"/>
    </row>
    <row r="39" spans="1:119">
      <c r="A39" s="12"/>
      <c r="B39" s="44">
        <v>581</v>
      </c>
      <c r="C39" s="20" t="s">
        <v>52</v>
      </c>
      <c r="D39" s="46">
        <v>17058000</v>
      </c>
      <c r="E39" s="46">
        <v>1853000</v>
      </c>
      <c r="F39" s="46">
        <v>0</v>
      </c>
      <c r="G39" s="46">
        <v>8371000</v>
      </c>
      <c r="H39" s="46">
        <v>28000</v>
      </c>
      <c r="I39" s="46">
        <v>43967000</v>
      </c>
      <c r="J39" s="46">
        <v>3837000</v>
      </c>
      <c r="K39" s="46">
        <v>0</v>
      </c>
      <c r="L39" s="46">
        <v>0</v>
      </c>
      <c r="M39" s="46">
        <v>0</v>
      </c>
      <c r="N39" s="46">
        <f t="shared" si="10"/>
        <v>75114000</v>
      </c>
      <c r="O39" s="47">
        <f t="shared" si="1"/>
        <v>411.62416019114215</v>
      </c>
      <c r="P39" s="9"/>
    </row>
    <row r="40" spans="1:119">
      <c r="A40" s="12"/>
      <c r="B40" s="44">
        <v>590</v>
      </c>
      <c r="C40" s="20" t="s">
        <v>53</v>
      </c>
      <c r="D40" s="46">
        <v>1000</v>
      </c>
      <c r="E40" s="46">
        <v>0</v>
      </c>
      <c r="F40" s="46">
        <v>1000</v>
      </c>
      <c r="G40" s="46">
        <v>1000</v>
      </c>
      <c r="H40" s="46">
        <v>0</v>
      </c>
      <c r="I40" s="46">
        <v>9000</v>
      </c>
      <c r="J40" s="46">
        <v>194000</v>
      </c>
      <c r="K40" s="46">
        <v>1000</v>
      </c>
      <c r="L40" s="46">
        <v>0</v>
      </c>
      <c r="M40" s="46">
        <v>0</v>
      </c>
      <c r="N40" s="46">
        <f t="shared" si="10"/>
        <v>207000</v>
      </c>
      <c r="O40" s="47">
        <f t="shared" si="1"/>
        <v>1.1343584572724981</v>
      </c>
      <c r="P40" s="9"/>
    </row>
    <row r="41" spans="1:119" ht="15.75" thickBot="1">
      <c r="A41" s="12"/>
      <c r="B41" s="44">
        <v>591</v>
      </c>
      <c r="C41" s="20" t="s">
        <v>54</v>
      </c>
      <c r="D41" s="46">
        <v>4000</v>
      </c>
      <c r="E41" s="46">
        <v>4000</v>
      </c>
      <c r="F41" s="46">
        <v>5000</v>
      </c>
      <c r="G41" s="46">
        <v>8000</v>
      </c>
      <c r="H41" s="46">
        <v>0</v>
      </c>
      <c r="I41" s="46">
        <v>51000</v>
      </c>
      <c r="J41" s="46">
        <v>7000</v>
      </c>
      <c r="K41" s="46">
        <v>24000</v>
      </c>
      <c r="L41" s="46">
        <v>0</v>
      </c>
      <c r="M41" s="46">
        <v>0</v>
      </c>
      <c r="N41" s="46">
        <f t="shared" si="10"/>
        <v>103000</v>
      </c>
      <c r="O41" s="47">
        <f t="shared" si="1"/>
        <v>0.56443923236264404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SUM(D5,D14,D19,D27,D31,D34,D36,D38)</f>
        <v>129037000</v>
      </c>
      <c r="E42" s="15">
        <f t="shared" si="13"/>
        <v>22078000</v>
      </c>
      <c r="F42" s="15">
        <f t="shared" si="13"/>
        <v>9083000</v>
      </c>
      <c r="G42" s="15">
        <f t="shared" si="13"/>
        <v>27366000</v>
      </c>
      <c r="H42" s="15">
        <f t="shared" si="13"/>
        <v>493000</v>
      </c>
      <c r="I42" s="15">
        <f t="shared" si="13"/>
        <v>547982000</v>
      </c>
      <c r="J42" s="15">
        <f t="shared" si="13"/>
        <v>282875000</v>
      </c>
      <c r="K42" s="15">
        <f t="shared" si="13"/>
        <v>64415000</v>
      </c>
      <c r="L42" s="15">
        <f t="shared" si="13"/>
        <v>0</v>
      </c>
      <c r="M42" s="15">
        <f t="shared" si="13"/>
        <v>339000</v>
      </c>
      <c r="N42" s="15">
        <f t="shared" si="10"/>
        <v>1083668000</v>
      </c>
      <c r="O42" s="37">
        <f t="shared" si="1"/>
        <v>5938.4925636501139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62</v>
      </c>
      <c r="M44" s="93"/>
      <c r="N44" s="93"/>
      <c r="O44" s="41">
        <v>182482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23581000</v>
      </c>
      <c r="E5" s="26">
        <f t="shared" ref="E5:M5" si="0">SUM(E6:E13)</f>
        <v>934000</v>
      </c>
      <c r="F5" s="26">
        <f t="shared" si="0"/>
        <v>11504000</v>
      </c>
      <c r="G5" s="26">
        <f t="shared" si="0"/>
        <v>5217000</v>
      </c>
      <c r="H5" s="26">
        <f t="shared" si="0"/>
        <v>0</v>
      </c>
      <c r="I5" s="26">
        <f t="shared" si="0"/>
        <v>0</v>
      </c>
      <c r="J5" s="26">
        <f t="shared" si="0"/>
        <v>294380000</v>
      </c>
      <c r="K5" s="26">
        <f t="shared" si="0"/>
        <v>58742000</v>
      </c>
      <c r="L5" s="26">
        <f t="shared" si="0"/>
        <v>0</v>
      </c>
      <c r="M5" s="26">
        <f t="shared" si="0"/>
        <v>0</v>
      </c>
      <c r="N5" s="27">
        <f>SUM(D5:M5)</f>
        <v>394358000</v>
      </c>
      <c r="O5" s="32">
        <f t="shared" ref="O5:O41" si="1">(N5/O$43)</f>
        <v>2174.2567925194071</v>
      </c>
      <c r="P5" s="6"/>
    </row>
    <row r="6" spans="1:133">
      <c r="A6" s="12"/>
      <c r="B6" s="44">
        <v>511</v>
      </c>
      <c r="C6" s="20" t="s">
        <v>19</v>
      </c>
      <c r="D6" s="46">
        <v>1214000</v>
      </c>
      <c r="E6" s="46">
        <v>1000</v>
      </c>
      <c r="F6" s="46">
        <v>0</v>
      </c>
      <c r="G6" s="46">
        <v>0</v>
      </c>
      <c r="H6" s="46">
        <v>0</v>
      </c>
      <c r="I6" s="46">
        <v>0</v>
      </c>
      <c r="J6" s="46">
        <v>294211000</v>
      </c>
      <c r="K6" s="46">
        <v>0</v>
      </c>
      <c r="L6" s="46">
        <v>0</v>
      </c>
      <c r="M6" s="46">
        <v>0</v>
      </c>
      <c r="N6" s="46">
        <f>SUM(D6:M6)</f>
        <v>295426000</v>
      </c>
      <c r="O6" s="47">
        <f t="shared" si="1"/>
        <v>1628.8042519407197</v>
      </c>
      <c r="P6" s="9"/>
    </row>
    <row r="7" spans="1:133">
      <c r="A7" s="12"/>
      <c r="B7" s="44">
        <v>512</v>
      </c>
      <c r="C7" s="20" t="s">
        <v>20</v>
      </c>
      <c r="D7" s="46">
        <v>1230000</v>
      </c>
      <c r="E7" s="46">
        <v>13000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1243000</v>
      </c>
      <c r="O7" s="47">
        <f t="shared" si="1"/>
        <v>6.8531669019054338</v>
      </c>
      <c r="P7" s="9"/>
    </row>
    <row r="8" spans="1:133">
      <c r="A8" s="12"/>
      <c r="B8" s="44">
        <v>513</v>
      </c>
      <c r="C8" s="20" t="s">
        <v>21</v>
      </c>
      <c r="D8" s="46">
        <v>3579000</v>
      </c>
      <c r="E8" s="46">
        <v>255000</v>
      </c>
      <c r="F8" s="46">
        <v>0</v>
      </c>
      <c r="G8" s="46">
        <v>120000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3954000</v>
      </c>
      <c r="O8" s="47">
        <f t="shared" si="1"/>
        <v>21.800017642907552</v>
      </c>
      <c r="P8" s="9"/>
    </row>
    <row r="9" spans="1:133">
      <c r="A9" s="12"/>
      <c r="B9" s="44">
        <v>514</v>
      </c>
      <c r="C9" s="20" t="s">
        <v>22</v>
      </c>
      <c r="D9" s="46">
        <v>1985000</v>
      </c>
      <c r="E9" s="46">
        <v>55000</v>
      </c>
      <c r="F9" s="46">
        <v>0</v>
      </c>
      <c r="G9" s="46">
        <v>2000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2042000</v>
      </c>
      <c r="O9" s="47">
        <f t="shared" si="1"/>
        <v>11.258380381086804</v>
      </c>
      <c r="P9" s="9"/>
    </row>
    <row r="10" spans="1:133">
      <c r="A10" s="12"/>
      <c r="B10" s="44">
        <v>515</v>
      </c>
      <c r="C10" s="20" t="s">
        <v>23</v>
      </c>
      <c r="D10" s="46">
        <v>3721000</v>
      </c>
      <c r="E10" s="46">
        <v>13000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3734000</v>
      </c>
      <c r="O10" s="47">
        <f t="shared" si="1"/>
        <v>20.587067748764998</v>
      </c>
      <c r="P10" s="9"/>
    </row>
    <row r="11" spans="1:133">
      <c r="A11" s="12"/>
      <c r="B11" s="44">
        <v>517</v>
      </c>
      <c r="C11" s="20" t="s">
        <v>24</v>
      </c>
      <c r="D11" s="46">
        <v>43000</v>
      </c>
      <c r="E11" s="46">
        <v>0</v>
      </c>
      <c r="F11" s="46">
        <v>11504000</v>
      </c>
      <c r="G11" s="46">
        <v>0</v>
      </c>
      <c r="H11" s="46">
        <v>0</v>
      </c>
      <c r="I11" s="46">
        <v>0</v>
      </c>
      <c r="J11" s="46">
        <v>169000</v>
      </c>
      <c r="K11" s="46">
        <v>4472000</v>
      </c>
      <c r="L11" s="46">
        <v>0</v>
      </c>
      <c r="M11" s="46">
        <v>0</v>
      </c>
      <c r="N11" s="46">
        <f t="shared" si="2"/>
        <v>16188000</v>
      </c>
      <c r="O11" s="47">
        <f t="shared" si="1"/>
        <v>89.251058574453069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54270000</v>
      </c>
      <c r="L12" s="46">
        <v>0</v>
      </c>
      <c r="M12" s="46">
        <v>0</v>
      </c>
      <c r="N12" s="46">
        <f t="shared" si="2"/>
        <v>54270000</v>
      </c>
      <c r="O12" s="47">
        <f t="shared" si="1"/>
        <v>299.21268525052926</v>
      </c>
      <c r="P12" s="9"/>
    </row>
    <row r="13" spans="1:133">
      <c r="A13" s="12"/>
      <c r="B13" s="44">
        <v>519</v>
      </c>
      <c r="C13" s="20" t="s">
        <v>26</v>
      </c>
      <c r="D13" s="46">
        <v>11809000</v>
      </c>
      <c r="E13" s="46">
        <v>597000</v>
      </c>
      <c r="F13" s="46">
        <v>0</v>
      </c>
      <c r="G13" s="46">
        <v>5095000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17501000</v>
      </c>
      <c r="O13" s="47">
        <f t="shared" si="1"/>
        <v>96.490164079040227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45859000</v>
      </c>
      <c r="E14" s="31">
        <f t="shared" si="3"/>
        <v>4453000</v>
      </c>
      <c r="F14" s="31">
        <f t="shared" si="3"/>
        <v>0</v>
      </c>
      <c r="G14" s="31">
        <f t="shared" si="3"/>
        <v>187000</v>
      </c>
      <c r="H14" s="31">
        <f t="shared" si="3"/>
        <v>0</v>
      </c>
      <c r="I14" s="31">
        <f t="shared" si="3"/>
        <v>27473000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77972000</v>
      </c>
      <c r="O14" s="43">
        <f t="shared" si="1"/>
        <v>429.89149611856033</v>
      </c>
      <c r="P14" s="10"/>
    </row>
    <row r="15" spans="1:133">
      <c r="A15" s="12"/>
      <c r="B15" s="44">
        <v>521</v>
      </c>
      <c r="C15" s="20" t="s">
        <v>28</v>
      </c>
      <c r="D15" s="46">
        <v>45019000</v>
      </c>
      <c r="E15" s="46">
        <v>1534000</v>
      </c>
      <c r="F15" s="46">
        <v>0</v>
      </c>
      <c r="G15" s="46">
        <v>187000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46740000</v>
      </c>
      <c r="O15" s="47">
        <f t="shared" si="1"/>
        <v>257.69671841919546</v>
      </c>
      <c r="P15" s="9"/>
    </row>
    <row r="16" spans="1:133">
      <c r="A16" s="12"/>
      <c r="B16" s="44">
        <v>522</v>
      </c>
      <c r="C16" s="20" t="s">
        <v>29</v>
      </c>
      <c r="D16" s="46">
        <v>114000</v>
      </c>
      <c r="E16" s="46">
        <v>582000</v>
      </c>
      <c r="F16" s="46">
        <v>0</v>
      </c>
      <c r="G16" s="46">
        <v>0</v>
      </c>
      <c r="H16" s="46">
        <v>0</v>
      </c>
      <c r="I16" s="46">
        <v>27473000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28169000</v>
      </c>
      <c r="O16" s="47">
        <f t="shared" si="1"/>
        <v>155.30720712773464</v>
      </c>
      <c r="P16" s="9"/>
    </row>
    <row r="17" spans="1:16">
      <c r="A17" s="12"/>
      <c r="B17" s="44">
        <v>524</v>
      </c>
      <c r="C17" s="20" t="s">
        <v>30</v>
      </c>
      <c r="D17" s="46">
        <v>726000</v>
      </c>
      <c r="E17" s="46">
        <v>2337000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3063000</v>
      </c>
      <c r="O17" s="47">
        <f t="shared" si="1"/>
        <v>16.887570571630203</v>
      </c>
      <c r="P17" s="9"/>
    </row>
    <row r="18" spans="1:16" ht="15.75">
      <c r="A18" s="28" t="s">
        <v>32</v>
      </c>
      <c r="B18" s="29"/>
      <c r="C18" s="30"/>
      <c r="D18" s="31">
        <f>SUM(D19:D25)</f>
        <v>1526000</v>
      </c>
      <c r="E18" s="31">
        <f t="shared" ref="E18:M18" si="5">SUM(E19:E25)</f>
        <v>418000</v>
      </c>
      <c r="F18" s="31">
        <f t="shared" si="5"/>
        <v>0</v>
      </c>
      <c r="G18" s="31">
        <f t="shared" si="5"/>
        <v>114000</v>
      </c>
      <c r="H18" s="31">
        <f t="shared" si="5"/>
        <v>481000</v>
      </c>
      <c r="I18" s="31">
        <f t="shared" si="5"/>
        <v>433306000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435845000</v>
      </c>
      <c r="O18" s="43">
        <f t="shared" si="1"/>
        <v>2402.9915755116444</v>
      </c>
      <c r="P18" s="10"/>
    </row>
    <row r="19" spans="1:16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305386000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305386000</v>
      </c>
      <c r="O19" s="47">
        <f t="shared" si="1"/>
        <v>1683.7178016937191</v>
      </c>
      <c r="P19" s="9"/>
    </row>
    <row r="20" spans="1:16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31208000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31208000</v>
      </c>
      <c r="O20" s="47">
        <f t="shared" si="1"/>
        <v>172.06245589273112</v>
      </c>
      <c r="P20" s="9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21269000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21269000</v>
      </c>
      <c r="O21" s="47">
        <f t="shared" si="1"/>
        <v>117.26468772053634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19655000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19655000</v>
      </c>
      <c r="O22" s="47">
        <f t="shared" si="1"/>
        <v>108.36604622441779</v>
      </c>
      <c r="P22" s="9"/>
    </row>
    <row r="23" spans="1:16">
      <c r="A23" s="12"/>
      <c r="B23" s="44">
        <v>536</v>
      </c>
      <c r="C23" s="20" t="s">
        <v>59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42740000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42740000</v>
      </c>
      <c r="O23" s="47">
        <f t="shared" si="1"/>
        <v>235.64308398023994</v>
      </c>
      <c r="P23" s="9"/>
    </row>
    <row r="24" spans="1:16">
      <c r="A24" s="12"/>
      <c r="B24" s="44">
        <v>538</v>
      </c>
      <c r="C24" s="20" t="s">
        <v>38</v>
      </c>
      <c r="D24" s="46">
        <v>0</v>
      </c>
      <c r="E24" s="46">
        <v>173000</v>
      </c>
      <c r="F24" s="46">
        <v>0</v>
      </c>
      <c r="G24" s="46">
        <v>0</v>
      </c>
      <c r="H24" s="46">
        <v>0</v>
      </c>
      <c r="I24" s="46">
        <v>13048000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13221000</v>
      </c>
      <c r="O24" s="47">
        <f t="shared" si="1"/>
        <v>72.892775229357795</v>
      </c>
      <c r="P24" s="9"/>
    </row>
    <row r="25" spans="1:16">
      <c r="A25" s="12"/>
      <c r="B25" s="44">
        <v>539</v>
      </c>
      <c r="C25" s="20" t="s">
        <v>39</v>
      </c>
      <c r="D25" s="46">
        <v>1526000</v>
      </c>
      <c r="E25" s="46">
        <v>245000</v>
      </c>
      <c r="F25" s="46">
        <v>0</v>
      </c>
      <c r="G25" s="46">
        <v>114000</v>
      </c>
      <c r="H25" s="46">
        <v>481000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2366000</v>
      </c>
      <c r="O25" s="47">
        <f t="shared" si="1"/>
        <v>13.044724770642201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13580000</v>
      </c>
      <c r="E26" s="31">
        <f t="shared" si="6"/>
        <v>3982000</v>
      </c>
      <c r="F26" s="31">
        <f t="shared" si="6"/>
        <v>0</v>
      </c>
      <c r="G26" s="31">
        <f t="shared" si="6"/>
        <v>11109000</v>
      </c>
      <c r="H26" s="31">
        <f t="shared" si="6"/>
        <v>0</v>
      </c>
      <c r="I26" s="31">
        <f t="shared" si="6"/>
        <v>36076000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64747000</v>
      </c>
      <c r="O26" s="43">
        <f t="shared" si="1"/>
        <v>356.97666725476358</v>
      </c>
      <c r="P26" s="10"/>
    </row>
    <row r="27" spans="1:16">
      <c r="A27" s="12"/>
      <c r="B27" s="44">
        <v>541</v>
      </c>
      <c r="C27" s="20" t="s">
        <v>41</v>
      </c>
      <c r="D27" s="46">
        <v>13580000</v>
      </c>
      <c r="E27" s="46">
        <v>3982000</v>
      </c>
      <c r="F27" s="46">
        <v>0</v>
      </c>
      <c r="G27" s="46">
        <v>10063000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27625000</v>
      </c>
      <c r="O27" s="47">
        <f t="shared" si="1"/>
        <v>152.30791284403671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625000</v>
      </c>
      <c r="H28" s="46">
        <v>0</v>
      </c>
      <c r="I28" s="46">
        <v>18662000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19287000</v>
      </c>
      <c r="O28" s="47">
        <f t="shared" si="1"/>
        <v>106.33711185603387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421000</v>
      </c>
      <c r="H29" s="46">
        <v>0</v>
      </c>
      <c r="I29" s="46">
        <v>17414000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17835000</v>
      </c>
      <c r="O29" s="47">
        <f t="shared" si="1"/>
        <v>98.331642554693019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SUM(D31:D32)</f>
        <v>1679000</v>
      </c>
      <c r="E30" s="31">
        <f t="shared" si="8"/>
        <v>9681000</v>
      </c>
      <c r="F30" s="31">
        <f t="shared" si="8"/>
        <v>0</v>
      </c>
      <c r="G30" s="31">
        <f t="shared" si="8"/>
        <v>736000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325000</v>
      </c>
      <c r="N30" s="31">
        <f t="shared" si="7"/>
        <v>12421000</v>
      </c>
      <c r="O30" s="43">
        <f t="shared" si="1"/>
        <v>68.482048341566696</v>
      </c>
      <c r="P30" s="10"/>
    </row>
    <row r="31" spans="1:16">
      <c r="A31" s="13"/>
      <c r="B31" s="45">
        <v>552</v>
      </c>
      <c r="C31" s="21" t="s">
        <v>45</v>
      </c>
      <c r="D31" s="46">
        <v>1204000</v>
      </c>
      <c r="E31" s="46">
        <v>2661000</v>
      </c>
      <c r="F31" s="46">
        <v>0</v>
      </c>
      <c r="G31" s="46">
        <v>715000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325000</v>
      </c>
      <c r="N31" s="46">
        <f t="shared" si="7"/>
        <v>4905000</v>
      </c>
      <c r="O31" s="47">
        <f t="shared" si="1"/>
        <v>27.04326923076923</v>
      </c>
      <c r="P31" s="9"/>
    </row>
    <row r="32" spans="1:16">
      <c r="A32" s="13"/>
      <c r="B32" s="45">
        <v>554</v>
      </c>
      <c r="C32" s="21" t="s">
        <v>46</v>
      </c>
      <c r="D32" s="46">
        <v>475000</v>
      </c>
      <c r="E32" s="46">
        <v>7020000</v>
      </c>
      <c r="F32" s="46">
        <v>0</v>
      </c>
      <c r="G32" s="46">
        <v>21000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7516000</v>
      </c>
      <c r="O32" s="47">
        <f t="shared" si="1"/>
        <v>41.438779110797462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2168000</v>
      </c>
      <c r="E33" s="31">
        <f t="shared" si="9"/>
        <v>471000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2639000</v>
      </c>
      <c r="O33" s="43">
        <f t="shared" si="1"/>
        <v>14.549885321100918</v>
      </c>
      <c r="P33" s="10"/>
    </row>
    <row r="34" spans="1:119">
      <c r="A34" s="12"/>
      <c r="B34" s="44">
        <v>569</v>
      </c>
      <c r="C34" s="20" t="s">
        <v>48</v>
      </c>
      <c r="D34" s="46">
        <v>2168000</v>
      </c>
      <c r="E34" s="46">
        <v>471000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2639000</v>
      </c>
      <c r="O34" s="47">
        <f t="shared" si="1"/>
        <v>14.549885321100918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SUM(D36:D36)</f>
        <v>17968000</v>
      </c>
      <c r="E35" s="31">
        <f t="shared" si="11"/>
        <v>201000</v>
      </c>
      <c r="F35" s="31">
        <f t="shared" si="11"/>
        <v>0</v>
      </c>
      <c r="G35" s="31">
        <f t="shared" si="11"/>
        <v>1675000</v>
      </c>
      <c r="H35" s="31">
        <f t="shared" si="11"/>
        <v>0</v>
      </c>
      <c r="I35" s="31">
        <f t="shared" si="11"/>
        <v>889000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20733000</v>
      </c>
      <c r="O35" s="43">
        <f t="shared" si="1"/>
        <v>114.3095007057163</v>
      </c>
      <c r="P35" s="9"/>
    </row>
    <row r="36" spans="1:119">
      <c r="A36" s="12"/>
      <c r="B36" s="44">
        <v>572</v>
      </c>
      <c r="C36" s="20" t="s">
        <v>50</v>
      </c>
      <c r="D36" s="46">
        <v>17968000</v>
      </c>
      <c r="E36" s="46">
        <v>201000</v>
      </c>
      <c r="F36" s="46">
        <v>0</v>
      </c>
      <c r="G36" s="46">
        <v>1675000</v>
      </c>
      <c r="H36" s="46">
        <v>0</v>
      </c>
      <c r="I36" s="46">
        <v>889000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20733000</v>
      </c>
      <c r="O36" s="47">
        <f t="shared" si="1"/>
        <v>114.3095007057163</v>
      </c>
      <c r="P36" s="9"/>
    </row>
    <row r="37" spans="1:119" ht="15.75">
      <c r="A37" s="28" t="s">
        <v>55</v>
      </c>
      <c r="B37" s="29"/>
      <c r="C37" s="30"/>
      <c r="D37" s="31">
        <f t="shared" ref="D37:M37" si="12">SUM(D38:D40)</f>
        <v>16735000</v>
      </c>
      <c r="E37" s="31">
        <f t="shared" si="12"/>
        <v>673000</v>
      </c>
      <c r="F37" s="31">
        <f t="shared" si="12"/>
        <v>761000</v>
      </c>
      <c r="G37" s="31">
        <f t="shared" si="12"/>
        <v>1044000</v>
      </c>
      <c r="H37" s="31">
        <f t="shared" si="12"/>
        <v>27000</v>
      </c>
      <c r="I37" s="31">
        <f t="shared" si="12"/>
        <v>38138000</v>
      </c>
      <c r="J37" s="31">
        <f t="shared" si="12"/>
        <v>7710000</v>
      </c>
      <c r="K37" s="31">
        <f t="shared" si="12"/>
        <v>67000</v>
      </c>
      <c r="L37" s="31">
        <f t="shared" si="12"/>
        <v>548000</v>
      </c>
      <c r="M37" s="31">
        <f t="shared" si="12"/>
        <v>0</v>
      </c>
      <c r="N37" s="31">
        <f t="shared" si="10"/>
        <v>65703000</v>
      </c>
      <c r="O37" s="43">
        <f t="shared" si="1"/>
        <v>362.24748588567394</v>
      </c>
      <c r="P37" s="9"/>
    </row>
    <row r="38" spans="1:119">
      <c r="A38" s="12"/>
      <c r="B38" s="44">
        <v>581</v>
      </c>
      <c r="C38" s="20" t="s">
        <v>52</v>
      </c>
      <c r="D38" s="46">
        <v>16733000</v>
      </c>
      <c r="E38" s="46">
        <v>669000</v>
      </c>
      <c r="F38" s="46">
        <v>761000</v>
      </c>
      <c r="G38" s="46">
        <v>1028000</v>
      </c>
      <c r="H38" s="46">
        <v>27000</v>
      </c>
      <c r="I38" s="46">
        <v>38080000</v>
      </c>
      <c r="J38" s="46">
        <v>7443000</v>
      </c>
      <c r="K38" s="46">
        <v>0</v>
      </c>
      <c r="L38" s="46">
        <v>0</v>
      </c>
      <c r="M38" s="46">
        <v>0</v>
      </c>
      <c r="N38" s="46">
        <f t="shared" si="10"/>
        <v>64741000</v>
      </c>
      <c r="O38" s="47">
        <f t="shared" si="1"/>
        <v>356.94358680310518</v>
      </c>
      <c r="P38" s="9"/>
    </row>
    <row r="39" spans="1:119">
      <c r="A39" s="12"/>
      <c r="B39" s="44">
        <v>590</v>
      </c>
      <c r="C39" s="20" t="s">
        <v>53</v>
      </c>
      <c r="D39" s="46">
        <v>0</v>
      </c>
      <c r="E39" s="46">
        <v>0</v>
      </c>
      <c r="F39" s="46">
        <v>0</v>
      </c>
      <c r="G39" s="46">
        <v>2000</v>
      </c>
      <c r="H39" s="46">
        <v>0</v>
      </c>
      <c r="I39" s="46">
        <v>6000</v>
      </c>
      <c r="J39" s="46">
        <v>259000</v>
      </c>
      <c r="K39" s="46">
        <v>0</v>
      </c>
      <c r="L39" s="46">
        <v>548000</v>
      </c>
      <c r="M39" s="46">
        <v>0</v>
      </c>
      <c r="N39" s="46">
        <f t="shared" si="10"/>
        <v>815000</v>
      </c>
      <c r="O39" s="47">
        <f t="shared" si="1"/>
        <v>4.493428016937191</v>
      </c>
      <c r="P39" s="9"/>
    </row>
    <row r="40" spans="1:119" ht="15.75" thickBot="1">
      <c r="A40" s="12"/>
      <c r="B40" s="44">
        <v>591</v>
      </c>
      <c r="C40" s="20" t="s">
        <v>54</v>
      </c>
      <c r="D40" s="46">
        <v>2000</v>
      </c>
      <c r="E40" s="46">
        <v>4000</v>
      </c>
      <c r="F40" s="46">
        <v>0</v>
      </c>
      <c r="G40" s="46">
        <v>14000</v>
      </c>
      <c r="H40" s="46">
        <v>0</v>
      </c>
      <c r="I40" s="46">
        <v>52000</v>
      </c>
      <c r="J40" s="46">
        <v>8000</v>
      </c>
      <c r="K40" s="46">
        <v>67000</v>
      </c>
      <c r="L40" s="46">
        <v>0</v>
      </c>
      <c r="M40" s="46">
        <v>0</v>
      </c>
      <c r="N40" s="46">
        <f t="shared" si="10"/>
        <v>147000</v>
      </c>
      <c r="O40" s="47">
        <f t="shared" si="1"/>
        <v>0.81047106563161608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SUM(D5,D14,D18,D26,D30,D33,D35,D37)</f>
        <v>123096000</v>
      </c>
      <c r="E41" s="15">
        <f t="shared" si="13"/>
        <v>20813000</v>
      </c>
      <c r="F41" s="15">
        <f t="shared" si="13"/>
        <v>12265000</v>
      </c>
      <c r="G41" s="15">
        <f t="shared" si="13"/>
        <v>20082000</v>
      </c>
      <c r="H41" s="15">
        <f t="shared" si="13"/>
        <v>508000</v>
      </c>
      <c r="I41" s="15">
        <f t="shared" si="13"/>
        <v>535882000</v>
      </c>
      <c r="J41" s="15">
        <f t="shared" si="13"/>
        <v>302090000</v>
      </c>
      <c r="K41" s="15">
        <f t="shared" si="13"/>
        <v>58809000</v>
      </c>
      <c r="L41" s="15">
        <f t="shared" si="13"/>
        <v>548000</v>
      </c>
      <c r="M41" s="15">
        <f t="shared" si="13"/>
        <v>325000</v>
      </c>
      <c r="N41" s="15">
        <f t="shared" si="10"/>
        <v>1074418000</v>
      </c>
      <c r="O41" s="37">
        <f t="shared" si="1"/>
        <v>5923.705451658433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60</v>
      </c>
      <c r="M43" s="93"/>
      <c r="N43" s="93"/>
      <c r="O43" s="41">
        <v>181376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22753000</v>
      </c>
      <c r="E5" s="26">
        <f t="shared" ref="E5:M5" si="0">SUM(E6:E13)</f>
        <v>2675000</v>
      </c>
      <c r="F5" s="26">
        <f t="shared" si="0"/>
        <v>9154000</v>
      </c>
      <c r="G5" s="26">
        <f t="shared" si="0"/>
        <v>5084000</v>
      </c>
      <c r="H5" s="26">
        <f t="shared" si="0"/>
        <v>0</v>
      </c>
      <c r="I5" s="26">
        <f t="shared" si="0"/>
        <v>20388000</v>
      </c>
      <c r="J5" s="26">
        <f t="shared" si="0"/>
        <v>312474000</v>
      </c>
      <c r="K5" s="26">
        <f t="shared" si="0"/>
        <v>46770000</v>
      </c>
      <c r="L5" s="26">
        <f t="shared" si="0"/>
        <v>0</v>
      </c>
      <c r="M5" s="26">
        <f t="shared" si="0"/>
        <v>0</v>
      </c>
      <c r="N5" s="27">
        <f>SUM(D5:M5)</f>
        <v>419298000</v>
      </c>
      <c r="O5" s="32">
        <f t="shared" ref="O5:O43" si="1">(N5/O$45)</f>
        <v>2357.2091140606817</v>
      </c>
      <c r="P5" s="6"/>
    </row>
    <row r="6" spans="1:133">
      <c r="A6" s="12"/>
      <c r="B6" s="44">
        <v>511</v>
      </c>
      <c r="C6" s="20" t="s">
        <v>19</v>
      </c>
      <c r="D6" s="46">
        <v>1440000</v>
      </c>
      <c r="E6" s="46">
        <v>4000</v>
      </c>
      <c r="F6" s="46">
        <v>0</v>
      </c>
      <c r="G6" s="46">
        <v>0</v>
      </c>
      <c r="H6" s="46">
        <v>0</v>
      </c>
      <c r="I6" s="46">
        <v>0</v>
      </c>
      <c r="J6" s="46">
        <v>311745000</v>
      </c>
      <c r="K6" s="46">
        <v>0</v>
      </c>
      <c r="L6" s="46">
        <v>0</v>
      </c>
      <c r="M6" s="46">
        <v>0</v>
      </c>
      <c r="N6" s="46">
        <f>SUM(D6:M6)</f>
        <v>313189000</v>
      </c>
      <c r="O6" s="47">
        <f t="shared" si="1"/>
        <v>1760.6856346167901</v>
      </c>
      <c r="P6" s="9"/>
    </row>
    <row r="7" spans="1:133">
      <c r="A7" s="12"/>
      <c r="B7" s="44">
        <v>512</v>
      </c>
      <c r="C7" s="20" t="s">
        <v>20</v>
      </c>
      <c r="D7" s="46">
        <v>1201000</v>
      </c>
      <c r="E7" s="46">
        <v>26000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1227000</v>
      </c>
      <c r="O7" s="47">
        <f t="shared" si="1"/>
        <v>6.8979474811529187</v>
      </c>
      <c r="P7" s="9"/>
    </row>
    <row r="8" spans="1:133">
      <c r="A8" s="12"/>
      <c r="B8" s="44">
        <v>513</v>
      </c>
      <c r="C8" s="20" t="s">
        <v>21</v>
      </c>
      <c r="D8" s="46">
        <v>3901000</v>
      </c>
      <c r="E8" s="46">
        <v>378000</v>
      </c>
      <c r="F8" s="46">
        <v>0</v>
      </c>
      <c r="G8" s="46">
        <v>284000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4563000</v>
      </c>
      <c r="O8" s="47">
        <f t="shared" si="1"/>
        <v>25.652269239201928</v>
      </c>
      <c r="P8" s="9"/>
    </row>
    <row r="9" spans="1:133">
      <c r="A9" s="12"/>
      <c r="B9" s="44">
        <v>514</v>
      </c>
      <c r="C9" s="20" t="s">
        <v>22</v>
      </c>
      <c r="D9" s="46">
        <v>2124000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2124000</v>
      </c>
      <c r="O9" s="47">
        <f t="shared" si="1"/>
        <v>11.940701263218255</v>
      </c>
      <c r="P9" s="9"/>
    </row>
    <row r="10" spans="1:133">
      <c r="A10" s="12"/>
      <c r="B10" s="44">
        <v>515</v>
      </c>
      <c r="C10" s="20" t="s">
        <v>23</v>
      </c>
      <c r="D10" s="46">
        <v>3587000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3587000</v>
      </c>
      <c r="O10" s="47">
        <f t="shared" si="1"/>
        <v>20.165393329173202</v>
      </c>
      <c r="P10" s="9"/>
    </row>
    <row r="11" spans="1:133">
      <c r="A11" s="12"/>
      <c r="B11" s="44">
        <v>517</v>
      </c>
      <c r="C11" s="20" t="s">
        <v>24</v>
      </c>
      <c r="D11" s="46">
        <v>414000</v>
      </c>
      <c r="E11" s="46">
        <v>3000</v>
      </c>
      <c r="F11" s="46">
        <v>9154000</v>
      </c>
      <c r="G11" s="46">
        <v>0</v>
      </c>
      <c r="H11" s="46">
        <v>0</v>
      </c>
      <c r="I11" s="46">
        <v>20388000</v>
      </c>
      <c r="J11" s="46">
        <v>729000</v>
      </c>
      <c r="K11" s="46">
        <v>0</v>
      </c>
      <c r="L11" s="46">
        <v>0</v>
      </c>
      <c r="M11" s="46">
        <v>0</v>
      </c>
      <c r="N11" s="46">
        <f t="shared" si="2"/>
        <v>30688000</v>
      </c>
      <c r="O11" s="47">
        <f t="shared" si="1"/>
        <v>172.52177041696885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46770000</v>
      </c>
      <c r="L12" s="46">
        <v>0</v>
      </c>
      <c r="M12" s="46">
        <v>0</v>
      </c>
      <c r="N12" s="46">
        <f t="shared" si="2"/>
        <v>46770000</v>
      </c>
      <c r="O12" s="47">
        <f t="shared" si="1"/>
        <v>262.9315433525037</v>
      </c>
      <c r="P12" s="9"/>
    </row>
    <row r="13" spans="1:133">
      <c r="A13" s="12"/>
      <c r="B13" s="44">
        <v>519</v>
      </c>
      <c r="C13" s="20" t="s">
        <v>26</v>
      </c>
      <c r="D13" s="46">
        <v>10086000</v>
      </c>
      <c r="E13" s="46">
        <v>2264000</v>
      </c>
      <c r="F13" s="46">
        <v>0</v>
      </c>
      <c r="G13" s="46">
        <v>4800000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17150000</v>
      </c>
      <c r="O13" s="47">
        <f t="shared" si="1"/>
        <v>96.413854361672819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47002000</v>
      </c>
      <c r="E14" s="31">
        <f t="shared" si="3"/>
        <v>3915000</v>
      </c>
      <c r="F14" s="31">
        <f t="shared" si="3"/>
        <v>0</v>
      </c>
      <c r="G14" s="31">
        <f t="shared" si="3"/>
        <v>193000</v>
      </c>
      <c r="H14" s="31">
        <f t="shared" si="3"/>
        <v>0</v>
      </c>
      <c r="I14" s="31">
        <f t="shared" si="3"/>
        <v>27879000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6" si="4">SUM(D14:M14)</f>
        <v>78989000</v>
      </c>
      <c r="O14" s="43">
        <f t="shared" si="1"/>
        <v>444.06028817342127</v>
      </c>
      <c r="P14" s="10"/>
    </row>
    <row r="15" spans="1:133">
      <c r="A15" s="12"/>
      <c r="B15" s="44">
        <v>521</v>
      </c>
      <c r="C15" s="20" t="s">
        <v>28</v>
      </c>
      <c r="D15" s="46">
        <v>45884000</v>
      </c>
      <c r="E15" s="46">
        <v>498000</v>
      </c>
      <c r="F15" s="46">
        <v>0</v>
      </c>
      <c r="G15" s="46">
        <v>193000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46575000</v>
      </c>
      <c r="O15" s="47">
        <f t="shared" si="1"/>
        <v>261.83529253031554</v>
      </c>
      <c r="P15" s="9"/>
    </row>
    <row r="16" spans="1:133">
      <c r="A16" s="12"/>
      <c r="B16" s="44">
        <v>522</v>
      </c>
      <c r="C16" s="20" t="s">
        <v>29</v>
      </c>
      <c r="D16" s="46">
        <v>128000</v>
      </c>
      <c r="E16" s="46">
        <v>263000</v>
      </c>
      <c r="F16" s="46">
        <v>0</v>
      </c>
      <c r="G16" s="46">
        <v>0</v>
      </c>
      <c r="H16" s="46">
        <v>0</v>
      </c>
      <c r="I16" s="46">
        <v>27879000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28270000</v>
      </c>
      <c r="O16" s="47">
        <f t="shared" si="1"/>
        <v>158.92826022183618</v>
      </c>
      <c r="P16" s="9"/>
    </row>
    <row r="17" spans="1:16">
      <c r="A17" s="12"/>
      <c r="B17" s="44">
        <v>524</v>
      </c>
      <c r="C17" s="20" t="s">
        <v>30</v>
      </c>
      <c r="D17" s="46">
        <v>960000</v>
      </c>
      <c r="E17" s="46">
        <v>3154000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4114000</v>
      </c>
      <c r="O17" s="47">
        <f t="shared" si="1"/>
        <v>23.128081448625188</v>
      </c>
      <c r="P17" s="9"/>
    </row>
    <row r="18" spans="1:16">
      <c r="A18" s="12"/>
      <c r="B18" s="44">
        <v>529</v>
      </c>
      <c r="C18" s="20" t="s">
        <v>31</v>
      </c>
      <c r="D18" s="46">
        <v>30000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30000</v>
      </c>
      <c r="O18" s="47">
        <f t="shared" si="1"/>
        <v>0.16865397264432563</v>
      </c>
      <c r="P18" s="9"/>
    </row>
    <row r="19" spans="1:16" ht="15.75">
      <c r="A19" s="28" t="s">
        <v>32</v>
      </c>
      <c r="B19" s="29"/>
      <c r="C19" s="30"/>
      <c r="D19" s="31">
        <f>SUM(D20:D26)</f>
        <v>3259000</v>
      </c>
      <c r="E19" s="31">
        <f t="shared" ref="E19:M19" si="5">SUM(E20:E26)</f>
        <v>349000</v>
      </c>
      <c r="F19" s="31">
        <f t="shared" si="5"/>
        <v>0</v>
      </c>
      <c r="G19" s="31">
        <f t="shared" si="5"/>
        <v>33000</v>
      </c>
      <c r="H19" s="31">
        <f t="shared" si="5"/>
        <v>489000</v>
      </c>
      <c r="I19" s="31">
        <f t="shared" si="5"/>
        <v>459908000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464038000</v>
      </c>
      <c r="O19" s="43">
        <f t="shared" si="1"/>
        <v>2608.7284052642526</v>
      </c>
      <c r="P19" s="10"/>
    </row>
    <row r="20" spans="1:16">
      <c r="A20" s="12"/>
      <c r="B20" s="44">
        <v>531</v>
      </c>
      <c r="C20" s="20" t="s">
        <v>33</v>
      </c>
      <c r="D20" s="46">
        <v>356000</v>
      </c>
      <c r="E20" s="46">
        <v>0</v>
      </c>
      <c r="F20" s="46">
        <v>0</v>
      </c>
      <c r="G20" s="46">
        <v>0</v>
      </c>
      <c r="H20" s="46">
        <v>0</v>
      </c>
      <c r="I20" s="46">
        <v>332165000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332521000</v>
      </c>
      <c r="O20" s="47">
        <f t="shared" si="1"/>
        <v>1869.3662545887935</v>
      </c>
      <c r="P20" s="9"/>
    </row>
    <row r="21" spans="1:16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34498000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34498000</v>
      </c>
      <c r="O21" s="47">
        <f t="shared" si="1"/>
        <v>193.9408249427982</v>
      </c>
      <c r="P21" s="9"/>
    </row>
    <row r="22" spans="1:16">
      <c r="A22" s="12"/>
      <c r="B22" s="44">
        <v>533</v>
      </c>
      <c r="C22" s="20" t="s">
        <v>35</v>
      </c>
      <c r="D22" s="46">
        <v>590000</v>
      </c>
      <c r="E22" s="46">
        <v>0</v>
      </c>
      <c r="F22" s="46">
        <v>0</v>
      </c>
      <c r="G22" s="46">
        <v>0</v>
      </c>
      <c r="H22" s="46">
        <v>0</v>
      </c>
      <c r="I22" s="46">
        <v>24109000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24699000</v>
      </c>
      <c r="O22" s="47">
        <f t="shared" si="1"/>
        <v>138.85281567807328</v>
      </c>
      <c r="P22" s="9"/>
    </row>
    <row r="23" spans="1:16">
      <c r="A23" s="12"/>
      <c r="B23" s="44">
        <v>534</v>
      </c>
      <c r="C23" s="20" t="s">
        <v>36</v>
      </c>
      <c r="D23" s="46">
        <v>150000</v>
      </c>
      <c r="E23" s="46">
        <v>0</v>
      </c>
      <c r="F23" s="46">
        <v>0</v>
      </c>
      <c r="G23" s="46">
        <v>0</v>
      </c>
      <c r="H23" s="46">
        <v>0</v>
      </c>
      <c r="I23" s="46">
        <v>19816000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19966000</v>
      </c>
      <c r="O23" s="47">
        <f t="shared" si="1"/>
        <v>112.24484059388685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37267000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37267000</v>
      </c>
      <c r="O24" s="47">
        <f t="shared" si="1"/>
        <v>209.50758661786946</v>
      </c>
      <c r="P24" s="9"/>
    </row>
    <row r="25" spans="1:16">
      <c r="A25" s="12"/>
      <c r="B25" s="44">
        <v>538</v>
      </c>
      <c r="C25" s="20" t="s">
        <v>38</v>
      </c>
      <c r="D25" s="46">
        <v>30000</v>
      </c>
      <c r="E25" s="46">
        <v>310000</v>
      </c>
      <c r="F25" s="46">
        <v>0</v>
      </c>
      <c r="G25" s="46">
        <v>0</v>
      </c>
      <c r="H25" s="46">
        <v>0</v>
      </c>
      <c r="I25" s="46">
        <v>12053000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12393000</v>
      </c>
      <c r="O25" s="47">
        <f t="shared" si="1"/>
        <v>69.670956099370926</v>
      </c>
      <c r="P25" s="9"/>
    </row>
    <row r="26" spans="1:16">
      <c r="A26" s="12"/>
      <c r="B26" s="44">
        <v>539</v>
      </c>
      <c r="C26" s="20" t="s">
        <v>39</v>
      </c>
      <c r="D26" s="46">
        <v>2133000</v>
      </c>
      <c r="E26" s="46">
        <v>39000</v>
      </c>
      <c r="F26" s="46">
        <v>0</v>
      </c>
      <c r="G26" s="46">
        <v>33000</v>
      </c>
      <c r="H26" s="46">
        <v>489000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2694000</v>
      </c>
      <c r="O26" s="47">
        <f t="shared" si="1"/>
        <v>15.145126743460443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13791000</v>
      </c>
      <c r="E27" s="31">
        <f t="shared" si="6"/>
        <v>1024000</v>
      </c>
      <c r="F27" s="31">
        <f t="shared" si="6"/>
        <v>0</v>
      </c>
      <c r="G27" s="31">
        <f t="shared" si="6"/>
        <v>15838000</v>
      </c>
      <c r="H27" s="31">
        <f t="shared" si="6"/>
        <v>0</v>
      </c>
      <c r="I27" s="31">
        <f t="shared" si="6"/>
        <v>34942000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65595000</v>
      </c>
      <c r="O27" s="43">
        <f t="shared" si="1"/>
        <v>368.761911186818</v>
      </c>
      <c r="P27" s="10"/>
    </row>
    <row r="28" spans="1:16">
      <c r="A28" s="12"/>
      <c r="B28" s="44">
        <v>541</v>
      </c>
      <c r="C28" s="20" t="s">
        <v>41</v>
      </c>
      <c r="D28" s="46">
        <v>13776000</v>
      </c>
      <c r="E28" s="46">
        <v>1024000</v>
      </c>
      <c r="F28" s="46">
        <v>0</v>
      </c>
      <c r="G28" s="46">
        <v>14906000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29706000</v>
      </c>
      <c r="O28" s="47">
        <f t="shared" si="1"/>
        <v>167.00116371241126</v>
      </c>
      <c r="P28" s="9"/>
    </row>
    <row r="29" spans="1:16">
      <c r="A29" s="12"/>
      <c r="B29" s="44">
        <v>542</v>
      </c>
      <c r="C29" s="20" t="s">
        <v>42</v>
      </c>
      <c r="D29" s="46">
        <v>15000</v>
      </c>
      <c r="E29" s="46">
        <v>0</v>
      </c>
      <c r="F29" s="46">
        <v>0</v>
      </c>
      <c r="G29" s="46">
        <v>0</v>
      </c>
      <c r="H29" s="46">
        <v>0</v>
      </c>
      <c r="I29" s="46">
        <v>16836000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16851000</v>
      </c>
      <c r="O29" s="47">
        <f t="shared" si="1"/>
        <v>94.732936434317708</v>
      </c>
      <c r="P29" s="9"/>
    </row>
    <row r="30" spans="1:16">
      <c r="A30" s="12"/>
      <c r="B30" s="44">
        <v>544</v>
      </c>
      <c r="C30" s="20" t="s">
        <v>43</v>
      </c>
      <c r="D30" s="46">
        <v>0</v>
      </c>
      <c r="E30" s="46">
        <v>0</v>
      </c>
      <c r="F30" s="46">
        <v>0</v>
      </c>
      <c r="G30" s="46">
        <v>932000</v>
      </c>
      <c r="H30" s="46">
        <v>0</v>
      </c>
      <c r="I30" s="46">
        <v>18106000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19038000</v>
      </c>
      <c r="O30" s="47">
        <f t="shared" si="1"/>
        <v>107.02781104008905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SUM(D32:D33)</f>
        <v>1984000</v>
      </c>
      <c r="E31" s="31">
        <f t="shared" si="8"/>
        <v>8879000</v>
      </c>
      <c r="F31" s="31">
        <f t="shared" si="8"/>
        <v>0</v>
      </c>
      <c r="G31" s="31">
        <f t="shared" si="8"/>
        <v>326000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320000</v>
      </c>
      <c r="N31" s="31">
        <f t="shared" si="7"/>
        <v>11509000</v>
      </c>
      <c r="O31" s="43">
        <f t="shared" si="1"/>
        <v>64.701285705451454</v>
      </c>
      <c r="P31" s="10"/>
    </row>
    <row r="32" spans="1:16">
      <c r="A32" s="13"/>
      <c r="B32" s="45">
        <v>552</v>
      </c>
      <c r="C32" s="21" t="s">
        <v>45</v>
      </c>
      <c r="D32" s="46">
        <v>1378000</v>
      </c>
      <c r="E32" s="46">
        <v>4641000</v>
      </c>
      <c r="F32" s="46">
        <v>0</v>
      </c>
      <c r="G32" s="46">
        <v>166000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320000</v>
      </c>
      <c r="N32" s="46">
        <f t="shared" si="7"/>
        <v>6505000</v>
      </c>
      <c r="O32" s="47">
        <f t="shared" si="1"/>
        <v>36.569803068377944</v>
      </c>
      <c r="P32" s="9"/>
    </row>
    <row r="33" spans="1:119">
      <c r="A33" s="13"/>
      <c r="B33" s="45">
        <v>554</v>
      </c>
      <c r="C33" s="21" t="s">
        <v>46</v>
      </c>
      <c r="D33" s="46">
        <v>606000</v>
      </c>
      <c r="E33" s="46">
        <v>4238000</v>
      </c>
      <c r="F33" s="46">
        <v>0</v>
      </c>
      <c r="G33" s="46">
        <v>160000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5004000</v>
      </c>
      <c r="O33" s="47">
        <f t="shared" si="1"/>
        <v>28.131482637073518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SUM(D35:D35)</f>
        <v>3050000</v>
      </c>
      <c r="E34" s="31">
        <f t="shared" si="9"/>
        <v>535000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3585000</v>
      </c>
      <c r="O34" s="43">
        <f t="shared" si="1"/>
        <v>20.154149730996913</v>
      </c>
      <c r="P34" s="10"/>
    </row>
    <row r="35" spans="1:119">
      <c r="A35" s="12"/>
      <c r="B35" s="44">
        <v>569</v>
      </c>
      <c r="C35" s="20" t="s">
        <v>48</v>
      </c>
      <c r="D35" s="46">
        <v>3050000</v>
      </c>
      <c r="E35" s="46">
        <v>535000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3585000</v>
      </c>
      <c r="O35" s="47">
        <f t="shared" si="1"/>
        <v>20.154149730996913</v>
      </c>
      <c r="P35" s="9"/>
    </row>
    <row r="36" spans="1:119" ht="15.75">
      <c r="A36" s="28" t="s">
        <v>49</v>
      </c>
      <c r="B36" s="29"/>
      <c r="C36" s="30"/>
      <c r="D36" s="31">
        <f t="shared" ref="D36:M36" si="11">SUM(D37:D38)</f>
        <v>17069000</v>
      </c>
      <c r="E36" s="31">
        <f t="shared" si="11"/>
        <v>704000</v>
      </c>
      <c r="F36" s="31">
        <f t="shared" si="11"/>
        <v>0</v>
      </c>
      <c r="G36" s="31">
        <f t="shared" si="11"/>
        <v>1653000</v>
      </c>
      <c r="H36" s="31">
        <f t="shared" si="11"/>
        <v>0</v>
      </c>
      <c r="I36" s="31">
        <f t="shared" si="11"/>
        <v>1389000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20815000</v>
      </c>
      <c r="O36" s="43">
        <f t="shared" si="1"/>
        <v>117.01774801972127</v>
      </c>
      <c r="P36" s="9"/>
    </row>
    <row r="37" spans="1:119">
      <c r="A37" s="12"/>
      <c r="B37" s="44">
        <v>572</v>
      </c>
      <c r="C37" s="20" t="s">
        <v>50</v>
      </c>
      <c r="D37" s="46">
        <v>17059000</v>
      </c>
      <c r="E37" s="46">
        <v>704000</v>
      </c>
      <c r="F37" s="46">
        <v>0</v>
      </c>
      <c r="G37" s="46">
        <v>1653000</v>
      </c>
      <c r="H37" s="46">
        <v>0</v>
      </c>
      <c r="I37" s="46">
        <v>1389000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20805000</v>
      </c>
      <c r="O37" s="47">
        <f t="shared" si="1"/>
        <v>116.96153002883983</v>
      </c>
      <c r="P37" s="9"/>
    </row>
    <row r="38" spans="1:119">
      <c r="A38" s="12"/>
      <c r="B38" s="44">
        <v>579</v>
      </c>
      <c r="C38" s="20" t="s">
        <v>51</v>
      </c>
      <c r="D38" s="46">
        <v>10000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10000</v>
      </c>
      <c r="O38" s="47">
        <f t="shared" si="1"/>
        <v>5.621799088144188E-2</v>
      </c>
      <c r="P38" s="9"/>
    </row>
    <row r="39" spans="1:119" ht="15.75">
      <c r="A39" s="28" t="s">
        <v>55</v>
      </c>
      <c r="B39" s="29"/>
      <c r="C39" s="30"/>
      <c r="D39" s="31">
        <f t="shared" ref="D39:M39" si="12">SUM(D40:D42)</f>
        <v>19824000</v>
      </c>
      <c r="E39" s="31">
        <f t="shared" si="12"/>
        <v>993000</v>
      </c>
      <c r="F39" s="31">
        <f t="shared" si="12"/>
        <v>0</v>
      </c>
      <c r="G39" s="31">
        <f t="shared" si="12"/>
        <v>6905000</v>
      </c>
      <c r="H39" s="31">
        <f t="shared" si="12"/>
        <v>31000</v>
      </c>
      <c r="I39" s="31">
        <f t="shared" si="12"/>
        <v>35595000</v>
      </c>
      <c r="J39" s="31">
        <f t="shared" si="12"/>
        <v>2412000</v>
      </c>
      <c r="K39" s="31">
        <f t="shared" si="12"/>
        <v>3139000</v>
      </c>
      <c r="L39" s="31">
        <f t="shared" si="12"/>
        <v>2000</v>
      </c>
      <c r="M39" s="31">
        <f t="shared" si="12"/>
        <v>0</v>
      </c>
      <c r="N39" s="31">
        <f t="shared" si="10"/>
        <v>68901000</v>
      </c>
      <c r="O39" s="43">
        <f t="shared" si="1"/>
        <v>387.34757897222266</v>
      </c>
      <c r="P39" s="9"/>
    </row>
    <row r="40" spans="1:119">
      <c r="A40" s="12"/>
      <c r="B40" s="44">
        <v>581</v>
      </c>
      <c r="C40" s="20" t="s">
        <v>52</v>
      </c>
      <c r="D40" s="46">
        <v>19800000</v>
      </c>
      <c r="E40" s="46">
        <v>979000</v>
      </c>
      <c r="F40" s="46">
        <v>0</v>
      </c>
      <c r="G40" s="46">
        <v>6809000</v>
      </c>
      <c r="H40" s="46">
        <v>26000</v>
      </c>
      <c r="I40" s="46">
        <v>35402000</v>
      </c>
      <c r="J40" s="46">
        <v>1614000</v>
      </c>
      <c r="K40" s="46">
        <v>0</v>
      </c>
      <c r="L40" s="46">
        <v>0</v>
      </c>
      <c r="M40" s="46">
        <v>0</v>
      </c>
      <c r="N40" s="46">
        <f t="shared" si="10"/>
        <v>64630000</v>
      </c>
      <c r="O40" s="47">
        <f t="shared" si="1"/>
        <v>363.33687506675886</v>
      </c>
      <c r="P40" s="9"/>
    </row>
    <row r="41" spans="1:119">
      <c r="A41" s="12"/>
      <c r="B41" s="44">
        <v>590</v>
      </c>
      <c r="C41" s="20" t="s">
        <v>53</v>
      </c>
      <c r="D41" s="46">
        <v>8000</v>
      </c>
      <c r="E41" s="46">
        <v>6000</v>
      </c>
      <c r="F41" s="46">
        <v>0</v>
      </c>
      <c r="G41" s="46">
        <v>32000</v>
      </c>
      <c r="H41" s="46">
        <v>1000</v>
      </c>
      <c r="I41" s="46">
        <v>62000</v>
      </c>
      <c r="J41" s="46">
        <v>757000</v>
      </c>
      <c r="K41" s="46">
        <v>2889000</v>
      </c>
      <c r="L41" s="46">
        <v>1000</v>
      </c>
      <c r="M41" s="46">
        <v>0</v>
      </c>
      <c r="N41" s="46">
        <f t="shared" si="10"/>
        <v>3756000</v>
      </c>
      <c r="O41" s="47">
        <f t="shared" si="1"/>
        <v>21.11547737506957</v>
      </c>
      <c r="P41" s="9"/>
    </row>
    <row r="42" spans="1:119" ht="15.75" thickBot="1">
      <c r="A42" s="12"/>
      <c r="B42" s="44">
        <v>591</v>
      </c>
      <c r="C42" s="20" t="s">
        <v>54</v>
      </c>
      <c r="D42" s="46">
        <v>16000</v>
      </c>
      <c r="E42" s="46">
        <v>8000</v>
      </c>
      <c r="F42" s="46">
        <v>0</v>
      </c>
      <c r="G42" s="46">
        <v>64000</v>
      </c>
      <c r="H42" s="46">
        <v>4000</v>
      </c>
      <c r="I42" s="46">
        <v>131000</v>
      </c>
      <c r="J42" s="46">
        <v>41000</v>
      </c>
      <c r="K42" s="46">
        <v>250000</v>
      </c>
      <c r="L42" s="46">
        <v>1000</v>
      </c>
      <c r="M42" s="46">
        <v>0</v>
      </c>
      <c r="N42" s="46">
        <f t="shared" si="10"/>
        <v>515000</v>
      </c>
      <c r="O42" s="47">
        <f t="shared" si="1"/>
        <v>2.8952265303942566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SUM(D5,D14,D19,D27,D31,D34,D36,D39)</f>
        <v>128732000</v>
      </c>
      <c r="E43" s="15">
        <f t="shared" si="13"/>
        <v>19074000</v>
      </c>
      <c r="F43" s="15">
        <f t="shared" si="13"/>
        <v>9154000</v>
      </c>
      <c r="G43" s="15">
        <f t="shared" si="13"/>
        <v>30032000</v>
      </c>
      <c r="H43" s="15">
        <f t="shared" si="13"/>
        <v>520000</v>
      </c>
      <c r="I43" s="15">
        <f t="shared" si="13"/>
        <v>580101000</v>
      </c>
      <c r="J43" s="15">
        <f t="shared" si="13"/>
        <v>314886000</v>
      </c>
      <c r="K43" s="15">
        <f t="shared" si="13"/>
        <v>49909000</v>
      </c>
      <c r="L43" s="15">
        <f t="shared" si="13"/>
        <v>2000</v>
      </c>
      <c r="M43" s="15">
        <f t="shared" si="13"/>
        <v>320000</v>
      </c>
      <c r="N43" s="15">
        <f t="shared" si="10"/>
        <v>1132730000</v>
      </c>
      <c r="O43" s="37">
        <f t="shared" si="1"/>
        <v>6367.9804811135664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56</v>
      </c>
      <c r="M45" s="93"/>
      <c r="N45" s="93"/>
      <c r="O45" s="41">
        <v>177879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thickBot="1">
      <c r="A47" s="97" t="s">
        <v>63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21610000</v>
      </c>
      <c r="E5" s="26">
        <f t="shared" si="0"/>
        <v>2839000</v>
      </c>
      <c r="F5" s="26">
        <f t="shared" si="0"/>
        <v>8588000</v>
      </c>
      <c r="G5" s="26">
        <f t="shared" si="0"/>
        <v>6806000</v>
      </c>
      <c r="H5" s="26">
        <f t="shared" si="0"/>
        <v>0</v>
      </c>
      <c r="I5" s="26">
        <f t="shared" si="0"/>
        <v>0</v>
      </c>
      <c r="J5" s="26">
        <f t="shared" si="0"/>
        <v>349098000</v>
      </c>
      <c r="K5" s="26">
        <f t="shared" si="0"/>
        <v>41549000</v>
      </c>
      <c r="L5" s="26">
        <f t="shared" si="0"/>
        <v>0</v>
      </c>
      <c r="M5" s="26">
        <f t="shared" si="0"/>
        <v>0</v>
      </c>
      <c r="N5" s="27">
        <f>SUM(D5:M5)</f>
        <v>430490000</v>
      </c>
      <c r="O5" s="32">
        <f t="shared" ref="O5:O41" si="1">(N5/O$43)</f>
        <v>2420.4956930481526</v>
      </c>
      <c r="P5" s="6"/>
    </row>
    <row r="6" spans="1:133">
      <c r="A6" s="12"/>
      <c r="B6" s="44">
        <v>511</v>
      </c>
      <c r="C6" s="20" t="s">
        <v>19</v>
      </c>
      <c r="D6" s="46">
        <v>1456000</v>
      </c>
      <c r="E6" s="46">
        <v>8000</v>
      </c>
      <c r="F6" s="46">
        <v>0</v>
      </c>
      <c r="G6" s="46">
        <v>0</v>
      </c>
      <c r="H6" s="46">
        <v>0</v>
      </c>
      <c r="I6" s="46">
        <v>0</v>
      </c>
      <c r="J6" s="46">
        <v>347844000</v>
      </c>
      <c r="K6" s="46">
        <v>0</v>
      </c>
      <c r="L6" s="46">
        <v>0</v>
      </c>
      <c r="M6" s="46">
        <v>0</v>
      </c>
      <c r="N6" s="46">
        <f>SUM(D6:M6)</f>
        <v>349308000</v>
      </c>
      <c r="O6" s="47">
        <f t="shared" si="1"/>
        <v>1964.0375143377639</v>
      </c>
      <c r="P6" s="9"/>
    </row>
    <row r="7" spans="1:133">
      <c r="A7" s="12"/>
      <c r="B7" s="44">
        <v>512</v>
      </c>
      <c r="C7" s="20" t="s">
        <v>20</v>
      </c>
      <c r="D7" s="46">
        <v>1284000</v>
      </c>
      <c r="E7" s="46">
        <v>31000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1315000</v>
      </c>
      <c r="O7" s="47">
        <f t="shared" si="1"/>
        <v>7.3937880934709757</v>
      </c>
      <c r="P7" s="9"/>
    </row>
    <row r="8" spans="1:133">
      <c r="A8" s="12"/>
      <c r="B8" s="44">
        <v>513</v>
      </c>
      <c r="C8" s="20" t="s">
        <v>21</v>
      </c>
      <c r="D8" s="46">
        <v>3816000</v>
      </c>
      <c r="E8" s="46">
        <v>735000</v>
      </c>
      <c r="F8" s="46">
        <v>0</v>
      </c>
      <c r="G8" s="46">
        <v>45000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4596000</v>
      </c>
      <c r="O8" s="47">
        <f t="shared" si="1"/>
        <v>25.841711085621753</v>
      </c>
      <c r="P8" s="9"/>
    </row>
    <row r="9" spans="1:133">
      <c r="A9" s="12"/>
      <c r="B9" s="44">
        <v>514</v>
      </c>
      <c r="C9" s="20" t="s">
        <v>22</v>
      </c>
      <c r="D9" s="46">
        <v>2102000</v>
      </c>
      <c r="E9" s="46">
        <v>0</v>
      </c>
      <c r="F9" s="46">
        <v>0</v>
      </c>
      <c r="G9" s="46">
        <v>77000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2179000</v>
      </c>
      <c r="O9" s="47">
        <f t="shared" si="1"/>
        <v>12.251759890245822</v>
      </c>
      <c r="P9" s="9"/>
    </row>
    <row r="10" spans="1:133">
      <c r="A10" s="12"/>
      <c r="B10" s="44">
        <v>515</v>
      </c>
      <c r="C10" s="20" t="s">
        <v>23</v>
      </c>
      <c r="D10" s="46">
        <v>3142000</v>
      </c>
      <c r="E10" s="46">
        <v>58000</v>
      </c>
      <c r="F10" s="46">
        <v>0</v>
      </c>
      <c r="G10" s="46">
        <v>247000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3447000</v>
      </c>
      <c r="O10" s="47">
        <f t="shared" si="1"/>
        <v>19.381283314216315</v>
      </c>
      <c r="P10" s="9"/>
    </row>
    <row r="11" spans="1:133">
      <c r="A11" s="12"/>
      <c r="B11" s="44">
        <v>517</v>
      </c>
      <c r="C11" s="20" t="s">
        <v>24</v>
      </c>
      <c r="D11" s="46">
        <v>468000</v>
      </c>
      <c r="E11" s="46">
        <v>21000</v>
      </c>
      <c r="F11" s="46">
        <v>8588000</v>
      </c>
      <c r="G11" s="46">
        <v>0</v>
      </c>
      <c r="H11" s="46">
        <v>0</v>
      </c>
      <c r="I11" s="46">
        <v>0</v>
      </c>
      <c r="J11" s="46">
        <v>1254000</v>
      </c>
      <c r="K11" s="46">
        <v>0</v>
      </c>
      <c r="L11" s="46">
        <v>0</v>
      </c>
      <c r="M11" s="46">
        <v>0</v>
      </c>
      <c r="N11" s="46">
        <f t="shared" si="2"/>
        <v>10331000</v>
      </c>
      <c r="O11" s="47">
        <f t="shared" si="1"/>
        <v>58.087623417223313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41549000</v>
      </c>
      <c r="L12" s="46">
        <v>0</v>
      </c>
      <c r="M12" s="46">
        <v>0</v>
      </c>
      <c r="N12" s="46">
        <f t="shared" si="2"/>
        <v>41549000</v>
      </c>
      <c r="O12" s="47">
        <f t="shared" si="1"/>
        <v>233.61559049097002</v>
      </c>
      <c r="P12" s="9"/>
    </row>
    <row r="13" spans="1:133">
      <c r="A13" s="12"/>
      <c r="B13" s="44">
        <v>519</v>
      </c>
      <c r="C13" s="20" t="s">
        <v>26</v>
      </c>
      <c r="D13" s="46">
        <v>9342000</v>
      </c>
      <c r="E13" s="46">
        <v>1986000</v>
      </c>
      <c r="F13" s="46">
        <v>0</v>
      </c>
      <c r="G13" s="46">
        <v>6437000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17765000</v>
      </c>
      <c r="O13" s="47">
        <f t="shared" si="1"/>
        <v>99.886422418640223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47115000</v>
      </c>
      <c r="E14" s="31">
        <f t="shared" si="3"/>
        <v>4208000</v>
      </c>
      <c r="F14" s="31">
        <f t="shared" si="3"/>
        <v>0</v>
      </c>
      <c r="G14" s="31">
        <f t="shared" si="3"/>
        <v>407000</v>
      </c>
      <c r="H14" s="31">
        <f t="shared" si="3"/>
        <v>0</v>
      </c>
      <c r="I14" s="31">
        <f t="shared" si="3"/>
        <v>27556000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79286000</v>
      </c>
      <c r="O14" s="43">
        <f t="shared" si="1"/>
        <v>445.79762948968806</v>
      </c>
      <c r="P14" s="10"/>
    </row>
    <row r="15" spans="1:133">
      <c r="A15" s="12"/>
      <c r="B15" s="44">
        <v>521</v>
      </c>
      <c r="C15" s="20" t="s">
        <v>28</v>
      </c>
      <c r="D15" s="46">
        <v>46167000</v>
      </c>
      <c r="E15" s="46">
        <v>645000</v>
      </c>
      <c r="F15" s="46">
        <v>0</v>
      </c>
      <c r="G15" s="46">
        <v>407000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47219000</v>
      </c>
      <c r="O15" s="47">
        <f t="shared" si="1"/>
        <v>265.49603040730494</v>
      </c>
      <c r="P15" s="9"/>
    </row>
    <row r="16" spans="1:133">
      <c r="A16" s="12"/>
      <c r="B16" s="44">
        <v>522</v>
      </c>
      <c r="C16" s="20" t="s">
        <v>29</v>
      </c>
      <c r="D16" s="46">
        <v>18000</v>
      </c>
      <c r="E16" s="46">
        <v>146000</v>
      </c>
      <c r="F16" s="46">
        <v>0</v>
      </c>
      <c r="G16" s="46">
        <v>0</v>
      </c>
      <c r="H16" s="46">
        <v>0</v>
      </c>
      <c r="I16" s="46">
        <v>27556000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27720000</v>
      </c>
      <c r="O16" s="47">
        <f t="shared" si="1"/>
        <v>155.85992847985966</v>
      </c>
      <c r="P16" s="9"/>
    </row>
    <row r="17" spans="1:16">
      <c r="A17" s="12"/>
      <c r="B17" s="44">
        <v>524</v>
      </c>
      <c r="C17" s="20" t="s">
        <v>30</v>
      </c>
      <c r="D17" s="46">
        <v>930000</v>
      </c>
      <c r="E17" s="46">
        <v>3417000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4347000</v>
      </c>
      <c r="O17" s="47">
        <f t="shared" si="1"/>
        <v>24.441670602523445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SUM(D19:D25)</f>
        <v>4272000</v>
      </c>
      <c r="E18" s="31">
        <f t="shared" si="5"/>
        <v>632000</v>
      </c>
      <c r="F18" s="31">
        <f t="shared" si="5"/>
        <v>0</v>
      </c>
      <c r="G18" s="31">
        <f t="shared" si="5"/>
        <v>0</v>
      </c>
      <c r="H18" s="31">
        <f t="shared" si="5"/>
        <v>355000</v>
      </c>
      <c r="I18" s="31">
        <f t="shared" si="5"/>
        <v>470027000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475286000</v>
      </c>
      <c r="O18" s="43">
        <f t="shared" si="1"/>
        <v>2672.3680363448261</v>
      </c>
      <c r="P18" s="10"/>
    </row>
    <row r="19" spans="1:16">
      <c r="A19" s="12"/>
      <c r="B19" s="44">
        <v>531</v>
      </c>
      <c r="C19" s="20" t="s">
        <v>33</v>
      </c>
      <c r="D19" s="46">
        <v>596000</v>
      </c>
      <c r="E19" s="46">
        <v>0</v>
      </c>
      <c r="F19" s="46">
        <v>0</v>
      </c>
      <c r="G19" s="46">
        <v>0</v>
      </c>
      <c r="H19" s="46">
        <v>0</v>
      </c>
      <c r="I19" s="46">
        <v>347517000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348113000</v>
      </c>
      <c r="O19" s="47">
        <f t="shared" si="1"/>
        <v>1957.3184445494007</v>
      </c>
      <c r="P19" s="9"/>
    </row>
    <row r="20" spans="1:16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32258000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32258000</v>
      </c>
      <c r="O20" s="47">
        <f t="shared" si="1"/>
        <v>181.37552571801274</v>
      </c>
      <c r="P20" s="9"/>
    </row>
    <row r="21" spans="1:16">
      <c r="A21" s="12"/>
      <c r="B21" s="44">
        <v>533</v>
      </c>
      <c r="C21" s="20" t="s">
        <v>35</v>
      </c>
      <c r="D21" s="46">
        <v>31000</v>
      </c>
      <c r="E21" s="46">
        <v>0</v>
      </c>
      <c r="F21" s="46">
        <v>0</v>
      </c>
      <c r="G21" s="46">
        <v>0</v>
      </c>
      <c r="H21" s="46">
        <v>0</v>
      </c>
      <c r="I21" s="46">
        <v>21304000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21335000</v>
      </c>
      <c r="O21" s="47">
        <f t="shared" si="1"/>
        <v>119.95929199559184</v>
      </c>
      <c r="P21" s="9"/>
    </row>
    <row r="22" spans="1:16">
      <c r="A22" s="12"/>
      <c r="B22" s="44">
        <v>534</v>
      </c>
      <c r="C22" s="20" t="s">
        <v>36</v>
      </c>
      <c r="D22" s="46">
        <v>487000</v>
      </c>
      <c r="E22" s="46">
        <v>2000</v>
      </c>
      <c r="F22" s="46">
        <v>0</v>
      </c>
      <c r="G22" s="46">
        <v>0</v>
      </c>
      <c r="H22" s="46">
        <v>0</v>
      </c>
      <c r="I22" s="46">
        <v>20000000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20489000</v>
      </c>
      <c r="O22" s="47">
        <f t="shared" si="1"/>
        <v>115.20252794458314</v>
      </c>
      <c r="P22" s="9"/>
    </row>
    <row r="23" spans="1:16">
      <c r="A23" s="12"/>
      <c r="B23" s="44">
        <v>535</v>
      </c>
      <c r="C23" s="20" t="s">
        <v>37</v>
      </c>
      <c r="D23" s="46">
        <v>697000</v>
      </c>
      <c r="E23" s="46">
        <v>545000</v>
      </c>
      <c r="F23" s="46">
        <v>0</v>
      </c>
      <c r="G23" s="46">
        <v>0</v>
      </c>
      <c r="H23" s="46">
        <v>0</v>
      </c>
      <c r="I23" s="46">
        <v>38063000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39305000</v>
      </c>
      <c r="O23" s="47">
        <f t="shared" si="1"/>
        <v>220.99835818545756</v>
      </c>
      <c r="P23" s="9"/>
    </row>
    <row r="24" spans="1:16">
      <c r="A24" s="12"/>
      <c r="B24" s="44">
        <v>538</v>
      </c>
      <c r="C24" s="20" t="s">
        <v>38</v>
      </c>
      <c r="D24" s="46">
        <v>0</v>
      </c>
      <c r="E24" s="46">
        <v>75000</v>
      </c>
      <c r="F24" s="46">
        <v>0</v>
      </c>
      <c r="G24" s="46">
        <v>0</v>
      </c>
      <c r="H24" s="46">
        <v>0</v>
      </c>
      <c r="I24" s="46">
        <v>10885000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10960000</v>
      </c>
      <c r="O24" s="47">
        <f t="shared" si="1"/>
        <v>61.624271866495739</v>
      </c>
      <c r="P24" s="9"/>
    </row>
    <row r="25" spans="1:16">
      <c r="A25" s="12"/>
      <c r="B25" s="44">
        <v>539</v>
      </c>
      <c r="C25" s="20" t="s">
        <v>39</v>
      </c>
      <c r="D25" s="46">
        <v>2461000</v>
      </c>
      <c r="E25" s="46">
        <v>10000</v>
      </c>
      <c r="F25" s="46">
        <v>0</v>
      </c>
      <c r="G25" s="46">
        <v>0</v>
      </c>
      <c r="H25" s="46">
        <v>355000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2826000</v>
      </c>
      <c r="O25" s="47">
        <f t="shared" si="1"/>
        <v>15.889616085284393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SUM(D27:D30)</f>
        <v>16438000</v>
      </c>
      <c r="E26" s="31">
        <f t="shared" si="6"/>
        <v>638000</v>
      </c>
      <c r="F26" s="31">
        <f t="shared" si="6"/>
        <v>0</v>
      </c>
      <c r="G26" s="31">
        <f t="shared" si="6"/>
        <v>18642000</v>
      </c>
      <c r="H26" s="31">
        <f t="shared" si="6"/>
        <v>0</v>
      </c>
      <c r="I26" s="31">
        <f t="shared" si="6"/>
        <v>36410000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72128000</v>
      </c>
      <c r="O26" s="43">
        <f t="shared" si="1"/>
        <v>405.55068259001865</v>
      </c>
      <c r="P26" s="10"/>
    </row>
    <row r="27" spans="1:16">
      <c r="A27" s="12"/>
      <c r="B27" s="44">
        <v>541</v>
      </c>
      <c r="C27" s="20" t="s">
        <v>41</v>
      </c>
      <c r="D27" s="46">
        <v>16270000</v>
      </c>
      <c r="E27" s="46">
        <v>638000</v>
      </c>
      <c r="F27" s="46">
        <v>0</v>
      </c>
      <c r="G27" s="46">
        <v>17773000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34681000</v>
      </c>
      <c r="O27" s="47">
        <f t="shared" si="1"/>
        <v>194.99921282864403</v>
      </c>
      <c r="P27" s="9"/>
    </row>
    <row r="28" spans="1:16">
      <c r="A28" s="12"/>
      <c r="B28" s="44">
        <v>542</v>
      </c>
      <c r="C28" s="20" t="s">
        <v>42</v>
      </c>
      <c r="D28" s="46">
        <v>26000</v>
      </c>
      <c r="E28" s="46">
        <v>0</v>
      </c>
      <c r="F28" s="46">
        <v>0</v>
      </c>
      <c r="G28" s="46">
        <v>0</v>
      </c>
      <c r="H28" s="46">
        <v>0</v>
      </c>
      <c r="I28" s="46">
        <v>18027000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18053000</v>
      </c>
      <c r="O28" s="47">
        <f t="shared" si="1"/>
        <v>101.50574635089851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869000</v>
      </c>
      <c r="H29" s="46">
        <v>0</v>
      </c>
      <c r="I29" s="46">
        <v>18383000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19252000</v>
      </c>
      <c r="O29" s="47">
        <f t="shared" si="1"/>
        <v>108.24730674943211</v>
      </c>
      <c r="P29" s="9"/>
    </row>
    <row r="30" spans="1:16">
      <c r="A30" s="12"/>
      <c r="B30" s="44">
        <v>545</v>
      </c>
      <c r="C30" s="20" t="s">
        <v>67</v>
      </c>
      <c r="D30" s="46">
        <v>142000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142000</v>
      </c>
      <c r="O30" s="47">
        <f t="shared" si="1"/>
        <v>0.7984166610440141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SUM(D32:D33)</f>
        <v>2168000</v>
      </c>
      <c r="E31" s="31">
        <f t="shared" si="8"/>
        <v>5158000</v>
      </c>
      <c r="F31" s="31">
        <f t="shared" si="8"/>
        <v>0</v>
      </c>
      <c r="G31" s="31">
        <f t="shared" si="8"/>
        <v>485000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228000</v>
      </c>
      <c r="N31" s="31">
        <f t="shared" si="7"/>
        <v>8039000</v>
      </c>
      <c r="O31" s="43">
        <f t="shared" si="1"/>
        <v>45.200503789667813</v>
      </c>
      <c r="P31" s="10"/>
    </row>
    <row r="32" spans="1:16">
      <c r="A32" s="13"/>
      <c r="B32" s="45">
        <v>552</v>
      </c>
      <c r="C32" s="21" t="s">
        <v>45</v>
      </c>
      <c r="D32" s="46">
        <v>1569000</v>
      </c>
      <c r="E32" s="46">
        <v>1664000</v>
      </c>
      <c r="F32" s="46">
        <v>0</v>
      </c>
      <c r="G32" s="46">
        <v>330000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228000</v>
      </c>
      <c r="N32" s="46">
        <f t="shared" si="7"/>
        <v>3791000</v>
      </c>
      <c r="O32" s="47">
        <f t="shared" si="1"/>
        <v>21.315475788858151</v>
      </c>
      <c r="P32" s="9"/>
    </row>
    <row r="33" spans="1:119">
      <c r="A33" s="13"/>
      <c r="B33" s="45">
        <v>554</v>
      </c>
      <c r="C33" s="21" t="s">
        <v>46</v>
      </c>
      <c r="D33" s="46">
        <v>599000</v>
      </c>
      <c r="E33" s="46">
        <v>3494000</v>
      </c>
      <c r="F33" s="46">
        <v>0</v>
      </c>
      <c r="G33" s="46">
        <v>155000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4248000</v>
      </c>
      <c r="O33" s="47">
        <f t="shared" si="1"/>
        <v>23.885028000809662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SUM(D35:D35)</f>
        <v>5732000</v>
      </c>
      <c r="E34" s="31">
        <f t="shared" si="9"/>
        <v>862000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6594000</v>
      </c>
      <c r="O34" s="43">
        <f t="shared" si="1"/>
        <v>37.075770865663586</v>
      </c>
      <c r="P34" s="10"/>
    </row>
    <row r="35" spans="1:119">
      <c r="A35" s="12"/>
      <c r="B35" s="44">
        <v>569</v>
      </c>
      <c r="C35" s="20" t="s">
        <v>48</v>
      </c>
      <c r="D35" s="46">
        <v>5732000</v>
      </c>
      <c r="E35" s="46">
        <v>862000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6594000</v>
      </c>
      <c r="O35" s="47">
        <f t="shared" si="1"/>
        <v>37.075770865663586</v>
      </c>
      <c r="P35" s="9"/>
    </row>
    <row r="36" spans="1:119" ht="15.75">
      <c r="A36" s="28" t="s">
        <v>49</v>
      </c>
      <c r="B36" s="29"/>
      <c r="C36" s="30"/>
      <c r="D36" s="31">
        <f t="shared" ref="D36:M36" si="11">SUM(D37:D37)</f>
        <v>15345000</v>
      </c>
      <c r="E36" s="31">
        <f t="shared" si="11"/>
        <v>919000</v>
      </c>
      <c r="F36" s="31">
        <f t="shared" si="11"/>
        <v>0</v>
      </c>
      <c r="G36" s="31">
        <f t="shared" si="11"/>
        <v>2717000</v>
      </c>
      <c r="H36" s="31">
        <f t="shared" si="11"/>
        <v>0</v>
      </c>
      <c r="I36" s="31">
        <f t="shared" si="11"/>
        <v>1261000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20242000</v>
      </c>
      <c r="O36" s="43">
        <f t="shared" si="1"/>
        <v>113.81373276656996</v>
      </c>
      <c r="P36" s="9"/>
    </row>
    <row r="37" spans="1:119">
      <c r="A37" s="12"/>
      <c r="B37" s="44">
        <v>572</v>
      </c>
      <c r="C37" s="20" t="s">
        <v>50</v>
      </c>
      <c r="D37" s="46">
        <v>15345000</v>
      </c>
      <c r="E37" s="46">
        <v>919000</v>
      </c>
      <c r="F37" s="46">
        <v>0</v>
      </c>
      <c r="G37" s="46">
        <v>2717000</v>
      </c>
      <c r="H37" s="46">
        <v>0</v>
      </c>
      <c r="I37" s="46">
        <v>1261000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20242000</v>
      </c>
      <c r="O37" s="47">
        <f t="shared" si="1"/>
        <v>113.81373276656996</v>
      </c>
      <c r="P37" s="9"/>
    </row>
    <row r="38" spans="1:119" ht="15.75">
      <c r="A38" s="28" t="s">
        <v>55</v>
      </c>
      <c r="B38" s="29"/>
      <c r="C38" s="30"/>
      <c r="D38" s="31">
        <f t="shared" ref="D38:M38" si="12">SUM(D39:D40)</f>
        <v>20799000</v>
      </c>
      <c r="E38" s="31">
        <f t="shared" si="12"/>
        <v>839000</v>
      </c>
      <c r="F38" s="31">
        <f t="shared" si="12"/>
        <v>0</v>
      </c>
      <c r="G38" s="31">
        <f t="shared" si="12"/>
        <v>3813000</v>
      </c>
      <c r="H38" s="31">
        <f t="shared" si="12"/>
        <v>50000</v>
      </c>
      <c r="I38" s="31">
        <f t="shared" si="12"/>
        <v>34914000</v>
      </c>
      <c r="J38" s="31">
        <f t="shared" si="12"/>
        <v>1631000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62046000</v>
      </c>
      <c r="O38" s="43">
        <f t="shared" si="1"/>
        <v>348.86309965589368</v>
      </c>
      <c r="P38" s="9"/>
    </row>
    <row r="39" spans="1:119">
      <c r="A39" s="12"/>
      <c r="B39" s="44">
        <v>581</v>
      </c>
      <c r="C39" s="20" t="s">
        <v>52</v>
      </c>
      <c r="D39" s="46">
        <v>20492000</v>
      </c>
      <c r="E39" s="46">
        <v>701000</v>
      </c>
      <c r="F39" s="46">
        <v>0</v>
      </c>
      <c r="G39" s="46">
        <v>2935000</v>
      </c>
      <c r="H39" s="46">
        <v>0</v>
      </c>
      <c r="I39" s="46">
        <v>34914000</v>
      </c>
      <c r="J39" s="46">
        <v>929000</v>
      </c>
      <c r="K39" s="46">
        <v>0</v>
      </c>
      <c r="L39" s="46">
        <v>0</v>
      </c>
      <c r="M39" s="46">
        <v>0</v>
      </c>
      <c r="N39" s="46">
        <f t="shared" si="10"/>
        <v>59971000</v>
      </c>
      <c r="O39" s="47">
        <f t="shared" si="1"/>
        <v>337.19609563007447</v>
      </c>
      <c r="P39" s="9"/>
    </row>
    <row r="40" spans="1:119" ht="15.75" thickBot="1">
      <c r="A40" s="12"/>
      <c r="B40" s="44">
        <v>590</v>
      </c>
      <c r="C40" s="20" t="s">
        <v>53</v>
      </c>
      <c r="D40" s="46">
        <v>307000</v>
      </c>
      <c r="E40" s="46">
        <v>138000</v>
      </c>
      <c r="F40" s="46">
        <v>0</v>
      </c>
      <c r="G40" s="46">
        <v>878000</v>
      </c>
      <c r="H40" s="46">
        <v>50000</v>
      </c>
      <c r="I40" s="46">
        <v>0</v>
      </c>
      <c r="J40" s="46">
        <v>702000</v>
      </c>
      <c r="K40" s="46">
        <v>0</v>
      </c>
      <c r="L40" s="46">
        <v>0</v>
      </c>
      <c r="M40" s="46">
        <v>0</v>
      </c>
      <c r="N40" s="46">
        <f t="shared" si="10"/>
        <v>2075000</v>
      </c>
      <c r="O40" s="47">
        <f t="shared" si="1"/>
        <v>11.667004025819221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SUM(D5,D14,D18,D26,D31,D34,D36,D38)</f>
        <v>133479000</v>
      </c>
      <c r="E41" s="15">
        <f t="shared" si="13"/>
        <v>16095000</v>
      </c>
      <c r="F41" s="15">
        <f t="shared" si="13"/>
        <v>8588000</v>
      </c>
      <c r="G41" s="15">
        <f t="shared" si="13"/>
        <v>32870000</v>
      </c>
      <c r="H41" s="15">
        <f t="shared" si="13"/>
        <v>405000</v>
      </c>
      <c r="I41" s="15">
        <f t="shared" si="13"/>
        <v>570168000</v>
      </c>
      <c r="J41" s="15">
        <f t="shared" si="13"/>
        <v>350729000</v>
      </c>
      <c r="K41" s="15">
        <f t="shared" si="13"/>
        <v>41549000</v>
      </c>
      <c r="L41" s="15">
        <f t="shared" si="13"/>
        <v>0</v>
      </c>
      <c r="M41" s="15">
        <f t="shared" si="13"/>
        <v>228000</v>
      </c>
      <c r="N41" s="15">
        <f t="shared" si="10"/>
        <v>1154111000</v>
      </c>
      <c r="O41" s="37">
        <f t="shared" si="1"/>
        <v>6489.1651485504799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68</v>
      </c>
      <c r="M43" s="93"/>
      <c r="N43" s="93"/>
      <c r="O43" s="41">
        <v>177852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23575000</v>
      </c>
      <c r="E5" s="26">
        <f t="shared" si="0"/>
        <v>2749000</v>
      </c>
      <c r="F5" s="26">
        <f t="shared" si="0"/>
        <v>8452000</v>
      </c>
      <c r="G5" s="26">
        <f t="shared" si="0"/>
        <v>1764000</v>
      </c>
      <c r="H5" s="26">
        <f t="shared" si="0"/>
        <v>0</v>
      </c>
      <c r="I5" s="26">
        <f t="shared" si="0"/>
        <v>0</v>
      </c>
      <c r="J5" s="26">
        <f t="shared" si="0"/>
        <v>292610000</v>
      </c>
      <c r="K5" s="26">
        <f t="shared" si="0"/>
        <v>36586000</v>
      </c>
      <c r="L5" s="26">
        <f t="shared" si="0"/>
        <v>0</v>
      </c>
      <c r="M5" s="26">
        <f t="shared" si="0"/>
        <v>0</v>
      </c>
      <c r="N5" s="27">
        <f>SUM(D5:M5)</f>
        <v>365736000</v>
      </c>
      <c r="O5" s="32">
        <f t="shared" ref="O5:O43" si="1">(N5/O$45)</f>
        <v>2072.992535240805</v>
      </c>
      <c r="P5" s="6"/>
    </row>
    <row r="6" spans="1:133">
      <c r="A6" s="12"/>
      <c r="B6" s="44">
        <v>511</v>
      </c>
      <c r="C6" s="20" t="s">
        <v>19</v>
      </c>
      <c r="D6" s="46">
        <v>2779000</v>
      </c>
      <c r="E6" s="46">
        <v>3000</v>
      </c>
      <c r="F6" s="46">
        <v>0</v>
      </c>
      <c r="G6" s="46">
        <v>0</v>
      </c>
      <c r="H6" s="46">
        <v>0</v>
      </c>
      <c r="I6" s="46">
        <v>0</v>
      </c>
      <c r="J6" s="46">
        <v>291685000</v>
      </c>
      <c r="K6" s="46">
        <v>0</v>
      </c>
      <c r="L6" s="46">
        <v>0</v>
      </c>
      <c r="M6" s="46">
        <v>0</v>
      </c>
      <c r="N6" s="46">
        <f>SUM(D6:M6)</f>
        <v>294467000</v>
      </c>
      <c r="O6" s="47">
        <f t="shared" si="1"/>
        <v>1669.0396703489789</v>
      </c>
      <c r="P6" s="9"/>
    </row>
    <row r="7" spans="1:133">
      <c r="A7" s="12"/>
      <c r="B7" s="44">
        <v>512</v>
      </c>
      <c r="C7" s="20" t="s">
        <v>20</v>
      </c>
      <c r="D7" s="46">
        <v>269000</v>
      </c>
      <c r="E7" s="46">
        <v>10000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279000</v>
      </c>
      <c r="O7" s="47">
        <f t="shared" si="1"/>
        <v>1.5813726768275056</v>
      </c>
      <c r="P7" s="9"/>
    </row>
    <row r="8" spans="1:133">
      <c r="A8" s="12"/>
      <c r="B8" s="44">
        <v>513</v>
      </c>
      <c r="C8" s="20" t="s">
        <v>21</v>
      </c>
      <c r="D8" s="46">
        <v>4052000</v>
      </c>
      <c r="E8" s="46">
        <v>502000</v>
      </c>
      <c r="F8" s="46">
        <v>0</v>
      </c>
      <c r="G8" s="46">
        <v>48000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4602000</v>
      </c>
      <c r="O8" s="47">
        <f t="shared" si="1"/>
        <v>26.084147164014986</v>
      </c>
      <c r="P8" s="9"/>
    </row>
    <row r="9" spans="1:133">
      <c r="A9" s="12"/>
      <c r="B9" s="44">
        <v>514</v>
      </c>
      <c r="C9" s="20" t="s">
        <v>22</v>
      </c>
      <c r="D9" s="46">
        <v>2174000</v>
      </c>
      <c r="E9" s="46">
        <v>5000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2179000</v>
      </c>
      <c r="O9" s="47">
        <f t="shared" si="1"/>
        <v>12.350577286047079</v>
      </c>
      <c r="P9" s="9"/>
    </row>
    <row r="10" spans="1:133">
      <c r="A10" s="12"/>
      <c r="B10" s="44">
        <v>515</v>
      </c>
      <c r="C10" s="20" t="s">
        <v>23</v>
      </c>
      <c r="D10" s="46">
        <v>3690000</v>
      </c>
      <c r="E10" s="46">
        <v>293000</v>
      </c>
      <c r="F10" s="46">
        <v>0</v>
      </c>
      <c r="G10" s="46">
        <v>647000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4630000</v>
      </c>
      <c r="O10" s="47">
        <f t="shared" si="1"/>
        <v>26.242851231940328</v>
      </c>
      <c r="P10" s="9"/>
    </row>
    <row r="11" spans="1:133">
      <c r="A11" s="12"/>
      <c r="B11" s="44">
        <v>517</v>
      </c>
      <c r="C11" s="20" t="s">
        <v>24</v>
      </c>
      <c r="D11" s="46">
        <v>377000</v>
      </c>
      <c r="E11" s="46">
        <v>21000</v>
      </c>
      <c r="F11" s="46">
        <v>8452000</v>
      </c>
      <c r="G11" s="46">
        <v>0</v>
      </c>
      <c r="H11" s="46">
        <v>0</v>
      </c>
      <c r="I11" s="46">
        <v>0</v>
      </c>
      <c r="J11" s="46">
        <v>925000</v>
      </c>
      <c r="K11" s="46">
        <v>0</v>
      </c>
      <c r="L11" s="46">
        <v>0</v>
      </c>
      <c r="M11" s="46">
        <v>0</v>
      </c>
      <c r="N11" s="46">
        <f t="shared" si="2"/>
        <v>9775000</v>
      </c>
      <c r="O11" s="47">
        <f t="shared" si="1"/>
        <v>55.404723713221749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36586000</v>
      </c>
      <c r="L12" s="46">
        <v>0</v>
      </c>
      <c r="M12" s="46">
        <v>0</v>
      </c>
      <c r="N12" s="46">
        <f t="shared" si="2"/>
        <v>36586000</v>
      </c>
      <c r="O12" s="47">
        <f t="shared" si="1"/>
        <v>207.36953675416174</v>
      </c>
      <c r="P12" s="9"/>
    </row>
    <row r="13" spans="1:133">
      <c r="A13" s="12"/>
      <c r="B13" s="44">
        <v>519</v>
      </c>
      <c r="C13" s="20" t="s">
        <v>26</v>
      </c>
      <c r="D13" s="46">
        <v>10234000</v>
      </c>
      <c r="E13" s="46">
        <v>1915000</v>
      </c>
      <c r="F13" s="46">
        <v>0</v>
      </c>
      <c r="G13" s="46">
        <v>1069000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13218000</v>
      </c>
      <c r="O13" s="47">
        <f t="shared" si="1"/>
        <v>74.919656065612799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44603000</v>
      </c>
      <c r="E14" s="31">
        <f t="shared" si="3"/>
        <v>4882000</v>
      </c>
      <c r="F14" s="31">
        <f t="shared" si="3"/>
        <v>0</v>
      </c>
      <c r="G14" s="31">
        <f t="shared" si="3"/>
        <v>762000</v>
      </c>
      <c r="H14" s="31">
        <f t="shared" si="3"/>
        <v>0</v>
      </c>
      <c r="I14" s="31">
        <f t="shared" si="3"/>
        <v>24894000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75141000</v>
      </c>
      <c r="O14" s="43">
        <f t="shared" si="1"/>
        <v>425.89937028493046</v>
      </c>
      <c r="P14" s="10"/>
    </row>
    <row r="15" spans="1:133">
      <c r="A15" s="12"/>
      <c r="B15" s="44">
        <v>521</v>
      </c>
      <c r="C15" s="20" t="s">
        <v>28</v>
      </c>
      <c r="D15" s="46">
        <v>43715000</v>
      </c>
      <c r="E15" s="46">
        <v>1184000</v>
      </c>
      <c r="F15" s="46">
        <v>0</v>
      </c>
      <c r="G15" s="46">
        <v>762000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45661000</v>
      </c>
      <c r="O15" s="47">
        <f t="shared" si="1"/>
        <v>258.80665876924996</v>
      </c>
      <c r="P15" s="9"/>
    </row>
    <row r="16" spans="1:133">
      <c r="A16" s="12"/>
      <c r="B16" s="44">
        <v>522</v>
      </c>
      <c r="C16" s="20" t="s">
        <v>29</v>
      </c>
      <c r="D16" s="46">
        <v>0</v>
      </c>
      <c r="E16" s="46">
        <v>217000</v>
      </c>
      <c r="F16" s="46">
        <v>0</v>
      </c>
      <c r="G16" s="46">
        <v>0</v>
      </c>
      <c r="H16" s="46">
        <v>0</v>
      </c>
      <c r="I16" s="46">
        <v>24894000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25111000</v>
      </c>
      <c r="O16" s="47">
        <f t="shared" si="1"/>
        <v>142.32920891690142</v>
      </c>
      <c r="P16" s="9"/>
    </row>
    <row r="17" spans="1:16">
      <c r="A17" s="12"/>
      <c r="B17" s="44">
        <v>524</v>
      </c>
      <c r="C17" s="20" t="s">
        <v>30</v>
      </c>
      <c r="D17" s="46">
        <v>888000</v>
      </c>
      <c r="E17" s="46">
        <v>3481000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4369000</v>
      </c>
      <c r="O17" s="47">
        <f t="shared" si="1"/>
        <v>24.763502598779112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SUM(D19:D26)</f>
        <v>2500000</v>
      </c>
      <c r="E18" s="31">
        <f t="shared" si="5"/>
        <v>774000</v>
      </c>
      <c r="F18" s="31">
        <f t="shared" si="5"/>
        <v>0</v>
      </c>
      <c r="G18" s="31">
        <f t="shared" si="5"/>
        <v>4000</v>
      </c>
      <c r="H18" s="31">
        <f t="shared" si="5"/>
        <v>339000</v>
      </c>
      <c r="I18" s="31">
        <f t="shared" si="5"/>
        <v>442260000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445877000</v>
      </c>
      <c r="O18" s="43">
        <f t="shared" si="1"/>
        <v>2527.2319176552605</v>
      </c>
      <c r="P18" s="10"/>
    </row>
    <row r="19" spans="1:16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325793000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325793000</v>
      </c>
      <c r="O19" s="47">
        <f t="shared" si="1"/>
        <v>1846.5955143428801</v>
      </c>
      <c r="P19" s="9"/>
    </row>
    <row r="20" spans="1:16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30438000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30438000</v>
      </c>
      <c r="O20" s="47">
        <f t="shared" si="1"/>
        <v>172.52265783969756</v>
      </c>
      <c r="P20" s="9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19356000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19356000</v>
      </c>
      <c r="O21" s="47">
        <f t="shared" si="1"/>
        <v>109.70985495581792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48000</v>
      </c>
      <c r="F22" s="46">
        <v>0</v>
      </c>
      <c r="G22" s="46">
        <v>0</v>
      </c>
      <c r="H22" s="46">
        <v>0</v>
      </c>
      <c r="I22" s="46">
        <v>20209000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20257000</v>
      </c>
      <c r="O22" s="47">
        <f t="shared" si="1"/>
        <v>114.81672514155836</v>
      </c>
      <c r="P22" s="9"/>
    </row>
    <row r="23" spans="1:16">
      <c r="A23" s="12"/>
      <c r="B23" s="44">
        <v>535</v>
      </c>
      <c r="C23" s="20" t="s">
        <v>37</v>
      </c>
      <c r="D23" s="46">
        <v>8000</v>
      </c>
      <c r="E23" s="46">
        <v>455000</v>
      </c>
      <c r="F23" s="46">
        <v>0</v>
      </c>
      <c r="G23" s="46">
        <v>0</v>
      </c>
      <c r="H23" s="46">
        <v>0</v>
      </c>
      <c r="I23" s="46">
        <v>36154000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36617000</v>
      </c>
      <c r="O23" s="47">
        <f t="shared" si="1"/>
        <v>207.54524482936478</v>
      </c>
      <c r="P23" s="9"/>
    </row>
    <row r="24" spans="1:16">
      <c r="A24" s="12"/>
      <c r="B24" s="44">
        <v>537</v>
      </c>
      <c r="C24" s="20" t="s">
        <v>85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76000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76000</v>
      </c>
      <c r="O24" s="47">
        <f t="shared" si="1"/>
        <v>0.43076818436878289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257000</v>
      </c>
      <c r="F25" s="46">
        <v>0</v>
      </c>
      <c r="G25" s="46">
        <v>4000</v>
      </c>
      <c r="H25" s="46">
        <v>0</v>
      </c>
      <c r="I25" s="46">
        <v>9565000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9826000</v>
      </c>
      <c r="O25" s="47">
        <f t="shared" si="1"/>
        <v>55.693791836942907</v>
      </c>
      <c r="P25" s="9"/>
    </row>
    <row r="26" spans="1:16">
      <c r="A26" s="12"/>
      <c r="B26" s="44">
        <v>539</v>
      </c>
      <c r="C26" s="20" t="s">
        <v>39</v>
      </c>
      <c r="D26" s="46">
        <v>2492000</v>
      </c>
      <c r="E26" s="46">
        <v>14000</v>
      </c>
      <c r="F26" s="46">
        <v>0</v>
      </c>
      <c r="G26" s="46">
        <v>0</v>
      </c>
      <c r="H26" s="46">
        <v>339000</v>
      </c>
      <c r="I26" s="46">
        <v>669000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3514000</v>
      </c>
      <c r="O26" s="47">
        <f t="shared" si="1"/>
        <v>19.917360524630304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SUM(D28:D31)</f>
        <v>15724000</v>
      </c>
      <c r="E27" s="31">
        <f t="shared" si="7"/>
        <v>954000</v>
      </c>
      <c r="F27" s="31">
        <f t="shared" si="7"/>
        <v>0</v>
      </c>
      <c r="G27" s="31">
        <f t="shared" si="7"/>
        <v>16180000</v>
      </c>
      <c r="H27" s="31">
        <f t="shared" si="7"/>
        <v>0</v>
      </c>
      <c r="I27" s="31">
        <f t="shared" si="7"/>
        <v>36972000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69830000</v>
      </c>
      <c r="O27" s="43">
        <f t="shared" si="1"/>
        <v>395.7966094009488</v>
      </c>
      <c r="P27" s="10"/>
    </row>
    <row r="28" spans="1:16">
      <c r="A28" s="12"/>
      <c r="B28" s="44">
        <v>541</v>
      </c>
      <c r="C28" s="20" t="s">
        <v>41</v>
      </c>
      <c r="D28" s="46">
        <v>15577000</v>
      </c>
      <c r="E28" s="46">
        <v>919000</v>
      </c>
      <c r="F28" s="46">
        <v>0</v>
      </c>
      <c r="G28" s="46">
        <v>15976000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32472000</v>
      </c>
      <c r="O28" s="47">
        <f t="shared" si="1"/>
        <v>184.05137477398841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20574000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20574000</v>
      </c>
      <c r="O29" s="47">
        <f t="shared" si="1"/>
        <v>116.61348191057026</v>
      </c>
      <c r="P29" s="9"/>
    </row>
    <row r="30" spans="1:16">
      <c r="A30" s="12"/>
      <c r="B30" s="44">
        <v>544</v>
      </c>
      <c r="C30" s="20" t="s">
        <v>43</v>
      </c>
      <c r="D30" s="46">
        <v>0</v>
      </c>
      <c r="E30" s="46">
        <v>35000</v>
      </c>
      <c r="F30" s="46">
        <v>0</v>
      </c>
      <c r="G30" s="46">
        <v>204000</v>
      </c>
      <c r="H30" s="46">
        <v>0</v>
      </c>
      <c r="I30" s="46">
        <v>16398000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16637000</v>
      </c>
      <c r="O30" s="47">
        <f t="shared" si="1"/>
        <v>94.298556359782125</v>
      </c>
      <c r="P30" s="9"/>
    </row>
    <row r="31" spans="1:16">
      <c r="A31" s="12"/>
      <c r="B31" s="44">
        <v>545</v>
      </c>
      <c r="C31" s="20" t="s">
        <v>67</v>
      </c>
      <c r="D31" s="46">
        <v>147000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147000</v>
      </c>
      <c r="O31" s="47">
        <f t="shared" si="1"/>
        <v>0.83319635660804059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2730000</v>
      </c>
      <c r="E32" s="31">
        <f t="shared" si="9"/>
        <v>5975000</v>
      </c>
      <c r="F32" s="31">
        <f t="shared" si="9"/>
        <v>0</v>
      </c>
      <c r="G32" s="31">
        <f t="shared" si="9"/>
        <v>1234000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236000</v>
      </c>
      <c r="N32" s="31">
        <f t="shared" si="8"/>
        <v>10175000</v>
      </c>
      <c r="O32" s="43">
        <f t="shared" si="1"/>
        <v>57.671924683583768</v>
      </c>
      <c r="P32" s="10"/>
    </row>
    <row r="33" spans="1:119">
      <c r="A33" s="13"/>
      <c r="B33" s="45">
        <v>552</v>
      </c>
      <c r="C33" s="21" t="s">
        <v>45</v>
      </c>
      <c r="D33" s="46">
        <v>1489000</v>
      </c>
      <c r="E33" s="46">
        <v>962000</v>
      </c>
      <c r="F33" s="46">
        <v>0</v>
      </c>
      <c r="G33" s="46">
        <v>1030000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3481000</v>
      </c>
      <c r="O33" s="47">
        <f t="shared" si="1"/>
        <v>19.73031644457544</v>
      </c>
      <c r="P33" s="9"/>
    </row>
    <row r="34" spans="1:119">
      <c r="A34" s="13"/>
      <c r="B34" s="45">
        <v>554</v>
      </c>
      <c r="C34" s="21" t="s">
        <v>46</v>
      </c>
      <c r="D34" s="46">
        <v>698000</v>
      </c>
      <c r="E34" s="46">
        <v>5013000</v>
      </c>
      <c r="F34" s="46">
        <v>0</v>
      </c>
      <c r="G34" s="46">
        <v>204000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5915000</v>
      </c>
      <c r="O34" s="47">
        <f t="shared" si="1"/>
        <v>33.526234349228304</v>
      </c>
      <c r="P34" s="9"/>
    </row>
    <row r="35" spans="1:119">
      <c r="A35" s="13"/>
      <c r="B35" s="45">
        <v>559</v>
      </c>
      <c r="C35" s="21" t="s">
        <v>86</v>
      </c>
      <c r="D35" s="46">
        <v>543000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236000</v>
      </c>
      <c r="N35" s="46">
        <f t="shared" si="8"/>
        <v>779000</v>
      </c>
      <c r="O35" s="47">
        <f t="shared" si="1"/>
        <v>4.4153738897800245</v>
      </c>
      <c r="P35" s="9"/>
    </row>
    <row r="36" spans="1:119" ht="15.75">
      <c r="A36" s="28" t="s">
        <v>47</v>
      </c>
      <c r="B36" s="29"/>
      <c r="C36" s="30"/>
      <c r="D36" s="31">
        <f t="shared" ref="D36:M36" si="10">SUM(D37:D37)</f>
        <v>5655000</v>
      </c>
      <c r="E36" s="31">
        <f t="shared" si="10"/>
        <v>447000</v>
      </c>
      <c r="F36" s="31">
        <f t="shared" si="10"/>
        <v>0</v>
      </c>
      <c r="G36" s="31">
        <f t="shared" si="10"/>
        <v>37000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6139000</v>
      </c>
      <c r="O36" s="43">
        <f t="shared" si="1"/>
        <v>34.795866892631032</v>
      </c>
      <c r="P36" s="10"/>
    </row>
    <row r="37" spans="1:119">
      <c r="A37" s="12"/>
      <c r="B37" s="44">
        <v>569</v>
      </c>
      <c r="C37" s="20" t="s">
        <v>48</v>
      </c>
      <c r="D37" s="46">
        <v>5655000</v>
      </c>
      <c r="E37" s="46">
        <v>447000</v>
      </c>
      <c r="F37" s="46">
        <v>0</v>
      </c>
      <c r="G37" s="46">
        <v>37000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6139000</v>
      </c>
      <c r="O37" s="47">
        <f t="shared" si="1"/>
        <v>34.795866892631032</v>
      </c>
      <c r="P37" s="9"/>
    </row>
    <row r="38" spans="1:119" ht="15.75">
      <c r="A38" s="28" t="s">
        <v>49</v>
      </c>
      <c r="B38" s="29"/>
      <c r="C38" s="30"/>
      <c r="D38" s="31">
        <f t="shared" ref="D38:M38" si="12">SUM(D39:D39)</f>
        <v>16237000</v>
      </c>
      <c r="E38" s="31">
        <f t="shared" si="12"/>
        <v>640000</v>
      </c>
      <c r="F38" s="31">
        <f t="shared" si="12"/>
        <v>0</v>
      </c>
      <c r="G38" s="31">
        <f t="shared" si="12"/>
        <v>1257000</v>
      </c>
      <c r="H38" s="31">
        <f t="shared" si="12"/>
        <v>0</v>
      </c>
      <c r="I38" s="31">
        <f t="shared" si="12"/>
        <v>1165000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1"/>
        <v>19299000</v>
      </c>
      <c r="O38" s="43">
        <f t="shared" si="1"/>
        <v>109.38677881754134</v>
      </c>
      <c r="P38" s="9"/>
    </row>
    <row r="39" spans="1:119">
      <c r="A39" s="12"/>
      <c r="B39" s="44">
        <v>572</v>
      </c>
      <c r="C39" s="20" t="s">
        <v>50</v>
      </c>
      <c r="D39" s="46">
        <v>16237000</v>
      </c>
      <c r="E39" s="46">
        <v>640000</v>
      </c>
      <c r="F39" s="46">
        <v>0</v>
      </c>
      <c r="G39" s="46">
        <v>1257000</v>
      </c>
      <c r="H39" s="46">
        <v>0</v>
      </c>
      <c r="I39" s="46">
        <v>1165000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19299000</v>
      </c>
      <c r="O39" s="47">
        <f t="shared" si="1"/>
        <v>109.38677881754134</v>
      </c>
      <c r="P39" s="9"/>
    </row>
    <row r="40" spans="1:119" ht="15.75">
      <c r="A40" s="28" t="s">
        <v>55</v>
      </c>
      <c r="B40" s="29"/>
      <c r="C40" s="30"/>
      <c r="D40" s="31">
        <f t="shared" ref="D40:M40" si="13">SUM(D41:D42)</f>
        <v>21079000</v>
      </c>
      <c r="E40" s="31">
        <f t="shared" si="13"/>
        <v>1256000</v>
      </c>
      <c r="F40" s="31">
        <f t="shared" si="13"/>
        <v>0</v>
      </c>
      <c r="G40" s="31">
        <f t="shared" si="13"/>
        <v>1991000</v>
      </c>
      <c r="H40" s="31">
        <f t="shared" si="13"/>
        <v>288000</v>
      </c>
      <c r="I40" s="31">
        <f t="shared" si="13"/>
        <v>34144000</v>
      </c>
      <c r="J40" s="31">
        <f t="shared" si="13"/>
        <v>3297000</v>
      </c>
      <c r="K40" s="31">
        <f t="shared" si="13"/>
        <v>7795000</v>
      </c>
      <c r="L40" s="31">
        <f t="shared" si="13"/>
        <v>0</v>
      </c>
      <c r="M40" s="31">
        <f t="shared" si="13"/>
        <v>0</v>
      </c>
      <c r="N40" s="31">
        <f t="shared" si="11"/>
        <v>69850000</v>
      </c>
      <c r="O40" s="43">
        <f t="shared" si="1"/>
        <v>395.90996944946693</v>
      </c>
      <c r="P40" s="9"/>
    </row>
    <row r="41" spans="1:119">
      <c r="A41" s="12"/>
      <c r="B41" s="44">
        <v>581</v>
      </c>
      <c r="C41" s="20" t="s">
        <v>52</v>
      </c>
      <c r="D41" s="46">
        <v>20527000</v>
      </c>
      <c r="E41" s="46">
        <v>1054000</v>
      </c>
      <c r="F41" s="46">
        <v>0</v>
      </c>
      <c r="G41" s="46">
        <v>209000</v>
      </c>
      <c r="H41" s="46">
        <v>180000</v>
      </c>
      <c r="I41" s="46">
        <v>34144000</v>
      </c>
      <c r="J41" s="46">
        <v>1722000</v>
      </c>
      <c r="K41" s="46">
        <v>0</v>
      </c>
      <c r="L41" s="46">
        <v>0</v>
      </c>
      <c r="M41" s="46">
        <v>0</v>
      </c>
      <c r="N41" s="46">
        <f t="shared" si="11"/>
        <v>57836000</v>
      </c>
      <c r="O41" s="47">
        <f t="shared" si="1"/>
        <v>327.81458830464379</v>
      </c>
      <c r="P41" s="9"/>
    </row>
    <row r="42" spans="1:119" ht="15.75" thickBot="1">
      <c r="A42" s="12"/>
      <c r="B42" s="44">
        <v>590</v>
      </c>
      <c r="C42" s="20" t="s">
        <v>53</v>
      </c>
      <c r="D42" s="46">
        <v>552000</v>
      </c>
      <c r="E42" s="46">
        <v>202000</v>
      </c>
      <c r="F42" s="46">
        <v>0</v>
      </c>
      <c r="G42" s="46">
        <v>1782000</v>
      </c>
      <c r="H42" s="46">
        <v>108000</v>
      </c>
      <c r="I42" s="46">
        <v>0</v>
      </c>
      <c r="J42" s="46">
        <v>1575000</v>
      </c>
      <c r="K42" s="46">
        <v>7795000</v>
      </c>
      <c r="L42" s="46">
        <v>0</v>
      </c>
      <c r="M42" s="46">
        <v>0</v>
      </c>
      <c r="N42" s="46">
        <f t="shared" si="11"/>
        <v>12014000</v>
      </c>
      <c r="O42" s="47">
        <f t="shared" si="1"/>
        <v>68.095381144823136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4">SUM(D5,D14,D18,D27,D32,D36,D38,D40)</f>
        <v>132103000</v>
      </c>
      <c r="E43" s="15">
        <f t="shared" si="14"/>
        <v>17677000</v>
      </c>
      <c r="F43" s="15">
        <f t="shared" si="14"/>
        <v>8452000</v>
      </c>
      <c r="G43" s="15">
        <f t="shared" si="14"/>
        <v>23229000</v>
      </c>
      <c r="H43" s="15">
        <f t="shared" si="14"/>
        <v>627000</v>
      </c>
      <c r="I43" s="15">
        <f t="shared" si="14"/>
        <v>539435000</v>
      </c>
      <c r="J43" s="15">
        <f t="shared" si="14"/>
        <v>295907000</v>
      </c>
      <c r="K43" s="15">
        <f t="shared" si="14"/>
        <v>44381000</v>
      </c>
      <c r="L43" s="15">
        <f t="shared" si="14"/>
        <v>0</v>
      </c>
      <c r="M43" s="15">
        <f t="shared" si="14"/>
        <v>236000</v>
      </c>
      <c r="N43" s="15">
        <f t="shared" si="11"/>
        <v>1062047000</v>
      </c>
      <c r="O43" s="37">
        <f t="shared" si="1"/>
        <v>6019.6849724251679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87</v>
      </c>
      <c r="M45" s="93"/>
      <c r="N45" s="93"/>
      <c r="O45" s="41">
        <v>176429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103</v>
      </c>
      <c r="N4" s="34" t="s">
        <v>5</v>
      </c>
      <c r="O4" s="34" t="s">
        <v>104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29343000</v>
      </c>
      <c r="E5" s="26">
        <f t="shared" si="0"/>
        <v>6157000</v>
      </c>
      <c r="F5" s="26">
        <f t="shared" si="0"/>
        <v>13581000</v>
      </c>
      <c r="G5" s="26">
        <f t="shared" si="0"/>
        <v>5513000</v>
      </c>
      <c r="H5" s="26">
        <f t="shared" si="0"/>
        <v>0</v>
      </c>
      <c r="I5" s="26">
        <f t="shared" si="0"/>
        <v>40035000</v>
      </c>
      <c r="J5" s="26">
        <f t="shared" si="0"/>
        <v>0</v>
      </c>
      <c r="K5" s="26">
        <f t="shared" si="0"/>
        <v>129494000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224123000</v>
      </c>
      <c r="P5" s="32">
        <f t="shared" ref="P5:P41" si="1">(O5/P$43)</f>
        <v>1129.8173624168855</v>
      </c>
      <c r="Q5" s="6"/>
    </row>
    <row r="6" spans="1:134">
      <c r="A6" s="12"/>
      <c r="B6" s="44">
        <v>511</v>
      </c>
      <c r="C6" s="20" t="s">
        <v>19</v>
      </c>
      <c r="D6" s="46">
        <v>1529000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1529000</v>
      </c>
      <c r="P6" s="47">
        <f t="shared" si="1"/>
        <v>7.7077798670168525</v>
      </c>
      <c r="Q6" s="9"/>
    </row>
    <row r="7" spans="1:134">
      <c r="A7" s="12"/>
      <c r="B7" s="44">
        <v>512</v>
      </c>
      <c r="C7" s="20" t="s">
        <v>20</v>
      </c>
      <c r="D7" s="46">
        <v>3788000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3788000</v>
      </c>
      <c r="P7" s="47">
        <f t="shared" si="1"/>
        <v>19.095533117239921</v>
      </c>
      <c r="Q7" s="9"/>
    </row>
    <row r="8" spans="1:134">
      <c r="A8" s="12"/>
      <c r="B8" s="44">
        <v>513</v>
      </c>
      <c r="C8" s="20" t="s">
        <v>21</v>
      </c>
      <c r="D8" s="46">
        <v>9769000</v>
      </c>
      <c r="E8" s="46">
        <v>6040000</v>
      </c>
      <c r="F8" s="46">
        <v>0</v>
      </c>
      <c r="G8" s="46">
        <v>3434000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19243000</v>
      </c>
      <c r="P8" s="47">
        <f t="shared" si="1"/>
        <v>97.005106593201631</v>
      </c>
      <c r="Q8" s="9"/>
    </row>
    <row r="9" spans="1:134">
      <c r="A9" s="12"/>
      <c r="B9" s="44">
        <v>514</v>
      </c>
      <c r="C9" s="20" t="s">
        <v>22</v>
      </c>
      <c r="D9" s="46">
        <v>2860000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2860000</v>
      </c>
      <c r="P9" s="47">
        <f t="shared" si="1"/>
        <v>14.417429967081882</v>
      </c>
      <c r="Q9" s="9"/>
    </row>
    <row r="10" spans="1:134">
      <c r="A10" s="12"/>
      <c r="B10" s="44">
        <v>515</v>
      </c>
      <c r="C10" s="20" t="s">
        <v>23</v>
      </c>
      <c r="D10" s="46">
        <v>4447000</v>
      </c>
      <c r="E10" s="46">
        <v>0</v>
      </c>
      <c r="F10" s="46">
        <v>0</v>
      </c>
      <c r="G10" s="46">
        <v>11000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4458000</v>
      </c>
      <c r="P10" s="47">
        <f t="shared" si="1"/>
        <v>22.473042934703159</v>
      </c>
      <c r="Q10" s="9"/>
    </row>
    <row r="11" spans="1:134">
      <c r="A11" s="12"/>
      <c r="B11" s="44">
        <v>517</v>
      </c>
      <c r="C11" s="20" t="s">
        <v>24</v>
      </c>
      <c r="D11" s="46">
        <v>65000</v>
      </c>
      <c r="E11" s="46">
        <v>43000</v>
      </c>
      <c r="F11" s="46">
        <v>13581000</v>
      </c>
      <c r="G11" s="46">
        <v>0</v>
      </c>
      <c r="H11" s="46">
        <v>0</v>
      </c>
      <c r="I11" s="46">
        <v>40035000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53724000</v>
      </c>
      <c r="P11" s="47">
        <f t="shared" si="1"/>
        <v>270.82587676626122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129494000</v>
      </c>
      <c r="L12" s="46">
        <v>0</v>
      </c>
      <c r="M12" s="46">
        <v>0</v>
      </c>
      <c r="N12" s="46">
        <v>0</v>
      </c>
      <c r="O12" s="46">
        <f t="shared" si="2"/>
        <v>129494000</v>
      </c>
      <c r="P12" s="47">
        <f t="shared" si="1"/>
        <v>652.78694970535003</v>
      </c>
      <c r="Q12" s="9"/>
    </row>
    <row r="13" spans="1:134">
      <c r="A13" s="12"/>
      <c r="B13" s="44">
        <v>519</v>
      </c>
      <c r="C13" s="20" t="s">
        <v>26</v>
      </c>
      <c r="D13" s="46">
        <v>6885000</v>
      </c>
      <c r="E13" s="46">
        <v>74000</v>
      </c>
      <c r="F13" s="46">
        <v>0</v>
      </c>
      <c r="G13" s="46">
        <v>2068000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9027000</v>
      </c>
      <c r="P13" s="47">
        <f t="shared" si="1"/>
        <v>45.505643466030818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SUM(D15:D17)</f>
        <v>64682000</v>
      </c>
      <c r="E14" s="31">
        <f t="shared" si="3"/>
        <v>6196000</v>
      </c>
      <c r="F14" s="31">
        <f t="shared" si="3"/>
        <v>0</v>
      </c>
      <c r="G14" s="31">
        <f t="shared" si="3"/>
        <v>3755000</v>
      </c>
      <c r="H14" s="31">
        <f t="shared" si="3"/>
        <v>0</v>
      </c>
      <c r="I14" s="31">
        <f t="shared" si="3"/>
        <v>47276000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5" si="4">SUM(D14:N14)</f>
        <v>121909000</v>
      </c>
      <c r="P14" s="43">
        <f t="shared" si="1"/>
        <v>614.55051393600877</v>
      </c>
      <c r="Q14" s="10"/>
    </row>
    <row r="15" spans="1:134">
      <c r="A15" s="12"/>
      <c r="B15" s="44">
        <v>521</v>
      </c>
      <c r="C15" s="20" t="s">
        <v>28</v>
      </c>
      <c r="D15" s="46">
        <v>63276000</v>
      </c>
      <c r="E15" s="46">
        <v>1847000</v>
      </c>
      <c r="F15" s="46">
        <v>0</v>
      </c>
      <c r="G15" s="46">
        <v>3755000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68878000</v>
      </c>
      <c r="P15" s="47">
        <f t="shared" si="1"/>
        <v>347.21809135407898</v>
      </c>
      <c r="Q15" s="9"/>
    </row>
    <row r="16" spans="1:134">
      <c r="A16" s="12"/>
      <c r="B16" s="44">
        <v>522</v>
      </c>
      <c r="C16" s="20" t="s">
        <v>29</v>
      </c>
      <c r="D16" s="46">
        <v>1380000</v>
      </c>
      <c r="E16" s="46">
        <v>246000</v>
      </c>
      <c r="F16" s="46">
        <v>0</v>
      </c>
      <c r="G16" s="46">
        <v>0</v>
      </c>
      <c r="H16" s="46">
        <v>0</v>
      </c>
      <c r="I16" s="46">
        <v>47276000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48902000</v>
      </c>
      <c r="P16" s="47">
        <f t="shared" si="1"/>
        <v>246.51788819938398</v>
      </c>
      <c r="Q16" s="9"/>
    </row>
    <row r="17" spans="1:17">
      <c r="A17" s="12"/>
      <c r="B17" s="44">
        <v>524</v>
      </c>
      <c r="C17" s="20" t="s">
        <v>30</v>
      </c>
      <c r="D17" s="46">
        <v>26000</v>
      </c>
      <c r="E17" s="46">
        <v>4103000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4129000</v>
      </c>
      <c r="P17" s="47">
        <f t="shared" si="1"/>
        <v>20.814534382545837</v>
      </c>
      <c r="Q17" s="9"/>
    </row>
    <row r="18" spans="1:17" ht="15.75">
      <c r="A18" s="28" t="s">
        <v>32</v>
      </c>
      <c r="B18" s="29"/>
      <c r="C18" s="30"/>
      <c r="D18" s="31">
        <f t="shared" ref="D18:N18" si="5">SUM(D19:D25)</f>
        <v>4934000</v>
      </c>
      <c r="E18" s="31">
        <f t="shared" si="5"/>
        <v>1157000</v>
      </c>
      <c r="F18" s="31">
        <f t="shared" si="5"/>
        <v>0</v>
      </c>
      <c r="G18" s="31">
        <f t="shared" si="5"/>
        <v>513000</v>
      </c>
      <c r="H18" s="31">
        <f t="shared" si="5"/>
        <v>248000</v>
      </c>
      <c r="I18" s="31">
        <f t="shared" si="5"/>
        <v>402292000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409144000</v>
      </c>
      <c r="P18" s="43">
        <f t="shared" si="1"/>
        <v>2062.5192190390731</v>
      </c>
      <c r="Q18" s="10"/>
    </row>
    <row r="19" spans="1:17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227378000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227378000</v>
      </c>
      <c r="P19" s="47">
        <f t="shared" si="1"/>
        <v>1146.2260108584421</v>
      </c>
      <c r="Q19" s="9"/>
    </row>
    <row r="20" spans="1:17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21308000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21308000</v>
      </c>
      <c r="P20" s="47">
        <f t="shared" si="1"/>
        <v>107.41489431418907</v>
      </c>
      <c r="Q20" s="9"/>
    </row>
    <row r="21" spans="1:17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36832000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36832000</v>
      </c>
      <c r="P21" s="47">
        <f t="shared" si="1"/>
        <v>185.6723008907552</v>
      </c>
      <c r="Q21" s="9"/>
    </row>
    <row r="22" spans="1:17">
      <c r="A22" s="12"/>
      <c r="B22" s="44">
        <v>534</v>
      </c>
      <c r="C22" s="20" t="s">
        <v>36</v>
      </c>
      <c r="D22" s="46">
        <v>22000</v>
      </c>
      <c r="E22" s="46">
        <v>0</v>
      </c>
      <c r="F22" s="46">
        <v>0</v>
      </c>
      <c r="G22" s="46">
        <v>0</v>
      </c>
      <c r="H22" s="46">
        <v>0</v>
      </c>
      <c r="I22" s="46">
        <v>29602000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29624000</v>
      </c>
      <c r="P22" s="47">
        <f t="shared" si="1"/>
        <v>149.33634452616562</v>
      </c>
      <c r="Q22" s="9"/>
    </row>
    <row r="23" spans="1:17">
      <c r="A23" s="12"/>
      <c r="B23" s="44">
        <v>535</v>
      </c>
      <c r="C23" s="20" t="s">
        <v>37</v>
      </c>
      <c r="D23" s="46">
        <v>0</v>
      </c>
      <c r="E23" s="46">
        <v>411000</v>
      </c>
      <c r="F23" s="46">
        <v>0</v>
      </c>
      <c r="G23" s="46">
        <v>0</v>
      </c>
      <c r="H23" s="46">
        <v>0</v>
      </c>
      <c r="I23" s="46">
        <v>66192000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66603000</v>
      </c>
      <c r="P23" s="47">
        <f t="shared" si="1"/>
        <v>335.74968115299112</v>
      </c>
      <c r="Q23" s="9"/>
    </row>
    <row r="24" spans="1:17">
      <c r="A24" s="12"/>
      <c r="B24" s="44">
        <v>538</v>
      </c>
      <c r="C24" s="20" t="s">
        <v>38</v>
      </c>
      <c r="D24" s="46">
        <v>0</v>
      </c>
      <c r="E24" s="46">
        <v>729000</v>
      </c>
      <c r="F24" s="46">
        <v>0</v>
      </c>
      <c r="G24" s="46">
        <v>80000</v>
      </c>
      <c r="H24" s="46">
        <v>0</v>
      </c>
      <c r="I24" s="46">
        <v>20980000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21789000</v>
      </c>
      <c r="P24" s="47">
        <f t="shared" si="1"/>
        <v>109.83964389956193</v>
      </c>
      <c r="Q24" s="9"/>
    </row>
    <row r="25" spans="1:17">
      <c r="A25" s="12"/>
      <c r="B25" s="44">
        <v>539</v>
      </c>
      <c r="C25" s="20" t="s">
        <v>39</v>
      </c>
      <c r="D25" s="46">
        <v>4912000</v>
      </c>
      <c r="E25" s="46">
        <v>17000</v>
      </c>
      <c r="F25" s="46">
        <v>0</v>
      </c>
      <c r="G25" s="46">
        <v>433000</v>
      </c>
      <c r="H25" s="46">
        <v>248000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5610000</v>
      </c>
      <c r="P25" s="47">
        <f t="shared" si="1"/>
        <v>28.280343396968306</v>
      </c>
      <c r="Q25" s="9"/>
    </row>
    <row r="26" spans="1:17" ht="15.75">
      <c r="A26" s="28" t="s">
        <v>40</v>
      </c>
      <c r="B26" s="29"/>
      <c r="C26" s="30"/>
      <c r="D26" s="31">
        <f t="shared" ref="D26:N26" si="6">SUM(D27:D29)</f>
        <v>16362000</v>
      </c>
      <c r="E26" s="31">
        <f t="shared" si="6"/>
        <v>986000</v>
      </c>
      <c r="F26" s="31">
        <f t="shared" si="6"/>
        <v>0</v>
      </c>
      <c r="G26" s="31">
        <f t="shared" si="6"/>
        <v>10648000</v>
      </c>
      <c r="H26" s="31">
        <f t="shared" si="6"/>
        <v>0</v>
      </c>
      <c r="I26" s="31">
        <f t="shared" si="6"/>
        <v>46934000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18798000</v>
      </c>
      <c r="N26" s="31">
        <f t="shared" si="6"/>
        <v>0</v>
      </c>
      <c r="O26" s="31">
        <f t="shared" ref="O26:O33" si="7">SUM(D26:N26)</f>
        <v>93728000</v>
      </c>
      <c r="P26" s="43">
        <f t="shared" si="1"/>
        <v>472.48841816596178</v>
      </c>
      <c r="Q26" s="10"/>
    </row>
    <row r="27" spans="1:17">
      <c r="A27" s="12"/>
      <c r="B27" s="44">
        <v>541</v>
      </c>
      <c r="C27" s="20" t="s">
        <v>41</v>
      </c>
      <c r="D27" s="46">
        <v>16362000</v>
      </c>
      <c r="E27" s="46">
        <v>986000</v>
      </c>
      <c r="F27" s="46">
        <v>0</v>
      </c>
      <c r="G27" s="46">
        <v>10451000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18798000</v>
      </c>
      <c r="N27" s="46">
        <v>0</v>
      </c>
      <c r="O27" s="46">
        <f t="shared" si="7"/>
        <v>46597000</v>
      </c>
      <c r="P27" s="47">
        <f t="shared" si="1"/>
        <v>234.89824621542462</v>
      </c>
      <c r="Q27" s="9"/>
    </row>
    <row r="28" spans="1:17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20583000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20583000</v>
      </c>
      <c r="P28" s="47">
        <f t="shared" si="1"/>
        <v>103.7601262281281</v>
      </c>
      <c r="Q28" s="9"/>
    </row>
    <row r="29" spans="1:17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197000</v>
      </c>
      <c r="H29" s="46">
        <v>0</v>
      </c>
      <c r="I29" s="46">
        <v>26351000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26548000</v>
      </c>
      <c r="P29" s="47">
        <f t="shared" si="1"/>
        <v>133.83004572240901</v>
      </c>
      <c r="Q29" s="9"/>
    </row>
    <row r="30" spans="1:17" ht="15.75">
      <c r="A30" s="28" t="s">
        <v>44</v>
      </c>
      <c r="B30" s="29"/>
      <c r="C30" s="30"/>
      <c r="D30" s="31">
        <f t="shared" ref="D30:N30" si="8">SUM(D31:D32)</f>
        <v>271000</v>
      </c>
      <c r="E30" s="31">
        <f t="shared" si="8"/>
        <v>15190000</v>
      </c>
      <c r="F30" s="31">
        <f t="shared" si="8"/>
        <v>0</v>
      </c>
      <c r="G30" s="31">
        <f t="shared" si="8"/>
        <v>180000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4602000</v>
      </c>
      <c r="N30" s="31">
        <f t="shared" si="8"/>
        <v>290000</v>
      </c>
      <c r="O30" s="31">
        <f t="shared" si="7"/>
        <v>20533000</v>
      </c>
      <c r="P30" s="43">
        <f t="shared" si="1"/>
        <v>103.50807325667563</v>
      </c>
      <c r="Q30" s="10"/>
    </row>
    <row r="31" spans="1:17">
      <c r="A31" s="13"/>
      <c r="B31" s="45">
        <v>552</v>
      </c>
      <c r="C31" s="21" t="s">
        <v>45</v>
      </c>
      <c r="D31" s="46">
        <v>0</v>
      </c>
      <c r="E31" s="46">
        <v>10332000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4284000</v>
      </c>
      <c r="N31" s="46">
        <v>290000</v>
      </c>
      <c r="O31" s="46">
        <f t="shared" si="7"/>
        <v>14906000</v>
      </c>
      <c r="P31" s="47">
        <f t="shared" si="1"/>
        <v>75.14203184941347</v>
      </c>
      <c r="Q31" s="9"/>
    </row>
    <row r="32" spans="1:17">
      <c r="A32" s="13"/>
      <c r="B32" s="45">
        <v>554</v>
      </c>
      <c r="C32" s="21" t="s">
        <v>46</v>
      </c>
      <c r="D32" s="46">
        <v>271000</v>
      </c>
      <c r="E32" s="46">
        <v>4858000</v>
      </c>
      <c r="F32" s="46">
        <v>0</v>
      </c>
      <c r="G32" s="46">
        <v>180000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318000</v>
      </c>
      <c r="N32" s="46">
        <v>0</v>
      </c>
      <c r="O32" s="46">
        <f t="shared" si="7"/>
        <v>5627000</v>
      </c>
      <c r="P32" s="47">
        <f t="shared" si="1"/>
        <v>28.366041407262149</v>
      </c>
      <c r="Q32" s="9"/>
    </row>
    <row r="33" spans="1:120" ht="15.75">
      <c r="A33" s="28" t="s">
        <v>47</v>
      </c>
      <c r="B33" s="29"/>
      <c r="C33" s="30"/>
      <c r="D33" s="31">
        <f t="shared" ref="D33:N33" si="9">SUM(D34:D34)</f>
        <v>8856000</v>
      </c>
      <c r="E33" s="31">
        <f t="shared" si="9"/>
        <v>650000</v>
      </c>
      <c r="F33" s="31">
        <f t="shared" si="9"/>
        <v>0</v>
      </c>
      <c r="G33" s="31">
        <f t="shared" si="9"/>
        <v>184000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7"/>
        <v>9690000</v>
      </c>
      <c r="P33" s="43">
        <f t="shared" si="1"/>
        <v>48.847865867490711</v>
      </c>
      <c r="Q33" s="10"/>
    </row>
    <row r="34" spans="1:120">
      <c r="A34" s="12"/>
      <c r="B34" s="44">
        <v>569</v>
      </c>
      <c r="C34" s="20" t="s">
        <v>48</v>
      </c>
      <c r="D34" s="46">
        <v>8856000</v>
      </c>
      <c r="E34" s="46">
        <v>650000</v>
      </c>
      <c r="F34" s="46">
        <v>0</v>
      </c>
      <c r="G34" s="46">
        <v>184000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1" si="10">SUM(D34:N34)</f>
        <v>9690000</v>
      </c>
      <c r="P34" s="47">
        <f t="shared" si="1"/>
        <v>48.847865867490711</v>
      </c>
      <c r="Q34" s="9"/>
    </row>
    <row r="35" spans="1:120" ht="15.75">
      <c r="A35" s="28" t="s">
        <v>49</v>
      </c>
      <c r="B35" s="29"/>
      <c r="C35" s="30"/>
      <c r="D35" s="31">
        <f t="shared" ref="D35:N35" si="11">SUM(D36:D36)</f>
        <v>17574000</v>
      </c>
      <c r="E35" s="31">
        <f t="shared" si="11"/>
        <v>92000</v>
      </c>
      <c r="F35" s="31">
        <f t="shared" si="11"/>
        <v>0</v>
      </c>
      <c r="G35" s="31">
        <f t="shared" si="11"/>
        <v>2813000</v>
      </c>
      <c r="H35" s="31">
        <f t="shared" si="11"/>
        <v>0</v>
      </c>
      <c r="I35" s="31">
        <f t="shared" si="11"/>
        <v>1056000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1"/>
        <v>0</v>
      </c>
      <c r="O35" s="31">
        <f t="shared" si="10"/>
        <v>21535000</v>
      </c>
      <c r="P35" s="43">
        <f t="shared" si="1"/>
        <v>108.55921480458333</v>
      </c>
      <c r="Q35" s="9"/>
    </row>
    <row r="36" spans="1:120">
      <c r="A36" s="12"/>
      <c r="B36" s="44">
        <v>572</v>
      </c>
      <c r="C36" s="20" t="s">
        <v>50</v>
      </c>
      <c r="D36" s="46">
        <v>17574000</v>
      </c>
      <c r="E36" s="46">
        <v>92000</v>
      </c>
      <c r="F36" s="46">
        <v>0</v>
      </c>
      <c r="G36" s="46">
        <v>2813000</v>
      </c>
      <c r="H36" s="46">
        <v>0</v>
      </c>
      <c r="I36" s="46">
        <v>1056000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21535000</v>
      </c>
      <c r="P36" s="47">
        <f t="shared" si="1"/>
        <v>108.55921480458333</v>
      </c>
      <c r="Q36" s="9"/>
    </row>
    <row r="37" spans="1:120" ht="15.75">
      <c r="A37" s="28" t="s">
        <v>55</v>
      </c>
      <c r="B37" s="29"/>
      <c r="C37" s="30"/>
      <c r="D37" s="31">
        <f t="shared" ref="D37:N37" si="12">SUM(D38:D40)</f>
        <v>22422000</v>
      </c>
      <c r="E37" s="31">
        <f t="shared" si="12"/>
        <v>2653000</v>
      </c>
      <c r="F37" s="31">
        <f t="shared" si="12"/>
        <v>0</v>
      </c>
      <c r="G37" s="31">
        <f t="shared" si="12"/>
        <v>4722000</v>
      </c>
      <c r="H37" s="31">
        <f t="shared" si="12"/>
        <v>162000</v>
      </c>
      <c r="I37" s="31">
        <f t="shared" si="12"/>
        <v>48328000</v>
      </c>
      <c r="J37" s="31">
        <f t="shared" si="12"/>
        <v>219681000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0"/>
        <v>297968000</v>
      </c>
      <c r="P37" s="43">
        <f t="shared" si="1"/>
        <v>1502.0743959550539</v>
      </c>
      <c r="Q37" s="9"/>
    </row>
    <row r="38" spans="1:120">
      <c r="A38" s="12"/>
      <c r="B38" s="44">
        <v>581</v>
      </c>
      <c r="C38" s="20" t="s">
        <v>105</v>
      </c>
      <c r="D38" s="46">
        <v>22422000</v>
      </c>
      <c r="E38" s="46">
        <v>2653000</v>
      </c>
      <c r="F38" s="46">
        <v>0</v>
      </c>
      <c r="G38" s="46">
        <v>4722000</v>
      </c>
      <c r="H38" s="46">
        <v>162000</v>
      </c>
      <c r="I38" s="46">
        <v>48328000</v>
      </c>
      <c r="J38" s="46">
        <v>1266000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79553000</v>
      </c>
      <c r="P38" s="47">
        <f t="shared" si="1"/>
        <v>401.03140075918355</v>
      </c>
      <c r="Q38" s="9"/>
    </row>
    <row r="39" spans="1:120">
      <c r="A39" s="12"/>
      <c r="B39" s="44">
        <v>590</v>
      </c>
      <c r="C39" s="20" t="s">
        <v>53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218325000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218325000</v>
      </c>
      <c r="P39" s="47">
        <f t="shared" si="1"/>
        <v>1100.5892998472559</v>
      </c>
      <c r="Q39" s="9"/>
    </row>
    <row r="40" spans="1:120" ht="15.75" thickBot="1">
      <c r="A40" s="12"/>
      <c r="B40" s="44">
        <v>591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90000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90000</v>
      </c>
      <c r="P40" s="47">
        <f t="shared" si="1"/>
        <v>0.45369534861446481</v>
      </c>
      <c r="Q40" s="9"/>
    </row>
    <row r="41" spans="1:120" ht="16.5" thickBot="1">
      <c r="A41" s="14" t="s">
        <v>10</v>
      </c>
      <c r="B41" s="23"/>
      <c r="C41" s="22"/>
      <c r="D41" s="15">
        <f>SUM(D5,D14,D18,D26,D30,D33,D35,D37)</f>
        <v>164444000</v>
      </c>
      <c r="E41" s="15">
        <f t="shared" ref="E41:N41" si="13">SUM(E5,E14,E18,E26,E30,E33,E35,E37)</f>
        <v>33081000</v>
      </c>
      <c r="F41" s="15">
        <f t="shared" si="13"/>
        <v>13581000</v>
      </c>
      <c r="G41" s="15">
        <f t="shared" si="13"/>
        <v>28328000</v>
      </c>
      <c r="H41" s="15">
        <f t="shared" si="13"/>
        <v>410000</v>
      </c>
      <c r="I41" s="15">
        <f t="shared" si="13"/>
        <v>585921000</v>
      </c>
      <c r="J41" s="15">
        <f t="shared" si="13"/>
        <v>219681000</v>
      </c>
      <c r="K41" s="15">
        <f t="shared" si="13"/>
        <v>129494000</v>
      </c>
      <c r="L41" s="15">
        <f t="shared" si="13"/>
        <v>0</v>
      </c>
      <c r="M41" s="15">
        <f t="shared" si="13"/>
        <v>23400000</v>
      </c>
      <c r="N41" s="15">
        <f t="shared" si="13"/>
        <v>290000</v>
      </c>
      <c r="O41" s="15">
        <f t="shared" si="10"/>
        <v>1198630000</v>
      </c>
      <c r="P41" s="37">
        <f t="shared" si="1"/>
        <v>6042.3650634417327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93" t="s">
        <v>101</v>
      </c>
      <c r="N43" s="93"/>
      <c r="O43" s="93"/>
      <c r="P43" s="41">
        <v>198371</v>
      </c>
    </row>
    <row r="44" spans="1:120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20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33255000</v>
      </c>
      <c r="E5" s="26">
        <f t="shared" si="0"/>
        <v>67000</v>
      </c>
      <c r="F5" s="26">
        <f t="shared" si="0"/>
        <v>13477000</v>
      </c>
      <c r="G5" s="26">
        <f t="shared" si="0"/>
        <v>616000</v>
      </c>
      <c r="H5" s="26">
        <f t="shared" si="0"/>
        <v>0</v>
      </c>
      <c r="I5" s="26">
        <f t="shared" si="0"/>
        <v>0</v>
      </c>
      <c r="J5" s="26">
        <f t="shared" si="0"/>
        <v>194111000</v>
      </c>
      <c r="K5" s="26">
        <f t="shared" si="0"/>
        <v>120383000</v>
      </c>
      <c r="L5" s="26">
        <f t="shared" si="0"/>
        <v>0</v>
      </c>
      <c r="M5" s="26">
        <f t="shared" si="0"/>
        <v>0</v>
      </c>
      <c r="N5" s="27">
        <f>SUM(D5:M5)</f>
        <v>361909000</v>
      </c>
      <c r="O5" s="32">
        <f t="shared" ref="O5:O41" si="1">(N5/O$43)</f>
        <v>1822.0533965674354</v>
      </c>
      <c r="P5" s="6"/>
    </row>
    <row r="6" spans="1:133">
      <c r="A6" s="12"/>
      <c r="B6" s="44">
        <v>511</v>
      </c>
      <c r="C6" s="20" t="s">
        <v>19</v>
      </c>
      <c r="D6" s="46">
        <v>1397000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194111000</v>
      </c>
      <c r="K6" s="46">
        <v>0</v>
      </c>
      <c r="L6" s="46">
        <v>0</v>
      </c>
      <c r="M6" s="46">
        <v>0</v>
      </c>
      <c r="N6" s="46">
        <f>SUM(D6:M6)</f>
        <v>195508000</v>
      </c>
      <c r="O6" s="47">
        <f t="shared" si="1"/>
        <v>984.29720027992164</v>
      </c>
      <c r="P6" s="9"/>
    </row>
    <row r="7" spans="1:133">
      <c r="A7" s="12"/>
      <c r="B7" s="44">
        <v>512</v>
      </c>
      <c r="C7" s="20" t="s">
        <v>20</v>
      </c>
      <c r="D7" s="46">
        <v>4300000</v>
      </c>
      <c r="E7" s="46">
        <v>4000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4304000</v>
      </c>
      <c r="O7" s="47">
        <f t="shared" si="1"/>
        <v>21.66875601000871</v>
      </c>
      <c r="P7" s="9"/>
    </row>
    <row r="8" spans="1:133">
      <c r="A8" s="12"/>
      <c r="B8" s="44">
        <v>513</v>
      </c>
      <c r="C8" s="20" t="s">
        <v>21</v>
      </c>
      <c r="D8" s="46">
        <v>13278000</v>
      </c>
      <c r="E8" s="46">
        <v>41000</v>
      </c>
      <c r="F8" s="46">
        <v>0</v>
      </c>
      <c r="G8" s="46">
        <v>28000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13347000</v>
      </c>
      <c r="O8" s="47">
        <f t="shared" si="1"/>
        <v>67.19630261746893</v>
      </c>
      <c r="P8" s="9"/>
    </row>
    <row r="9" spans="1:133">
      <c r="A9" s="12"/>
      <c r="B9" s="44">
        <v>514</v>
      </c>
      <c r="C9" s="20" t="s">
        <v>22</v>
      </c>
      <c r="D9" s="46">
        <v>2808000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2808000</v>
      </c>
      <c r="O9" s="47">
        <f t="shared" si="1"/>
        <v>14.13705085411349</v>
      </c>
      <c r="P9" s="9"/>
    </row>
    <row r="10" spans="1:133">
      <c r="A10" s="12"/>
      <c r="B10" s="44">
        <v>515</v>
      </c>
      <c r="C10" s="20" t="s">
        <v>23</v>
      </c>
      <c r="D10" s="46">
        <v>4444000</v>
      </c>
      <c r="E10" s="46">
        <v>3000</v>
      </c>
      <c r="F10" s="46">
        <v>0</v>
      </c>
      <c r="G10" s="46">
        <v>62000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4509000</v>
      </c>
      <c r="O10" s="47">
        <f t="shared" si="1"/>
        <v>22.700841275355316</v>
      </c>
      <c r="P10" s="9"/>
    </row>
    <row r="11" spans="1:133">
      <c r="A11" s="12"/>
      <c r="B11" s="44">
        <v>517</v>
      </c>
      <c r="C11" s="20" t="s">
        <v>24</v>
      </c>
      <c r="D11" s="46">
        <v>20000</v>
      </c>
      <c r="E11" s="46">
        <v>0</v>
      </c>
      <c r="F11" s="46">
        <v>13477000</v>
      </c>
      <c r="G11" s="46">
        <v>2000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13499000</v>
      </c>
      <c r="O11" s="47">
        <f t="shared" si="1"/>
        <v>67.961556082506405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120383000</v>
      </c>
      <c r="L12" s="46">
        <v>0</v>
      </c>
      <c r="M12" s="46">
        <v>0</v>
      </c>
      <c r="N12" s="46">
        <f t="shared" si="2"/>
        <v>120383000</v>
      </c>
      <c r="O12" s="47">
        <f t="shared" si="1"/>
        <v>606.075709747416</v>
      </c>
      <c r="P12" s="9"/>
    </row>
    <row r="13" spans="1:133">
      <c r="A13" s="12"/>
      <c r="B13" s="44">
        <v>519</v>
      </c>
      <c r="C13" s="20" t="s">
        <v>73</v>
      </c>
      <c r="D13" s="46">
        <v>7008000</v>
      </c>
      <c r="E13" s="46">
        <v>19000</v>
      </c>
      <c r="F13" s="46">
        <v>0</v>
      </c>
      <c r="G13" s="46">
        <v>524000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7551000</v>
      </c>
      <c r="O13" s="47">
        <f t="shared" si="1"/>
        <v>38.015979700644927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66487000</v>
      </c>
      <c r="E14" s="31">
        <f t="shared" si="3"/>
        <v>5805000</v>
      </c>
      <c r="F14" s="31">
        <f t="shared" si="3"/>
        <v>0</v>
      </c>
      <c r="G14" s="31">
        <f t="shared" si="3"/>
        <v>2261000</v>
      </c>
      <c r="H14" s="31">
        <f t="shared" si="3"/>
        <v>0</v>
      </c>
      <c r="I14" s="31">
        <f t="shared" si="3"/>
        <v>48147000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122700000</v>
      </c>
      <c r="O14" s="43">
        <f t="shared" si="1"/>
        <v>617.74079052696766</v>
      </c>
      <c r="P14" s="10"/>
    </row>
    <row r="15" spans="1:133">
      <c r="A15" s="12"/>
      <c r="B15" s="44">
        <v>521</v>
      </c>
      <c r="C15" s="20" t="s">
        <v>28</v>
      </c>
      <c r="D15" s="46">
        <v>61849000</v>
      </c>
      <c r="E15" s="46">
        <v>1231000</v>
      </c>
      <c r="F15" s="46">
        <v>0</v>
      </c>
      <c r="G15" s="46">
        <v>2261000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65341000</v>
      </c>
      <c r="O15" s="47">
        <f t="shared" si="1"/>
        <v>328.96333328298772</v>
      </c>
      <c r="P15" s="9"/>
    </row>
    <row r="16" spans="1:133">
      <c r="A16" s="12"/>
      <c r="B16" s="44">
        <v>522</v>
      </c>
      <c r="C16" s="20" t="s">
        <v>29</v>
      </c>
      <c r="D16" s="46">
        <v>2719000</v>
      </c>
      <c r="E16" s="46">
        <v>366000</v>
      </c>
      <c r="F16" s="46">
        <v>0</v>
      </c>
      <c r="G16" s="46">
        <v>0</v>
      </c>
      <c r="H16" s="46">
        <v>0</v>
      </c>
      <c r="I16" s="46">
        <v>48147000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51232000</v>
      </c>
      <c r="O16" s="47">
        <f t="shared" si="1"/>
        <v>257.93069421579139</v>
      </c>
      <c r="P16" s="9"/>
    </row>
    <row r="17" spans="1:16">
      <c r="A17" s="12"/>
      <c r="B17" s="44">
        <v>524</v>
      </c>
      <c r="C17" s="20" t="s">
        <v>30</v>
      </c>
      <c r="D17" s="46">
        <v>1919000</v>
      </c>
      <c r="E17" s="46">
        <v>4208000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6127000</v>
      </c>
      <c r="O17" s="47">
        <f t="shared" si="1"/>
        <v>30.846763028188516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SUM(D19:D25)</f>
        <v>4468000</v>
      </c>
      <c r="E18" s="31">
        <f t="shared" si="5"/>
        <v>672000</v>
      </c>
      <c r="F18" s="31">
        <f t="shared" si="5"/>
        <v>0</v>
      </c>
      <c r="G18" s="31">
        <f t="shared" si="5"/>
        <v>1316000</v>
      </c>
      <c r="H18" s="31">
        <f t="shared" si="5"/>
        <v>256000</v>
      </c>
      <c r="I18" s="31">
        <f t="shared" si="5"/>
        <v>460227000</v>
      </c>
      <c r="J18" s="31">
        <f t="shared" si="5"/>
        <v>0</v>
      </c>
      <c r="K18" s="31">
        <f t="shared" si="5"/>
        <v>0</v>
      </c>
      <c r="L18" s="31">
        <f t="shared" si="5"/>
        <v>7328000</v>
      </c>
      <c r="M18" s="31">
        <f t="shared" si="5"/>
        <v>0</v>
      </c>
      <c r="N18" s="42">
        <f t="shared" si="4"/>
        <v>474267000</v>
      </c>
      <c r="O18" s="43">
        <f t="shared" si="1"/>
        <v>2387.7267440982346</v>
      </c>
      <c r="P18" s="10"/>
    </row>
    <row r="19" spans="1:16">
      <c r="A19" s="12"/>
      <c r="B19" s="44">
        <v>531</v>
      </c>
      <c r="C19" s="20" t="s">
        <v>33</v>
      </c>
      <c r="D19" s="46">
        <v>-13040000</v>
      </c>
      <c r="E19" s="46">
        <v>0</v>
      </c>
      <c r="F19" s="46">
        <v>0</v>
      </c>
      <c r="G19" s="46">
        <v>0</v>
      </c>
      <c r="H19" s="46">
        <v>0</v>
      </c>
      <c r="I19" s="46">
        <v>273744000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260704000</v>
      </c>
      <c r="O19" s="47">
        <f t="shared" si="1"/>
        <v>1312.5305220337618</v>
      </c>
      <c r="P19" s="9"/>
    </row>
    <row r="20" spans="1:16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21837000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21837000</v>
      </c>
      <c r="O20" s="47">
        <f t="shared" si="1"/>
        <v>109.9397362896283</v>
      </c>
      <c r="P20" s="9"/>
    </row>
    <row r="21" spans="1:16">
      <c r="A21" s="12"/>
      <c r="B21" s="44">
        <v>533</v>
      </c>
      <c r="C21" s="20" t="s">
        <v>35</v>
      </c>
      <c r="D21" s="46">
        <v>-46000</v>
      </c>
      <c r="E21" s="46">
        <v>0</v>
      </c>
      <c r="F21" s="46">
        <v>0</v>
      </c>
      <c r="G21" s="46">
        <v>0</v>
      </c>
      <c r="H21" s="46">
        <v>0</v>
      </c>
      <c r="I21" s="46">
        <v>36624000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36578000</v>
      </c>
      <c r="O21" s="47">
        <f t="shared" si="1"/>
        <v>184.15421871145412</v>
      </c>
      <c r="P21" s="9"/>
    </row>
    <row r="22" spans="1:16">
      <c r="A22" s="12"/>
      <c r="B22" s="44">
        <v>534</v>
      </c>
      <c r="C22" s="20" t="s">
        <v>74</v>
      </c>
      <c r="D22" s="46">
        <v>13126000</v>
      </c>
      <c r="E22" s="46">
        <v>0</v>
      </c>
      <c r="F22" s="46">
        <v>0</v>
      </c>
      <c r="G22" s="46">
        <v>14000</v>
      </c>
      <c r="H22" s="46">
        <v>0</v>
      </c>
      <c r="I22" s="46">
        <v>27392000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40532000</v>
      </c>
      <c r="O22" s="47">
        <f t="shared" si="1"/>
        <v>204.06087792696863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296000</v>
      </c>
      <c r="F23" s="46">
        <v>0</v>
      </c>
      <c r="G23" s="46">
        <v>0</v>
      </c>
      <c r="H23" s="46">
        <v>0</v>
      </c>
      <c r="I23" s="46">
        <v>83446000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83742000</v>
      </c>
      <c r="O23" s="47">
        <f t="shared" si="1"/>
        <v>421.60431361295292</v>
      </c>
      <c r="P23" s="9"/>
    </row>
    <row r="24" spans="1:16">
      <c r="A24" s="12"/>
      <c r="B24" s="44">
        <v>538</v>
      </c>
      <c r="C24" s="20" t="s">
        <v>75</v>
      </c>
      <c r="D24" s="46">
        <v>0</v>
      </c>
      <c r="E24" s="46">
        <v>104000</v>
      </c>
      <c r="F24" s="46">
        <v>0</v>
      </c>
      <c r="G24" s="46">
        <v>0</v>
      </c>
      <c r="H24" s="46">
        <v>0</v>
      </c>
      <c r="I24" s="46">
        <v>17184000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17288000</v>
      </c>
      <c r="O24" s="47">
        <f t="shared" si="1"/>
        <v>87.037512523473652</v>
      </c>
      <c r="P24" s="9"/>
    </row>
    <row r="25" spans="1:16">
      <c r="A25" s="12"/>
      <c r="B25" s="44">
        <v>539</v>
      </c>
      <c r="C25" s="20" t="s">
        <v>39</v>
      </c>
      <c r="D25" s="46">
        <v>4428000</v>
      </c>
      <c r="E25" s="46">
        <v>272000</v>
      </c>
      <c r="F25" s="46">
        <v>0</v>
      </c>
      <c r="G25" s="46">
        <v>1302000</v>
      </c>
      <c r="H25" s="46">
        <v>256000</v>
      </c>
      <c r="I25" s="46">
        <v>0</v>
      </c>
      <c r="J25" s="46">
        <v>0</v>
      </c>
      <c r="K25" s="46">
        <v>0</v>
      </c>
      <c r="L25" s="46">
        <v>7328000</v>
      </c>
      <c r="M25" s="46">
        <v>0</v>
      </c>
      <c r="N25" s="46">
        <f t="shared" si="4"/>
        <v>13586000</v>
      </c>
      <c r="O25" s="47">
        <f t="shared" si="1"/>
        <v>68.39956299999497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16123000</v>
      </c>
      <c r="E26" s="31">
        <f t="shared" si="6"/>
        <v>2574000</v>
      </c>
      <c r="F26" s="31">
        <f t="shared" si="6"/>
        <v>0</v>
      </c>
      <c r="G26" s="31">
        <f t="shared" si="6"/>
        <v>24524000</v>
      </c>
      <c r="H26" s="31">
        <f t="shared" si="6"/>
        <v>0</v>
      </c>
      <c r="I26" s="31">
        <f t="shared" si="6"/>
        <v>46879000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90100000</v>
      </c>
      <c r="O26" s="43">
        <f t="shared" si="1"/>
        <v>453.61406052550763</v>
      </c>
      <c r="P26" s="10"/>
    </row>
    <row r="27" spans="1:16">
      <c r="A27" s="12"/>
      <c r="B27" s="44">
        <v>541</v>
      </c>
      <c r="C27" s="20" t="s">
        <v>76</v>
      </c>
      <c r="D27" s="46">
        <v>16123000</v>
      </c>
      <c r="E27" s="46">
        <v>2574000</v>
      </c>
      <c r="F27" s="46">
        <v>0</v>
      </c>
      <c r="G27" s="46">
        <v>24424000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43121000</v>
      </c>
      <c r="O27" s="47">
        <f t="shared" si="1"/>
        <v>217.09535964395576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20349000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20349000</v>
      </c>
      <c r="O28" s="47">
        <f t="shared" si="1"/>
        <v>102.44830763189294</v>
      </c>
      <c r="P28" s="9"/>
    </row>
    <row r="29" spans="1:16">
      <c r="A29" s="12"/>
      <c r="B29" s="44">
        <v>544</v>
      </c>
      <c r="C29" s="20" t="s">
        <v>77</v>
      </c>
      <c r="D29" s="46">
        <v>0</v>
      </c>
      <c r="E29" s="46">
        <v>0</v>
      </c>
      <c r="F29" s="46">
        <v>0</v>
      </c>
      <c r="G29" s="46">
        <v>100000</v>
      </c>
      <c r="H29" s="46">
        <v>0</v>
      </c>
      <c r="I29" s="46">
        <v>26530000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26630000</v>
      </c>
      <c r="O29" s="47">
        <f t="shared" si="1"/>
        <v>134.07039324965891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SUM(D31:D32)</f>
        <v>582000</v>
      </c>
      <c r="E30" s="31">
        <f t="shared" si="8"/>
        <v>10297000</v>
      </c>
      <c r="F30" s="31">
        <f t="shared" si="8"/>
        <v>0</v>
      </c>
      <c r="G30" s="31">
        <f t="shared" si="8"/>
        <v>24000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295000</v>
      </c>
      <c r="N30" s="31">
        <f t="shared" si="7"/>
        <v>11198000</v>
      </c>
      <c r="O30" s="43">
        <f t="shared" si="1"/>
        <v>56.377028299274521</v>
      </c>
      <c r="P30" s="10"/>
    </row>
    <row r="31" spans="1:16">
      <c r="A31" s="13"/>
      <c r="B31" s="45">
        <v>552</v>
      </c>
      <c r="C31" s="21" t="s">
        <v>45</v>
      </c>
      <c r="D31" s="46">
        <v>0</v>
      </c>
      <c r="E31" s="46">
        <v>6930000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295000</v>
      </c>
      <c r="N31" s="46">
        <f t="shared" si="7"/>
        <v>7225000</v>
      </c>
      <c r="O31" s="47">
        <f t="shared" si="1"/>
        <v>36.37471240063033</v>
      </c>
      <c r="P31" s="9"/>
    </row>
    <row r="32" spans="1:16">
      <c r="A32" s="13"/>
      <c r="B32" s="45">
        <v>554</v>
      </c>
      <c r="C32" s="21" t="s">
        <v>46</v>
      </c>
      <c r="D32" s="46">
        <v>582000</v>
      </c>
      <c r="E32" s="46">
        <v>3367000</v>
      </c>
      <c r="F32" s="46">
        <v>0</v>
      </c>
      <c r="G32" s="46">
        <v>24000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3973000</v>
      </c>
      <c r="O32" s="47">
        <f t="shared" si="1"/>
        <v>20.002315898644191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7740000</v>
      </c>
      <c r="E33" s="31">
        <f t="shared" si="9"/>
        <v>602000</v>
      </c>
      <c r="F33" s="31">
        <f t="shared" si="9"/>
        <v>0</v>
      </c>
      <c r="G33" s="31">
        <f t="shared" si="9"/>
        <v>165000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8507000</v>
      </c>
      <c r="O33" s="43">
        <f t="shared" si="1"/>
        <v>42.829021230749092</v>
      </c>
      <c r="P33" s="10"/>
    </row>
    <row r="34" spans="1:119">
      <c r="A34" s="12"/>
      <c r="B34" s="44">
        <v>569</v>
      </c>
      <c r="C34" s="20" t="s">
        <v>48</v>
      </c>
      <c r="D34" s="46">
        <v>7740000</v>
      </c>
      <c r="E34" s="46">
        <v>602000</v>
      </c>
      <c r="F34" s="46">
        <v>0</v>
      </c>
      <c r="G34" s="46">
        <v>165000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8507000</v>
      </c>
      <c r="O34" s="47">
        <f t="shared" si="1"/>
        <v>42.829021230749092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SUM(D36:D37)</f>
        <v>18995000</v>
      </c>
      <c r="E35" s="31">
        <f t="shared" si="11"/>
        <v>208000</v>
      </c>
      <c r="F35" s="31">
        <f t="shared" si="11"/>
        <v>0</v>
      </c>
      <c r="G35" s="31">
        <f t="shared" si="11"/>
        <v>1202000</v>
      </c>
      <c r="H35" s="31">
        <f t="shared" si="11"/>
        <v>0</v>
      </c>
      <c r="I35" s="31">
        <f t="shared" si="11"/>
        <v>923000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21328000</v>
      </c>
      <c r="O35" s="43">
        <f t="shared" si="1"/>
        <v>107.37714409420673</v>
      </c>
      <c r="P35" s="9"/>
    </row>
    <row r="36" spans="1:119">
      <c r="A36" s="12"/>
      <c r="B36" s="44">
        <v>572</v>
      </c>
      <c r="C36" s="20" t="s">
        <v>78</v>
      </c>
      <c r="D36" s="46">
        <v>18995000</v>
      </c>
      <c r="E36" s="46">
        <v>208000</v>
      </c>
      <c r="F36" s="46">
        <v>0</v>
      </c>
      <c r="G36" s="46">
        <v>1202000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20405000</v>
      </c>
      <c r="O36" s="47">
        <f t="shared" si="1"/>
        <v>102.73024311901202</v>
      </c>
      <c r="P36" s="9"/>
    </row>
    <row r="37" spans="1:119">
      <c r="A37" s="12"/>
      <c r="B37" s="44">
        <v>579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923000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923000</v>
      </c>
      <c r="O37" s="47">
        <f t="shared" si="1"/>
        <v>4.6469009751947121</v>
      </c>
      <c r="P37" s="9"/>
    </row>
    <row r="38" spans="1:119" ht="15.75">
      <c r="A38" s="28" t="s">
        <v>79</v>
      </c>
      <c r="B38" s="29"/>
      <c r="C38" s="30"/>
      <c r="D38" s="31">
        <f t="shared" ref="D38:M38" si="12">SUM(D39:D40)</f>
        <v>22974000</v>
      </c>
      <c r="E38" s="31">
        <f t="shared" si="12"/>
        <v>403000</v>
      </c>
      <c r="F38" s="31">
        <f t="shared" si="12"/>
        <v>1000</v>
      </c>
      <c r="G38" s="31">
        <f t="shared" si="12"/>
        <v>4991000</v>
      </c>
      <c r="H38" s="31">
        <f t="shared" si="12"/>
        <v>508000</v>
      </c>
      <c r="I38" s="31">
        <f t="shared" si="12"/>
        <v>68072000</v>
      </c>
      <c r="J38" s="31">
        <f t="shared" si="12"/>
        <v>9035000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105984000</v>
      </c>
      <c r="O38" s="43">
        <f t="shared" si="1"/>
        <v>533.58304762192449</v>
      </c>
      <c r="P38" s="9"/>
    </row>
    <row r="39" spans="1:119">
      <c r="A39" s="12"/>
      <c r="B39" s="44">
        <v>581</v>
      </c>
      <c r="C39" s="20" t="s">
        <v>80</v>
      </c>
      <c r="D39" s="46">
        <v>22974000</v>
      </c>
      <c r="E39" s="46">
        <v>403000</v>
      </c>
      <c r="F39" s="46">
        <v>0</v>
      </c>
      <c r="G39" s="46">
        <v>4989000</v>
      </c>
      <c r="H39" s="46">
        <v>508000</v>
      </c>
      <c r="I39" s="46">
        <v>68059000</v>
      </c>
      <c r="J39" s="46">
        <v>9033000</v>
      </c>
      <c r="K39" s="46">
        <v>0</v>
      </c>
      <c r="L39" s="46">
        <v>0</v>
      </c>
      <c r="M39" s="46">
        <v>0</v>
      </c>
      <c r="N39" s="46">
        <f t="shared" si="10"/>
        <v>105966000</v>
      </c>
      <c r="O39" s="47">
        <f t="shared" si="1"/>
        <v>533.49242550106476</v>
      </c>
      <c r="P39" s="9"/>
    </row>
    <row r="40" spans="1:119" ht="15.75" thickBot="1">
      <c r="A40" s="12"/>
      <c r="B40" s="44">
        <v>591</v>
      </c>
      <c r="C40" s="20" t="s">
        <v>82</v>
      </c>
      <c r="D40" s="46">
        <v>0</v>
      </c>
      <c r="E40" s="46">
        <v>0</v>
      </c>
      <c r="F40" s="46">
        <v>1000</v>
      </c>
      <c r="G40" s="46">
        <v>2000</v>
      </c>
      <c r="H40" s="46">
        <v>0</v>
      </c>
      <c r="I40" s="46">
        <v>13000</v>
      </c>
      <c r="J40" s="46">
        <v>2000</v>
      </c>
      <c r="K40" s="46">
        <v>0</v>
      </c>
      <c r="L40" s="46">
        <v>0</v>
      </c>
      <c r="M40" s="46">
        <v>0</v>
      </c>
      <c r="N40" s="46">
        <f t="shared" si="10"/>
        <v>18000</v>
      </c>
      <c r="O40" s="47">
        <f t="shared" si="1"/>
        <v>9.0622120859701852E-2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SUM(D5,D14,D18,D26,D30,D33,D35,D38)</f>
        <v>170624000</v>
      </c>
      <c r="E41" s="15">
        <f t="shared" si="13"/>
        <v>20628000</v>
      </c>
      <c r="F41" s="15">
        <f t="shared" si="13"/>
        <v>13478000</v>
      </c>
      <c r="G41" s="15">
        <f t="shared" si="13"/>
        <v>35099000</v>
      </c>
      <c r="H41" s="15">
        <f t="shared" si="13"/>
        <v>764000</v>
      </c>
      <c r="I41" s="15">
        <f t="shared" si="13"/>
        <v>624248000</v>
      </c>
      <c r="J41" s="15">
        <f t="shared" si="13"/>
        <v>203146000</v>
      </c>
      <c r="K41" s="15">
        <f t="shared" si="13"/>
        <v>120383000</v>
      </c>
      <c r="L41" s="15">
        <f t="shared" si="13"/>
        <v>7328000</v>
      </c>
      <c r="M41" s="15">
        <f t="shared" si="13"/>
        <v>295000</v>
      </c>
      <c r="N41" s="15">
        <f t="shared" si="10"/>
        <v>1195993000</v>
      </c>
      <c r="O41" s="37">
        <f t="shared" si="1"/>
        <v>6021.3012329642997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99</v>
      </c>
      <c r="M43" s="93"/>
      <c r="N43" s="93"/>
      <c r="O43" s="41">
        <v>198627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36756000</v>
      </c>
      <c r="E5" s="26">
        <f t="shared" si="0"/>
        <v>55000</v>
      </c>
      <c r="F5" s="26">
        <f t="shared" si="0"/>
        <v>13478000</v>
      </c>
      <c r="G5" s="26">
        <f t="shared" si="0"/>
        <v>8189000</v>
      </c>
      <c r="H5" s="26">
        <f t="shared" si="0"/>
        <v>0</v>
      </c>
      <c r="I5" s="26">
        <f t="shared" si="0"/>
        <v>0</v>
      </c>
      <c r="J5" s="26">
        <f t="shared" si="0"/>
        <v>204098000</v>
      </c>
      <c r="K5" s="26">
        <f t="shared" si="0"/>
        <v>119046000</v>
      </c>
      <c r="L5" s="26">
        <f t="shared" si="0"/>
        <v>0</v>
      </c>
      <c r="M5" s="26">
        <f t="shared" si="0"/>
        <v>0</v>
      </c>
      <c r="N5" s="27">
        <f>SUM(D5:M5)</f>
        <v>381622000</v>
      </c>
      <c r="O5" s="32">
        <f t="shared" ref="O5:O42" si="1">(N5/O$44)</f>
        <v>1949.9062402599725</v>
      </c>
      <c r="P5" s="6"/>
    </row>
    <row r="6" spans="1:133">
      <c r="A6" s="12"/>
      <c r="B6" s="44">
        <v>511</v>
      </c>
      <c r="C6" s="20" t="s">
        <v>19</v>
      </c>
      <c r="D6" s="46">
        <v>2004000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204098000</v>
      </c>
      <c r="K6" s="46">
        <v>0</v>
      </c>
      <c r="L6" s="46">
        <v>0</v>
      </c>
      <c r="M6" s="46">
        <v>0</v>
      </c>
      <c r="N6" s="46">
        <f>SUM(D6:M6)</f>
        <v>206102000</v>
      </c>
      <c r="O6" s="47">
        <f t="shared" si="1"/>
        <v>1053.082830471149</v>
      </c>
      <c r="P6" s="9"/>
    </row>
    <row r="7" spans="1:133">
      <c r="A7" s="12"/>
      <c r="B7" s="44">
        <v>512</v>
      </c>
      <c r="C7" s="20" t="s">
        <v>20</v>
      </c>
      <c r="D7" s="46">
        <v>3780000</v>
      </c>
      <c r="E7" s="46">
        <v>0</v>
      </c>
      <c r="F7" s="46">
        <v>0</v>
      </c>
      <c r="G7" s="46">
        <v>171000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3951000</v>
      </c>
      <c r="O7" s="47">
        <f t="shared" si="1"/>
        <v>20.187723860959672</v>
      </c>
      <c r="P7" s="9"/>
    </row>
    <row r="8" spans="1:133">
      <c r="A8" s="12"/>
      <c r="B8" s="44">
        <v>513</v>
      </c>
      <c r="C8" s="20" t="s">
        <v>21</v>
      </c>
      <c r="D8" s="46">
        <v>18802000</v>
      </c>
      <c r="E8" s="46">
        <v>49000</v>
      </c>
      <c r="F8" s="46">
        <v>0</v>
      </c>
      <c r="G8" s="46">
        <v>7197000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26048000</v>
      </c>
      <c r="O8" s="47">
        <f t="shared" si="1"/>
        <v>133.092845135479</v>
      </c>
      <c r="P8" s="9"/>
    </row>
    <row r="9" spans="1:133">
      <c r="A9" s="12"/>
      <c r="B9" s="44">
        <v>514</v>
      </c>
      <c r="C9" s="20" t="s">
        <v>22</v>
      </c>
      <c r="D9" s="46">
        <v>2728000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2728000</v>
      </c>
      <c r="O9" s="47">
        <f t="shared" si="1"/>
        <v>13.938777699999489</v>
      </c>
      <c r="P9" s="9"/>
    </row>
    <row r="10" spans="1:133">
      <c r="A10" s="12"/>
      <c r="B10" s="44">
        <v>515</v>
      </c>
      <c r="C10" s="20" t="s">
        <v>23</v>
      </c>
      <c r="D10" s="46">
        <v>4263000</v>
      </c>
      <c r="E10" s="46">
        <v>5000</v>
      </c>
      <c r="F10" s="46">
        <v>0</v>
      </c>
      <c r="G10" s="46">
        <v>48000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4316000</v>
      </c>
      <c r="O10" s="47">
        <f t="shared" si="1"/>
        <v>22.05269961627485</v>
      </c>
      <c r="P10" s="9"/>
    </row>
    <row r="11" spans="1:133">
      <c r="A11" s="12"/>
      <c r="B11" s="44">
        <v>517</v>
      </c>
      <c r="C11" s="20" t="s">
        <v>24</v>
      </c>
      <c r="D11" s="46">
        <v>26000</v>
      </c>
      <c r="E11" s="46">
        <v>0</v>
      </c>
      <c r="F11" s="46">
        <v>13478000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13504000</v>
      </c>
      <c r="O11" s="47">
        <f t="shared" si="1"/>
        <v>68.998993424044386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119046000</v>
      </c>
      <c r="L12" s="46">
        <v>0</v>
      </c>
      <c r="M12" s="46">
        <v>0</v>
      </c>
      <c r="N12" s="46">
        <f t="shared" si="2"/>
        <v>119046000</v>
      </c>
      <c r="O12" s="47">
        <f t="shared" si="1"/>
        <v>608.26822949931784</v>
      </c>
      <c r="P12" s="9"/>
    </row>
    <row r="13" spans="1:133">
      <c r="A13" s="12"/>
      <c r="B13" s="44">
        <v>519</v>
      </c>
      <c r="C13" s="20" t="s">
        <v>73</v>
      </c>
      <c r="D13" s="46">
        <v>5153000</v>
      </c>
      <c r="E13" s="46">
        <v>1000</v>
      </c>
      <c r="F13" s="46">
        <v>0</v>
      </c>
      <c r="G13" s="46">
        <v>773000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5927000</v>
      </c>
      <c r="O13" s="47">
        <f t="shared" si="1"/>
        <v>30.284140552748156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63347000</v>
      </c>
      <c r="E14" s="31">
        <f t="shared" si="3"/>
        <v>5405000</v>
      </c>
      <c r="F14" s="31">
        <f t="shared" si="3"/>
        <v>0</v>
      </c>
      <c r="G14" s="31">
        <f t="shared" si="3"/>
        <v>1991000</v>
      </c>
      <c r="H14" s="31">
        <f t="shared" si="3"/>
        <v>0</v>
      </c>
      <c r="I14" s="31">
        <f t="shared" si="3"/>
        <v>46140000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116883000</v>
      </c>
      <c r="O14" s="43">
        <f t="shared" si="1"/>
        <v>597.21633207809396</v>
      </c>
      <c r="P14" s="10"/>
    </row>
    <row r="15" spans="1:133">
      <c r="A15" s="12"/>
      <c r="B15" s="44">
        <v>521</v>
      </c>
      <c r="C15" s="20" t="s">
        <v>28</v>
      </c>
      <c r="D15" s="46">
        <v>62386000</v>
      </c>
      <c r="E15" s="46">
        <v>974000</v>
      </c>
      <c r="F15" s="46">
        <v>0</v>
      </c>
      <c r="G15" s="46">
        <v>1991000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65351000</v>
      </c>
      <c r="O15" s="47">
        <f t="shared" si="1"/>
        <v>333.9124125632942</v>
      </c>
      <c r="P15" s="9"/>
    </row>
    <row r="16" spans="1:133">
      <c r="A16" s="12"/>
      <c r="B16" s="44">
        <v>522</v>
      </c>
      <c r="C16" s="20" t="s">
        <v>29</v>
      </c>
      <c r="D16" s="46">
        <v>961000</v>
      </c>
      <c r="E16" s="46">
        <v>668000</v>
      </c>
      <c r="F16" s="46">
        <v>0</v>
      </c>
      <c r="G16" s="46">
        <v>0</v>
      </c>
      <c r="H16" s="46">
        <v>0</v>
      </c>
      <c r="I16" s="46">
        <v>46140000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47769000</v>
      </c>
      <c r="O16" s="47">
        <f t="shared" si="1"/>
        <v>244.07678590589282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3763000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3763000</v>
      </c>
      <c r="O17" s="47">
        <f t="shared" si="1"/>
        <v>19.227133608906922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SUM(D19:D25)</f>
        <v>20481000</v>
      </c>
      <c r="E18" s="31">
        <f t="shared" si="5"/>
        <v>556000</v>
      </c>
      <c r="F18" s="31">
        <f t="shared" si="5"/>
        <v>0</v>
      </c>
      <c r="G18" s="31">
        <f t="shared" si="5"/>
        <v>538000</v>
      </c>
      <c r="H18" s="31">
        <f t="shared" si="5"/>
        <v>268000</v>
      </c>
      <c r="I18" s="31">
        <f t="shared" si="5"/>
        <v>418502000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440345000</v>
      </c>
      <c r="O18" s="43">
        <f t="shared" si="1"/>
        <v>2249.95273691579</v>
      </c>
      <c r="P18" s="10"/>
    </row>
    <row r="19" spans="1:16">
      <c r="A19" s="12"/>
      <c r="B19" s="44">
        <v>531</v>
      </c>
      <c r="C19" s="20" t="s">
        <v>33</v>
      </c>
      <c r="D19" s="46">
        <v>14529000</v>
      </c>
      <c r="E19" s="46">
        <v>0</v>
      </c>
      <c r="F19" s="46">
        <v>0</v>
      </c>
      <c r="G19" s="46">
        <v>0</v>
      </c>
      <c r="H19" s="46">
        <v>0</v>
      </c>
      <c r="I19" s="46">
        <v>254402000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268931000</v>
      </c>
      <c r="O19" s="47">
        <f t="shared" si="1"/>
        <v>1374.109026993608</v>
      </c>
      <c r="P19" s="9"/>
    </row>
    <row r="20" spans="1:16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21934000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21934000</v>
      </c>
      <c r="O20" s="47">
        <f t="shared" si="1"/>
        <v>112.07226908789912</v>
      </c>
      <c r="P20" s="9"/>
    </row>
    <row r="21" spans="1:16">
      <c r="A21" s="12"/>
      <c r="B21" s="44">
        <v>533</v>
      </c>
      <c r="C21" s="20" t="s">
        <v>35</v>
      </c>
      <c r="D21" s="46">
        <v>47000</v>
      </c>
      <c r="E21" s="46">
        <v>0</v>
      </c>
      <c r="F21" s="46">
        <v>0</v>
      </c>
      <c r="G21" s="46">
        <v>0</v>
      </c>
      <c r="H21" s="46">
        <v>0</v>
      </c>
      <c r="I21" s="46">
        <v>37163000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37210000</v>
      </c>
      <c r="O21" s="47">
        <f t="shared" si="1"/>
        <v>190.1253365898024</v>
      </c>
      <c r="P21" s="9"/>
    </row>
    <row r="22" spans="1:16">
      <c r="A22" s="12"/>
      <c r="B22" s="44">
        <v>534</v>
      </c>
      <c r="C22" s="20" t="s">
        <v>74</v>
      </c>
      <c r="D22" s="46">
        <v>941000</v>
      </c>
      <c r="E22" s="46">
        <v>0</v>
      </c>
      <c r="F22" s="46">
        <v>0</v>
      </c>
      <c r="G22" s="46">
        <v>0</v>
      </c>
      <c r="H22" s="46">
        <v>0</v>
      </c>
      <c r="I22" s="46">
        <v>26432000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27373000</v>
      </c>
      <c r="O22" s="47">
        <f t="shared" si="1"/>
        <v>139.86296260340396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297000</v>
      </c>
      <c r="F23" s="46">
        <v>0</v>
      </c>
      <c r="G23" s="46">
        <v>0</v>
      </c>
      <c r="H23" s="46">
        <v>0</v>
      </c>
      <c r="I23" s="46">
        <v>58677000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58974000</v>
      </c>
      <c r="O23" s="47">
        <f t="shared" si="1"/>
        <v>301.32898683276022</v>
      </c>
      <c r="P23" s="9"/>
    </row>
    <row r="24" spans="1:16">
      <c r="A24" s="12"/>
      <c r="B24" s="44">
        <v>538</v>
      </c>
      <c r="C24" s="20" t="s">
        <v>75</v>
      </c>
      <c r="D24" s="46">
        <v>0</v>
      </c>
      <c r="E24" s="46">
        <v>87000</v>
      </c>
      <c r="F24" s="46">
        <v>0</v>
      </c>
      <c r="G24" s="46">
        <v>0</v>
      </c>
      <c r="H24" s="46">
        <v>0</v>
      </c>
      <c r="I24" s="46">
        <v>19894000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19981000</v>
      </c>
      <c r="O24" s="47">
        <f t="shared" si="1"/>
        <v>102.09337141630857</v>
      </c>
      <c r="P24" s="9"/>
    </row>
    <row r="25" spans="1:16">
      <c r="A25" s="12"/>
      <c r="B25" s="44">
        <v>539</v>
      </c>
      <c r="C25" s="20" t="s">
        <v>39</v>
      </c>
      <c r="D25" s="46">
        <v>4964000</v>
      </c>
      <c r="E25" s="46">
        <v>172000</v>
      </c>
      <c r="F25" s="46">
        <v>0</v>
      </c>
      <c r="G25" s="46">
        <v>538000</v>
      </c>
      <c r="H25" s="46">
        <v>268000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5942000</v>
      </c>
      <c r="O25" s="47">
        <f t="shared" si="1"/>
        <v>30.360783392007686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15438000</v>
      </c>
      <c r="E26" s="31">
        <f t="shared" si="6"/>
        <v>1544000</v>
      </c>
      <c r="F26" s="31">
        <f t="shared" si="6"/>
        <v>0</v>
      </c>
      <c r="G26" s="31">
        <f t="shared" si="6"/>
        <v>18970000</v>
      </c>
      <c r="H26" s="31">
        <f t="shared" si="6"/>
        <v>0</v>
      </c>
      <c r="I26" s="31">
        <f t="shared" si="6"/>
        <v>44084000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80036000</v>
      </c>
      <c r="O26" s="43">
        <f t="shared" si="1"/>
        <v>408.94575219837213</v>
      </c>
      <c r="P26" s="10"/>
    </row>
    <row r="27" spans="1:16">
      <c r="A27" s="12"/>
      <c r="B27" s="44">
        <v>541</v>
      </c>
      <c r="C27" s="20" t="s">
        <v>76</v>
      </c>
      <c r="D27" s="46">
        <v>15438000</v>
      </c>
      <c r="E27" s="46">
        <v>1544000</v>
      </c>
      <c r="F27" s="46">
        <v>0</v>
      </c>
      <c r="G27" s="46">
        <v>18759000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35741000</v>
      </c>
      <c r="O27" s="47">
        <f t="shared" si="1"/>
        <v>182.61944786498597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19868000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19868000</v>
      </c>
      <c r="O28" s="47">
        <f t="shared" si="1"/>
        <v>101.51599536055346</v>
      </c>
      <c r="P28" s="9"/>
    </row>
    <row r="29" spans="1:16">
      <c r="A29" s="12"/>
      <c r="B29" s="44">
        <v>544</v>
      </c>
      <c r="C29" s="20" t="s">
        <v>77</v>
      </c>
      <c r="D29" s="46">
        <v>0</v>
      </c>
      <c r="E29" s="46">
        <v>0</v>
      </c>
      <c r="F29" s="46">
        <v>0</v>
      </c>
      <c r="G29" s="46">
        <v>211000</v>
      </c>
      <c r="H29" s="46">
        <v>0</v>
      </c>
      <c r="I29" s="46">
        <v>24216000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24427000</v>
      </c>
      <c r="O29" s="47">
        <f t="shared" si="1"/>
        <v>124.81030897283267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SUM(D31:D32)</f>
        <v>615000</v>
      </c>
      <c r="E30" s="31">
        <f t="shared" si="8"/>
        <v>6642000</v>
      </c>
      <c r="F30" s="31">
        <f t="shared" si="8"/>
        <v>0</v>
      </c>
      <c r="G30" s="31">
        <f t="shared" si="8"/>
        <v>39000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326000</v>
      </c>
      <c r="N30" s="31">
        <f t="shared" si="7"/>
        <v>7622000</v>
      </c>
      <c r="O30" s="43">
        <f t="shared" si="1"/>
        <v>38.944781389074819</v>
      </c>
      <c r="P30" s="10"/>
    </row>
    <row r="31" spans="1:16">
      <c r="A31" s="13"/>
      <c r="B31" s="45">
        <v>552</v>
      </c>
      <c r="C31" s="21" t="s">
        <v>45</v>
      </c>
      <c r="D31" s="46">
        <v>0</v>
      </c>
      <c r="E31" s="46">
        <v>3273000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326000</v>
      </c>
      <c r="N31" s="46">
        <f t="shared" si="7"/>
        <v>3599000</v>
      </c>
      <c r="O31" s="47">
        <f t="shared" si="1"/>
        <v>18.389171899669414</v>
      </c>
      <c r="P31" s="9"/>
    </row>
    <row r="32" spans="1:16">
      <c r="A32" s="13"/>
      <c r="B32" s="45">
        <v>554</v>
      </c>
      <c r="C32" s="21" t="s">
        <v>46</v>
      </c>
      <c r="D32" s="46">
        <v>615000</v>
      </c>
      <c r="E32" s="46">
        <v>3369000</v>
      </c>
      <c r="F32" s="46">
        <v>0</v>
      </c>
      <c r="G32" s="46">
        <v>39000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4023000</v>
      </c>
      <c r="O32" s="47">
        <f t="shared" si="1"/>
        <v>20.555609489405406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3787000</v>
      </c>
      <c r="E33" s="31">
        <f t="shared" si="9"/>
        <v>717000</v>
      </c>
      <c r="F33" s="31">
        <f t="shared" si="9"/>
        <v>0</v>
      </c>
      <c r="G33" s="31">
        <f t="shared" si="9"/>
        <v>214000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4718000</v>
      </c>
      <c r="O33" s="43">
        <f t="shared" si="1"/>
        <v>24.106727708430203</v>
      </c>
      <c r="P33" s="10"/>
    </row>
    <row r="34" spans="1:119">
      <c r="A34" s="12"/>
      <c r="B34" s="44">
        <v>569</v>
      </c>
      <c r="C34" s="20" t="s">
        <v>48</v>
      </c>
      <c r="D34" s="46">
        <v>3787000</v>
      </c>
      <c r="E34" s="46">
        <v>717000</v>
      </c>
      <c r="F34" s="46">
        <v>0</v>
      </c>
      <c r="G34" s="46">
        <v>214000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4718000</v>
      </c>
      <c r="O34" s="47">
        <f t="shared" si="1"/>
        <v>24.106727708430203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SUM(D36:D37)</f>
        <v>24049000</v>
      </c>
      <c r="E35" s="31">
        <f t="shared" si="11"/>
        <v>129000</v>
      </c>
      <c r="F35" s="31">
        <f t="shared" si="11"/>
        <v>0</v>
      </c>
      <c r="G35" s="31">
        <f t="shared" si="11"/>
        <v>1349000</v>
      </c>
      <c r="H35" s="31">
        <f t="shared" si="11"/>
        <v>0</v>
      </c>
      <c r="I35" s="31">
        <f t="shared" si="11"/>
        <v>975000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26502000</v>
      </c>
      <c r="O35" s="43">
        <f t="shared" si="1"/>
        <v>135.41256840373404</v>
      </c>
      <c r="P35" s="9"/>
    </row>
    <row r="36" spans="1:119">
      <c r="A36" s="12"/>
      <c r="B36" s="44">
        <v>572</v>
      </c>
      <c r="C36" s="20" t="s">
        <v>78</v>
      </c>
      <c r="D36" s="46">
        <v>24049000</v>
      </c>
      <c r="E36" s="46">
        <v>129000</v>
      </c>
      <c r="F36" s="46">
        <v>0</v>
      </c>
      <c r="G36" s="46">
        <v>1349000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25527000</v>
      </c>
      <c r="O36" s="47">
        <f t="shared" si="1"/>
        <v>130.43078385186473</v>
      </c>
      <c r="P36" s="9"/>
    </row>
    <row r="37" spans="1:119">
      <c r="A37" s="12"/>
      <c r="B37" s="44">
        <v>579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975000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975000</v>
      </c>
      <c r="O37" s="47">
        <f t="shared" si="1"/>
        <v>4.9817845518693185</v>
      </c>
      <c r="P37" s="9"/>
    </row>
    <row r="38" spans="1:119" ht="15.75">
      <c r="A38" s="28" t="s">
        <v>79</v>
      </c>
      <c r="B38" s="29"/>
      <c r="C38" s="30"/>
      <c r="D38" s="31">
        <f t="shared" ref="D38:M38" si="12">SUM(D39:D41)</f>
        <v>21522000</v>
      </c>
      <c r="E38" s="31">
        <f t="shared" si="12"/>
        <v>471000</v>
      </c>
      <c r="F38" s="31">
        <f t="shared" si="12"/>
        <v>3000</v>
      </c>
      <c r="G38" s="31">
        <f t="shared" si="12"/>
        <v>5543000</v>
      </c>
      <c r="H38" s="31">
        <f t="shared" si="12"/>
        <v>141000</v>
      </c>
      <c r="I38" s="31">
        <f t="shared" si="12"/>
        <v>66796000</v>
      </c>
      <c r="J38" s="31">
        <f t="shared" si="12"/>
        <v>1596000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96072000</v>
      </c>
      <c r="O38" s="43">
        <f t="shared" si="1"/>
        <v>490.8820568894248</v>
      </c>
      <c r="P38" s="9"/>
    </row>
    <row r="39" spans="1:119">
      <c r="A39" s="12"/>
      <c r="B39" s="44">
        <v>581</v>
      </c>
      <c r="C39" s="20" t="s">
        <v>80</v>
      </c>
      <c r="D39" s="46">
        <v>21522000</v>
      </c>
      <c r="E39" s="46">
        <v>471000</v>
      </c>
      <c r="F39" s="46">
        <v>0</v>
      </c>
      <c r="G39" s="46">
        <v>5540000</v>
      </c>
      <c r="H39" s="46">
        <v>141000</v>
      </c>
      <c r="I39" s="46">
        <v>66638000</v>
      </c>
      <c r="J39" s="46">
        <v>1590000</v>
      </c>
      <c r="K39" s="46">
        <v>0</v>
      </c>
      <c r="L39" s="46">
        <v>0</v>
      </c>
      <c r="M39" s="46">
        <v>0</v>
      </c>
      <c r="N39" s="46">
        <f t="shared" si="10"/>
        <v>95902000</v>
      </c>
      <c r="O39" s="47">
        <f t="shared" si="1"/>
        <v>490.01343804448351</v>
      </c>
      <c r="P39" s="9"/>
    </row>
    <row r="40" spans="1:119">
      <c r="A40" s="12"/>
      <c r="B40" s="44">
        <v>590</v>
      </c>
      <c r="C40" s="20" t="s">
        <v>81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125000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125000</v>
      </c>
      <c r="O40" s="47">
        <f t="shared" si="1"/>
        <v>0.63869032716273322</v>
      </c>
      <c r="P40" s="9"/>
    </row>
    <row r="41" spans="1:119" ht="15.75" thickBot="1">
      <c r="A41" s="12"/>
      <c r="B41" s="44">
        <v>591</v>
      </c>
      <c r="C41" s="20" t="s">
        <v>82</v>
      </c>
      <c r="D41" s="46">
        <v>0</v>
      </c>
      <c r="E41" s="46">
        <v>0</v>
      </c>
      <c r="F41" s="46">
        <v>3000</v>
      </c>
      <c r="G41" s="46">
        <v>3000</v>
      </c>
      <c r="H41" s="46">
        <v>0</v>
      </c>
      <c r="I41" s="46">
        <v>33000</v>
      </c>
      <c r="J41" s="46">
        <v>6000</v>
      </c>
      <c r="K41" s="46">
        <v>0</v>
      </c>
      <c r="L41" s="46">
        <v>0</v>
      </c>
      <c r="M41" s="46">
        <v>0</v>
      </c>
      <c r="N41" s="46">
        <f t="shared" si="10"/>
        <v>45000</v>
      </c>
      <c r="O41" s="47">
        <f t="shared" si="1"/>
        <v>0.22992851777858395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SUM(D5,D14,D18,D26,D30,D33,D35,D38)</f>
        <v>185995000</v>
      </c>
      <c r="E42" s="15">
        <f t="shared" si="13"/>
        <v>15519000</v>
      </c>
      <c r="F42" s="15">
        <f t="shared" si="13"/>
        <v>13481000</v>
      </c>
      <c r="G42" s="15">
        <f t="shared" si="13"/>
        <v>36833000</v>
      </c>
      <c r="H42" s="15">
        <f t="shared" si="13"/>
        <v>409000</v>
      </c>
      <c r="I42" s="15">
        <f t="shared" si="13"/>
        <v>576497000</v>
      </c>
      <c r="J42" s="15">
        <f t="shared" si="13"/>
        <v>205694000</v>
      </c>
      <c r="K42" s="15">
        <f t="shared" si="13"/>
        <v>119046000</v>
      </c>
      <c r="L42" s="15">
        <f t="shared" si="13"/>
        <v>0</v>
      </c>
      <c r="M42" s="15">
        <f t="shared" si="13"/>
        <v>326000</v>
      </c>
      <c r="N42" s="15">
        <f t="shared" si="10"/>
        <v>1153800000</v>
      </c>
      <c r="O42" s="37">
        <f t="shared" si="1"/>
        <v>5895.3671958428922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97</v>
      </c>
      <c r="M44" s="93"/>
      <c r="N44" s="93"/>
      <c r="O44" s="41">
        <v>195713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27248000</v>
      </c>
      <c r="E5" s="26">
        <f t="shared" si="0"/>
        <v>205000</v>
      </c>
      <c r="F5" s="26">
        <f t="shared" si="0"/>
        <v>11265000</v>
      </c>
      <c r="G5" s="26">
        <f t="shared" si="0"/>
        <v>1481000</v>
      </c>
      <c r="H5" s="26">
        <f t="shared" si="0"/>
        <v>12000</v>
      </c>
      <c r="I5" s="26">
        <f t="shared" si="0"/>
        <v>0</v>
      </c>
      <c r="J5" s="26">
        <f t="shared" si="0"/>
        <v>197053000</v>
      </c>
      <c r="K5" s="26">
        <f t="shared" si="0"/>
        <v>111782000</v>
      </c>
      <c r="L5" s="26">
        <f t="shared" si="0"/>
        <v>0</v>
      </c>
      <c r="M5" s="26">
        <f t="shared" si="0"/>
        <v>0</v>
      </c>
      <c r="N5" s="27">
        <f>SUM(D5:M5)</f>
        <v>349046000</v>
      </c>
      <c r="O5" s="32">
        <f t="shared" ref="O5:O42" si="1">(N5/O$44)</f>
        <v>1814.3475707060468</v>
      </c>
      <c r="P5" s="6"/>
    </row>
    <row r="6" spans="1:133">
      <c r="A6" s="12"/>
      <c r="B6" s="44">
        <v>511</v>
      </c>
      <c r="C6" s="20" t="s">
        <v>19</v>
      </c>
      <c r="D6" s="46">
        <v>1631000</v>
      </c>
      <c r="E6" s="46">
        <v>12000</v>
      </c>
      <c r="F6" s="46">
        <v>0</v>
      </c>
      <c r="G6" s="46">
        <v>0</v>
      </c>
      <c r="H6" s="46">
        <v>0</v>
      </c>
      <c r="I6" s="46">
        <v>0</v>
      </c>
      <c r="J6" s="46">
        <v>197053000</v>
      </c>
      <c r="K6" s="46">
        <v>0</v>
      </c>
      <c r="L6" s="46">
        <v>0</v>
      </c>
      <c r="M6" s="46">
        <v>0</v>
      </c>
      <c r="N6" s="46">
        <f>SUM(D6:M6)</f>
        <v>198696000</v>
      </c>
      <c r="O6" s="47">
        <f t="shared" si="1"/>
        <v>1032.8254869243844</v>
      </c>
      <c r="P6" s="9"/>
    </row>
    <row r="7" spans="1:133">
      <c r="A7" s="12"/>
      <c r="B7" s="44">
        <v>512</v>
      </c>
      <c r="C7" s="20" t="s">
        <v>20</v>
      </c>
      <c r="D7" s="46">
        <v>3874000</v>
      </c>
      <c r="E7" s="46">
        <v>0</v>
      </c>
      <c r="F7" s="46">
        <v>0</v>
      </c>
      <c r="G7" s="46">
        <v>134000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4008000</v>
      </c>
      <c r="O7" s="47">
        <f t="shared" si="1"/>
        <v>20.833658209490544</v>
      </c>
      <c r="P7" s="9"/>
    </row>
    <row r="8" spans="1:133">
      <c r="A8" s="12"/>
      <c r="B8" s="44">
        <v>513</v>
      </c>
      <c r="C8" s="20" t="s">
        <v>21</v>
      </c>
      <c r="D8" s="46">
        <v>7086000</v>
      </c>
      <c r="E8" s="46">
        <v>193000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7279000</v>
      </c>
      <c r="O8" s="47">
        <f t="shared" si="1"/>
        <v>37.836376773174067</v>
      </c>
      <c r="P8" s="9"/>
    </row>
    <row r="9" spans="1:133">
      <c r="A9" s="12"/>
      <c r="B9" s="44">
        <v>514</v>
      </c>
      <c r="C9" s="20" t="s">
        <v>22</v>
      </c>
      <c r="D9" s="46">
        <v>2463000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2463000</v>
      </c>
      <c r="O9" s="47">
        <f t="shared" si="1"/>
        <v>12.802719603287226</v>
      </c>
      <c r="P9" s="9"/>
    </row>
    <row r="10" spans="1:133">
      <c r="A10" s="12"/>
      <c r="B10" s="44">
        <v>515</v>
      </c>
      <c r="C10" s="20" t="s">
        <v>23</v>
      </c>
      <c r="D10" s="46">
        <v>4333000</v>
      </c>
      <c r="E10" s="46">
        <v>0</v>
      </c>
      <c r="F10" s="46">
        <v>0</v>
      </c>
      <c r="G10" s="46">
        <v>4000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4337000</v>
      </c>
      <c r="O10" s="47">
        <f t="shared" si="1"/>
        <v>22.543806301038046</v>
      </c>
      <c r="P10" s="9"/>
    </row>
    <row r="11" spans="1:133">
      <c r="A11" s="12"/>
      <c r="B11" s="44">
        <v>517</v>
      </c>
      <c r="C11" s="20" t="s">
        <v>24</v>
      </c>
      <c r="D11" s="46">
        <v>8000</v>
      </c>
      <c r="E11" s="46">
        <v>0</v>
      </c>
      <c r="F11" s="46">
        <v>11265000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11273000</v>
      </c>
      <c r="O11" s="47">
        <f t="shared" si="1"/>
        <v>58.597262723449823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111782000</v>
      </c>
      <c r="L12" s="46">
        <v>0</v>
      </c>
      <c r="M12" s="46">
        <v>0</v>
      </c>
      <c r="N12" s="46">
        <f t="shared" si="2"/>
        <v>111782000</v>
      </c>
      <c r="O12" s="47">
        <f t="shared" si="1"/>
        <v>581.04490568195399</v>
      </c>
      <c r="P12" s="9"/>
    </row>
    <row r="13" spans="1:133">
      <c r="A13" s="12"/>
      <c r="B13" s="44">
        <v>519</v>
      </c>
      <c r="C13" s="20" t="s">
        <v>73</v>
      </c>
      <c r="D13" s="46">
        <v>7853000</v>
      </c>
      <c r="E13" s="46">
        <v>0</v>
      </c>
      <c r="F13" s="46">
        <v>0</v>
      </c>
      <c r="G13" s="46">
        <v>1343000</v>
      </c>
      <c r="H13" s="46">
        <v>12000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9208000</v>
      </c>
      <c r="O13" s="47">
        <f t="shared" si="1"/>
        <v>47.863354489268694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63560000</v>
      </c>
      <c r="E14" s="31">
        <f t="shared" si="3"/>
        <v>5266000</v>
      </c>
      <c r="F14" s="31">
        <f t="shared" si="3"/>
        <v>0</v>
      </c>
      <c r="G14" s="31">
        <f t="shared" si="3"/>
        <v>839000</v>
      </c>
      <c r="H14" s="31">
        <f t="shared" si="3"/>
        <v>0</v>
      </c>
      <c r="I14" s="31">
        <f t="shared" si="3"/>
        <v>44083000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113748000</v>
      </c>
      <c r="O14" s="43">
        <f t="shared" si="1"/>
        <v>591.26421008311627</v>
      </c>
      <c r="P14" s="10"/>
    </row>
    <row r="15" spans="1:133">
      <c r="A15" s="12"/>
      <c r="B15" s="44">
        <v>521</v>
      </c>
      <c r="C15" s="20" t="s">
        <v>28</v>
      </c>
      <c r="D15" s="46">
        <v>61434000</v>
      </c>
      <c r="E15" s="46">
        <v>1244000</v>
      </c>
      <c r="F15" s="46">
        <v>0</v>
      </c>
      <c r="G15" s="46">
        <v>839000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63517000</v>
      </c>
      <c r="O15" s="47">
        <f t="shared" si="1"/>
        <v>330.16254203897472</v>
      </c>
      <c r="P15" s="9"/>
    </row>
    <row r="16" spans="1:133">
      <c r="A16" s="12"/>
      <c r="B16" s="44">
        <v>522</v>
      </c>
      <c r="C16" s="20" t="s">
        <v>29</v>
      </c>
      <c r="D16" s="46">
        <v>995000</v>
      </c>
      <c r="E16" s="46">
        <v>4022000</v>
      </c>
      <c r="F16" s="46">
        <v>0</v>
      </c>
      <c r="G16" s="46">
        <v>0</v>
      </c>
      <c r="H16" s="46">
        <v>0</v>
      </c>
      <c r="I16" s="46">
        <v>44083000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49100000</v>
      </c>
      <c r="O16" s="47">
        <f t="shared" si="1"/>
        <v>255.22270910328982</v>
      </c>
      <c r="P16" s="9"/>
    </row>
    <row r="17" spans="1:16">
      <c r="A17" s="12"/>
      <c r="B17" s="44">
        <v>524</v>
      </c>
      <c r="C17" s="20" t="s">
        <v>30</v>
      </c>
      <c r="D17" s="46">
        <v>1131000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1131000</v>
      </c>
      <c r="O17" s="47">
        <f t="shared" si="1"/>
        <v>5.8789589408517475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SUM(D19:D25)</f>
        <v>4272000</v>
      </c>
      <c r="E18" s="31">
        <f t="shared" si="5"/>
        <v>1029000</v>
      </c>
      <c r="F18" s="31">
        <f t="shared" si="5"/>
        <v>0</v>
      </c>
      <c r="G18" s="31">
        <f t="shared" si="5"/>
        <v>108000</v>
      </c>
      <c r="H18" s="31">
        <f t="shared" si="5"/>
        <v>261000</v>
      </c>
      <c r="I18" s="31">
        <f t="shared" si="5"/>
        <v>389382000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395052000</v>
      </c>
      <c r="O18" s="43">
        <f t="shared" si="1"/>
        <v>2053.4876105228686</v>
      </c>
      <c r="P18" s="10"/>
    </row>
    <row r="19" spans="1:16">
      <c r="A19" s="12"/>
      <c r="B19" s="44">
        <v>531</v>
      </c>
      <c r="C19" s="20" t="s">
        <v>33</v>
      </c>
      <c r="D19" s="46">
        <v>2002000</v>
      </c>
      <c r="E19" s="46">
        <v>0</v>
      </c>
      <c r="F19" s="46">
        <v>0</v>
      </c>
      <c r="G19" s="46">
        <v>0</v>
      </c>
      <c r="H19" s="46">
        <v>0</v>
      </c>
      <c r="I19" s="46">
        <v>241459000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243461000</v>
      </c>
      <c r="O19" s="47">
        <f t="shared" si="1"/>
        <v>1265.5147857636669</v>
      </c>
      <c r="P19" s="9"/>
    </row>
    <row r="20" spans="1:16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21200000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21200000</v>
      </c>
      <c r="O20" s="47">
        <f t="shared" si="1"/>
        <v>110.19799252524938</v>
      </c>
      <c r="P20" s="9"/>
    </row>
    <row r="21" spans="1:16">
      <c r="A21" s="12"/>
      <c r="B21" s="44">
        <v>533</v>
      </c>
      <c r="C21" s="20" t="s">
        <v>35</v>
      </c>
      <c r="D21" s="46">
        <v>26000</v>
      </c>
      <c r="E21" s="46">
        <v>0</v>
      </c>
      <c r="F21" s="46">
        <v>0</v>
      </c>
      <c r="G21" s="46">
        <v>0</v>
      </c>
      <c r="H21" s="46">
        <v>0</v>
      </c>
      <c r="I21" s="46">
        <v>32214000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32240000</v>
      </c>
      <c r="O21" s="47">
        <f t="shared" si="1"/>
        <v>167.58411693462452</v>
      </c>
      <c r="P21" s="9"/>
    </row>
    <row r="22" spans="1:16">
      <c r="A22" s="12"/>
      <c r="B22" s="44">
        <v>534</v>
      </c>
      <c r="C22" s="20" t="s">
        <v>74</v>
      </c>
      <c r="D22" s="46">
        <v>185000</v>
      </c>
      <c r="E22" s="46">
        <v>0</v>
      </c>
      <c r="F22" s="46">
        <v>0</v>
      </c>
      <c r="G22" s="46">
        <v>0</v>
      </c>
      <c r="H22" s="46">
        <v>0</v>
      </c>
      <c r="I22" s="46">
        <v>24543000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24728000</v>
      </c>
      <c r="O22" s="47">
        <f t="shared" si="1"/>
        <v>128.53660184737578</v>
      </c>
      <c r="P22" s="9"/>
    </row>
    <row r="23" spans="1:16">
      <c r="A23" s="12"/>
      <c r="B23" s="44">
        <v>535</v>
      </c>
      <c r="C23" s="20" t="s">
        <v>37</v>
      </c>
      <c r="D23" s="46">
        <v>14000</v>
      </c>
      <c r="E23" s="46">
        <v>1029000</v>
      </c>
      <c r="F23" s="46">
        <v>0</v>
      </c>
      <c r="G23" s="46">
        <v>0</v>
      </c>
      <c r="H23" s="46">
        <v>0</v>
      </c>
      <c r="I23" s="46">
        <v>52696000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53739000</v>
      </c>
      <c r="O23" s="47">
        <f t="shared" si="1"/>
        <v>279.33631699596111</v>
      </c>
      <c r="P23" s="9"/>
    </row>
    <row r="24" spans="1:16">
      <c r="A24" s="12"/>
      <c r="B24" s="44">
        <v>538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17270000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17270000</v>
      </c>
      <c r="O24" s="47">
        <f t="shared" si="1"/>
        <v>89.769779759955512</v>
      </c>
      <c r="P24" s="9"/>
    </row>
    <row r="25" spans="1:16">
      <c r="A25" s="12"/>
      <c r="B25" s="44">
        <v>539</v>
      </c>
      <c r="C25" s="20" t="s">
        <v>39</v>
      </c>
      <c r="D25" s="46">
        <v>2045000</v>
      </c>
      <c r="E25" s="46">
        <v>0</v>
      </c>
      <c r="F25" s="46">
        <v>0</v>
      </c>
      <c r="G25" s="46">
        <v>108000</v>
      </c>
      <c r="H25" s="46">
        <v>261000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2414000</v>
      </c>
      <c r="O25" s="47">
        <f t="shared" si="1"/>
        <v>12.548016696035472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15026000</v>
      </c>
      <c r="E26" s="31">
        <f t="shared" si="6"/>
        <v>669000</v>
      </c>
      <c r="F26" s="31">
        <f t="shared" si="6"/>
        <v>0</v>
      </c>
      <c r="G26" s="31">
        <f t="shared" si="6"/>
        <v>22499000</v>
      </c>
      <c r="H26" s="31">
        <f t="shared" si="6"/>
        <v>0</v>
      </c>
      <c r="I26" s="31">
        <f t="shared" si="6"/>
        <v>39908000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78102000</v>
      </c>
      <c r="O26" s="43">
        <f t="shared" si="1"/>
        <v>405.9756420852371</v>
      </c>
      <c r="P26" s="10"/>
    </row>
    <row r="27" spans="1:16">
      <c r="A27" s="12"/>
      <c r="B27" s="44">
        <v>541</v>
      </c>
      <c r="C27" s="20" t="s">
        <v>76</v>
      </c>
      <c r="D27" s="46">
        <v>15004000</v>
      </c>
      <c r="E27" s="46">
        <v>669000</v>
      </c>
      <c r="F27" s="46">
        <v>0</v>
      </c>
      <c r="G27" s="46">
        <v>22499000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38172000</v>
      </c>
      <c r="O27" s="47">
        <f t="shared" si="1"/>
        <v>198.41876276763298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18410000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18410000</v>
      </c>
      <c r="O28" s="47">
        <f t="shared" si="1"/>
        <v>95.695520867445325</v>
      </c>
      <c r="P28" s="9"/>
    </row>
    <row r="29" spans="1:16">
      <c r="A29" s="12"/>
      <c r="B29" s="44">
        <v>544</v>
      </c>
      <c r="C29" s="20" t="s">
        <v>77</v>
      </c>
      <c r="D29" s="46">
        <v>22000</v>
      </c>
      <c r="E29" s="46">
        <v>0</v>
      </c>
      <c r="F29" s="46">
        <v>0</v>
      </c>
      <c r="G29" s="46">
        <v>0</v>
      </c>
      <c r="H29" s="46">
        <v>0</v>
      </c>
      <c r="I29" s="46">
        <v>21498000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21520000</v>
      </c>
      <c r="O29" s="47">
        <f t="shared" si="1"/>
        <v>111.8613584501588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SUM(D31:D32)</f>
        <v>497000</v>
      </c>
      <c r="E30" s="31">
        <f t="shared" si="8"/>
        <v>8136000</v>
      </c>
      <c r="F30" s="31">
        <f t="shared" si="8"/>
        <v>0</v>
      </c>
      <c r="G30" s="31">
        <f t="shared" si="8"/>
        <v>204000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347000</v>
      </c>
      <c r="N30" s="31">
        <f t="shared" si="7"/>
        <v>9184000</v>
      </c>
      <c r="O30" s="43">
        <f t="shared" si="1"/>
        <v>47.738602044900482</v>
      </c>
      <c r="P30" s="10"/>
    </row>
    <row r="31" spans="1:16">
      <c r="A31" s="13"/>
      <c r="B31" s="45">
        <v>552</v>
      </c>
      <c r="C31" s="21" t="s">
        <v>45</v>
      </c>
      <c r="D31" s="46">
        <v>175000</v>
      </c>
      <c r="E31" s="46">
        <v>4121000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347000</v>
      </c>
      <c r="N31" s="46">
        <f t="shared" si="7"/>
        <v>4643000</v>
      </c>
      <c r="O31" s="47">
        <f t="shared" si="1"/>
        <v>24.13439996673268</v>
      </c>
      <c r="P31" s="9"/>
    </row>
    <row r="32" spans="1:16">
      <c r="A32" s="13"/>
      <c r="B32" s="45">
        <v>554</v>
      </c>
      <c r="C32" s="21" t="s">
        <v>46</v>
      </c>
      <c r="D32" s="46">
        <v>322000</v>
      </c>
      <c r="E32" s="46">
        <v>4015000</v>
      </c>
      <c r="F32" s="46">
        <v>0</v>
      </c>
      <c r="G32" s="46">
        <v>204000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4541000</v>
      </c>
      <c r="O32" s="47">
        <f t="shared" si="1"/>
        <v>23.604202078167802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4231000</v>
      </c>
      <c r="E33" s="31">
        <f t="shared" si="9"/>
        <v>714000</v>
      </c>
      <c r="F33" s="31">
        <f t="shared" si="9"/>
        <v>0</v>
      </c>
      <c r="G33" s="31">
        <f t="shared" si="9"/>
        <v>9000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4954000</v>
      </c>
      <c r="O33" s="43">
        <f t="shared" si="1"/>
        <v>25.75098372500403</v>
      </c>
      <c r="P33" s="10"/>
    </row>
    <row r="34" spans="1:119">
      <c r="A34" s="12"/>
      <c r="B34" s="44">
        <v>569</v>
      </c>
      <c r="C34" s="20" t="s">
        <v>48</v>
      </c>
      <c r="D34" s="46">
        <v>4231000</v>
      </c>
      <c r="E34" s="46">
        <v>714000</v>
      </c>
      <c r="F34" s="46">
        <v>0</v>
      </c>
      <c r="G34" s="46">
        <v>9000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4954000</v>
      </c>
      <c r="O34" s="47">
        <f t="shared" si="1"/>
        <v>25.75098372500403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SUM(D36:D37)</f>
        <v>22480000</v>
      </c>
      <c r="E35" s="31">
        <f t="shared" si="11"/>
        <v>172000</v>
      </c>
      <c r="F35" s="31">
        <f t="shared" si="11"/>
        <v>0</v>
      </c>
      <c r="G35" s="31">
        <f t="shared" si="11"/>
        <v>1296000</v>
      </c>
      <c r="H35" s="31">
        <f t="shared" si="11"/>
        <v>0</v>
      </c>
      <c r="I35" s="31">
        <f t="shared" si="11"/>
        <v>1272000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25220000</v>
      </c>
      <c r="O35" s="43">
        <f t="shared" si="1"/>
        <v>131.09402695692401</v>
      </c>
      <c r="P35" s="9"/>
    </row>
    <row r="36" spans="1:119">
      <c r="A36" s="12"/>
      <c r="B36" s="44">
        <v>572</v>
      </c>
      <c r="C36" s="20" t="s">
        <v>78</v>
      </c>
      <c r="D36" s="46">
        <v>22480000</v>
      </c>
      <c r="E36" s="46">
        <v>172000</v>
      </c>
      <c r="F36" s="46">
        <v>0</v>
      </c>
      <c r="G36" s="46">
        <v>1296000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23948000</v>
      </c>
      <c r="O36" s="47">
        <f t="shared" si="1"/>
        <v>124.48214740540905</v>
      </c>
      <c r="P36" s="9"/>
    </row>
    <row r="37" spans="1:119">
      <c r="A37" s="12"/>
      <c r="B37" s="44">
        <v>579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1272000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1272000</v>
      </c>
      <c r="O37" s="47">
        <f t="shared" si="1"/>
        <v>6.6118795515149626</v>
      </c>
      <c r="P37" s="9"/>
    </row>
    <row r="38" spans="1:119" ht="15.75">
      <c r="A38" s="28" t="s">
        <v>79</v>
      </c>
      <c r="B38" s="29"/>
      <c r="C38" s="30"/>
      <c r="D38" s="31">
        <f t="shared" ref="D38:M38" si="12">SUM(D39:D41)</f>
        <v>21099000</v>
      </c>
      <c r="E38" s="31">
        <f t="shared" si="12"/>
        <v>382000</v>
      </c>
      <c r="F38" s="31">
        <f t="shared" si="12"/>
        <v>0</v>
      </c>
      <c r="G38" s="31">
        <f t="shared" si="12"/>
        <v>5003000</v>
      </c>
      <c r="H38" s="31">
        <f t="shared" si="12"/>
        <v>110000</v>
      </c>
      <c r="I38" s="31">
        <f t="shared" si="12"/>
        <v>52140000</v>
      </c>
      <c r="J38" s="31">
        <f t="shared" si="12"/>
        <v>2391000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81125000</v>
      </c>
      <c r="O38" s="43">
        <f t="shared" si="1"/>
        <v>421.68925205711582</v>
      </c>
      <c r="P38" s="9"/>
    </row>
    <row r="39" spans="1:119">
      <c r="A39" s="12"/>
      <c r="B39" s="44">
        <v>581</v>
      </c>
      <c r="C39" s="20" t="s">
        <v>80</v>
      </c>
      <c r="D39" s="46">
        <v>21091000</v>
      </c>
      <c r="E39" s="46">
        <v>382000</v>
      </c>
      <c r="F39" s="46">
        <v>0</v>
      </c>
      <c r="G39" s="46">
        <v>4800000</v>
      </c>
      <c r="H39" s="46">
        <v>110000</v>
      </c>
      <c r="I39" s="46">
        <v>50767000</v>
      </c>
      <c r="J39" s="46">
        <v>2391000</v>
      </c>
      <c r="K39" s="46">
        <v>0</v>
      </c>
      <c r="L39" s="46">
        <v>0</v>
      </c>
      <c r="M39" s="46">
        <v>0</v>
      </c>
      <c r="N39" s="46">
        <f t="shared" si="10"/>
        <v>79541000</v>
      </c>
      <c r="O39" s="47">
        <f t="shared" si="1"/>
        <v>413.45559072881417</v>
      </c>
      <c r="P39" s="9"/>
    </row>
    <row r="40" spans="1:119">
      <c r="A40" s="12"/>
      <c r="B40" s="44">
        <v>590</v>
      </c>
      <c r="C40" s="20" t="s">
        <v>81</v>
      </c>
      <c r="D40" s="46">
        <v>7000</v>
      </c>
      <c r="E40" s="46">
        <v>0</v>
      </c>
      <c r="F40" s="46">
        <v>0</v>
      </c>
      <c r="G40" s="46">
        <v>203000</v>
      </c>
      <c r="H40" s="46">
        <v>0</v>
      </c>
      <c r="I40" s="46">
        <v>1367000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1577000</v>
      </c>
      <c r="O40" s="47">
        <f t="shared" si="1"/>
        <v>8.1972751986942569</v>
      </c>
      <c r="P40" s="9"/>
    </row>
    <row r="41" spans="1:119" ht="15.75" thickBot="1">
      <c r="A41" s="12"/>
      <c r="B41" s="44">
        <v>591</v>
      </c>
      <c r="C41" s="20" t="s">
        <v>82</v>
      </c>
      <c r="D41" s="46">
        <v>1000</v>
      </c>
      <c r="E41" s="46">
        <v>0</v>
      </c>
      <c r="F41" s="46">
        <v>0</v>
      </c>
      <c r="G41" s="46">
        <v>0</v>
      </c>
      <c r="H41" s="46">
        <v>0</v>
      </c>
      <c r="I41" s="46">
        <v>6000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7000</v>
      </c>
      <c r="O41" s="47">
        <f t="shared" si="1"/>
        <v>3.6386129607393659E-2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SUM(D5,D14,D18,D26,D30,D33,D35,D38)</f>
        <v>158413000</v>
      </c>
      <c r="E42" s="15">
        <f t="shared" si="13"/>
        <v>16573000</v>
      </c>
      <c r="F42" s="15">
        <f t="shared" si="13"/>
        <v>11265000</v>
      </c>
      <c r="G42" s="15">
        <f t="shared" si="13"/>
        <v>31439000</v>
      </c>
      <c r="H42" s="15">
        <f t="shared" si="13"/>
        <v>383000</v>
      </c>
      <c r="I42" s="15">
        <f t="shared" si="13"/>
        <v>526785000</v>
      </c>
      <c r="J42" s="15">
        <f t="shared" si="13"/>
        <v>199444000</v>
      </c>
      <c r="K42" s="15">
        <f t="shared" si="13"/>
        <v>111782000</v>
      </c>
      <c r="L42" s="15">
        <f t="shared" si="13"/>
        <v>0</v>
      </c>
      <c r="M42" s="15">
        <f t="shared" si="13"/>
        <v>347000</v>
      </c>
      <c r="N42" s="15">
        <f t="shared" si="10"/>
        <v>1056431000</v>
      </c>
      <c r="O42" s="37">
        <f t="shared" si="1"/>
        <v>5491.3478981812132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95</v>
      </c>
      <c r="M44" s="93"/>
      <c r="N44" s="93"/>
      <c r="O44" s="41">
        <v>192381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27277000</v>
      </c>
      <c r="E5" s="26">
        <f t="shared" si="0"/>
        <v>152000</v>
      </c>
      <c r="F5" s="26">
        <f t="shared" si="0"/>
        <v>12334000</v>
      </c>
      <c r="G5" s="26">
        <f t="shared" si="0"/>
        <v>1193000</v>
      </c>
      <c r="H5" s="26">
        <f t="shared" si="0"/>
        <v>0</v>
      </c>
      <c r="I5" s="26">
        <f t="shared" si="0"/>
        <v>0</v>
      </c>
      <c r="J5" s="26">
        <f t="shared" si="0"/>
        <v>185999000</v>
      </c>
      <c r="K5" s="26">
        <f t="shared" si="0"/>
        <v>101723000</v>
      </c>
      <c r="L5" s="26">
        <f t="shared" si="0"/>
        <v>0</v>
      </c>
      <c r="M5" s="26">
        <f t="shared" si="0"/>
        <v>0</v>
      </c>
      <c r="N5" s="27">
        <f>SUM(D5:M5)</f>
        <v>328678000</v>
      </c>
      <c r="O5" s="32">
        <f t="shared" ref="O5:O42" si="1">(N5/O$44)</f>
        <v>1733.3052076466711</v>
      </c>
      <c r="P5" s="6"/>
    </row>
    <row r="6" spans="1:133">
      <c r="A6" s="12"/>
      <c r="B6" s="44">
        <v>511</v>
      </c>
      <c r="C6" s="20" t="s">
        <v>19</v>
      </c>
      <c r="D6" s="46">
        <v>1539000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185999000</v>
      </c>
      <c r="K6" s="46">
        <v>0</v>
      </c>
      <c r="L6" s="46">
        <v>0</v>
      </c>
      <c r="M6" s="46">
        <v>0</v>
      </c>
      <c r="N6" s="46">
        <f>SUM(D6:M6)</f>
        <v>187538000</v>
      </c>
      <c r="O6" s="47">
        <f t="shared" si="1"/>
        <v>988.99406723796972</v>
      </c>
      <c r="P6" s="9"/>
    </row>
    <row r="7" spans="1:133">
      <c r="A7" s="12"/>
      <c r="B7" s="44">
        <v>512</v>
      </c>
      <c r="C7" s="20" t="s">
        <v>20</v>
      </c>
      <c r="D7" s="46">
        <v>5411000</v>
      </c>
      <c r="E7" s="46">
        <v>0</v>
      </c>
      <c r="F7" s="46">
        <v>0</v>
      </c>
      <c r="G7" s="46">
        <v>39000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5450000</v>
      </c>
      <c r="O7" s="47">
        <f t="shared" si="1"/>
        <v>28.740936058009229</v>
      </c>
      <c r="P7" s="9"/>
    </row>
    <row r="8" spans="1:133">
      <c r="A8" s="12"/>
      <c r="B8" s="44">
        <v>513</v>
      </c>
      <c r="C8" s="20" t="s">
        <v>21</v>
      </c>
      <c r="D8" s="46">
        <v>6621000</v>
      </c>
      <c r="E8" s="46">
        <v>152000</v>
      </c>
      <c r="F8" s="46">
        <v>0</v>
      </c>
      <c r="G8" s="46">
        <v>74000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6847000</v>
      </c>
      <c r="O8" s="47">
        <f t="shared" si="1"/>
        <v>36.108108108108105</v>
      </c>
      <c r="P8" s="9"/>
    </row>
    <row r="9" spans="1:133">
      <c r="A9" s="12"/>
      <c r="B9" s="44">
        <v>514</v>
      </c>
      <c r="C9" s="20" t="s">
        <v>22</v>
      </c>
      <c r="D9" s="46">
        <v>2360000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2360000</v>
      </c>
      <c r="O9" s="47">
        <f t="shared" si="1"/>
        <v>12.445616348055372</v>
      </c>
      <c r="P9" s="9"/>
    </row>
    <row r="10" spans="1:133">
      <c r="A10" s="12"/>
      <c r="B10" s="44">
        <v>515</v>
      </c>
      <c r="C10" s="20" t="s">
        <v>23</v>
      </c>
      <c r="D10" s="46">
        <v>4037000</v>
      </c>
      <c r="E10" s="46">
        <v>0</v>
      </c>
      <c r="F10" s="46">
        <v>0</v>
      </c>
      <c r="G10" s="46">
        <v>3000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4040000</v>
      </c>
      <c r="O10" s="47">
        <f t="shared" si="1"/>
        <v>21.305207646671061</v>
      </c>
      <c r="P10" s="9"/>
    </row>
    <row r="11" spans="1:133">
      <c r="A11" s="12"/>
      <c r="B11" s="44">
        <v>517</v>
      </c>
      <c r="C11" s="20" t="s">
        <v>24</v>
      </c>
      <c r="D11" s="46">
        <v>11000</v>
      </c>
      <c r="E11" s="46">
        <v>0</v>
      </c>
      <c r="F11" s="46">
        <v>12334000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12345000</v>
      </c>
      <c r="O11" s="47">
        <f t="shared" si="1"/>
        <v>65.102175346077786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101723000</v>
      </c>
      <c r="L12" s="46">
        <v>0</v>
      </c>
      <c r="M12" s="46">
        <v>0</v>
      </c>
      <c r="N12" s="46">
        <f t="shared" si="2"/>
        <v>101723000</v>
      </c>
      <c r="O12" s="47">
        <f t="shared" si="1"/>
        <v>536.44297956493074</v>
      </c>
      <c r="P12" s="9"/>
    </row>
    <row r="13" spans="1:133">
      <c r="A13" s="12"/>
      <c r="B13" s="44">
        <v>519</v>
      </c>
      <c r="C13" s="20" t="s">
        <v>73</v>
      </c>
      <c r="D13" s="46">
        <v>7298000</v>
      </c>
      <c r="E13" s="46">
        <v>0</v>
      </c>
      <c r="F13" s="46">
        <v>0</v>
      </c>
      <c r="G13" s="46">
        <v>1077000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8375000</v>
      </c>
      <c r="O13" s="47">
        <f t="shared" si="1"/>
        <v>44.166117336849041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61611000</v>
      </c>
      <c r="E14" s="31">
        <f t="shared" si="3"/>
        <v>4756000</v>
      </c>
      <c r="F14" s="31">
        <f t="shared" si="3"/>
        <v>0</v>
      </c>
      <c r="G14" s="31">
        <f t="shared" si="3"/>
        <v>441000</v>
      </c>
      <c r="H14" s="31">
        <f t="shared" si="3"/>
        <v>0</v>
      </c>
      <c r="I14" s="31">
        <f t="shared" si="3"/>
        <v>42639000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109447000</v>
      </c>
      <c r="O14" s="43">
        <f t="shared" si="1"/>
        <v>577.17600527356626</v>
      </c>
      <c r="P14" s="10"/>
    </row>
    <row r="15" spans="1:133">
      <c r="A15" s="12"/>
      <c r="B15" s="44">
        <v>521</v>
      </c>
      <c r="C15" s="20" t="s">
        <v>28</v>
      </c>
      <c r="D15" s="46">
        <v>59371000</v>
      </c>
      <c r="E15" s="46">
        <v>830000</v>
      </c>
      <c r="F15" s="46">
        <v>0</v>
      </c>
      <c r="G15" s="46">
        <v>441000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60642000</v>
      </c>
      <c r="O15" s="47">
        <f t="shared" si="1"/>
        <v>319.79960448253132</v>
      </c>
      <c r="P15" s="9"/>
    </row>
    <row r="16" spans="1:133">
      <c r="A16" s="12"/>
      <c r="B16" s="44">
        <v>522</v>
      </c>
      <c r="C16" s="20" t="s">
        <v>29</v>
      </c>
      <c r="D16" s="46">
        <v>856000</v>
      </c>
      <c r="E16" s="46">
        <v>533000</v>
      </c>
      <c r="F16" s="46">
        <v>0</v>
      </c>
      <c r="G16" s="46">
        <v>0</v>
      </c>
      <c r="H16" s="46">
        <v>0</v>
      </c>
      <c r="I16" s="46">
        <v>42639000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44028000</v>
      </c>
      <c r="O16" s="47">
        <f t="shared" si="1"/>
        <v>232.18457481872116</v>
      </c>
      <c r="P16" s="9"/>
    </row>
    <row r="17" spans="1:16">
      <c r="A17" s="12"/>
      <c r="B17" s="44">
        <v>524</v>
      </c>
      <c r="C17" s="20" t="s">
        <v>30</v>
      </c>
      <c r="D17" s="46">
        <v>1384000</v>
      </c>
      <c r="E17" s="46">
        <v>3393000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4777000</v>
      </c>
      <c r="O17" s="47">
        <f t="shared" si="1"/>
        <v>25.191825972313776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SUM(D19:D25)</f>
        <v>7952000</v>
      </c>
      <c r="E18" s="31">
        <f t="shared" si="5"/>
        <v>1155000</v>
      </c>
      <c r="F18" s="31">
        <f t="shared" si="5"/>
        <v>0</v>
      </c>
      <c r="G18" s="31">
        <f t="shared" si="5"/>
        <v>0</v>
      </c>
      <c r="H18" s="31">
        <f t="shared" si="5"/>
        <v>574000</v>
      </c>
      <c r="I18" s="31">
        <f t="shared" si="5"/>
        <v>375230000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384911000</v>
      </c>
      <c r="O18" s="43">
        <f t="shared" si="1"/>
        <v>2029.8536585365853</v>
      </c>
      <c r="P18" s="10"/>
    </row>
    <row r="19" spans="1:16">
      <c r="A19" s="12"/>
      <c r="B19" s="44">
        <v>531</v>
      </c>
      <c r="C19" s="20" t="s">
        <v>33</v>
      </c>
      <c r="D19" s="46">
        <v>718000</v>
      </c>
      <c r="E19" s="46">
        <v>0</v>
      </c>
      <c r="F19" s="46">
        <v>0</v>
      </c>
      <c r="G19" s="46">
        <v>0</v>
      </c>
      <c r="H19" s="46">
        <v>0</v>
      </c>
      <c r="I19" s="46">
        <v>229774000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230492000</v>
      </c>
      <c r="O19" s="47">
        <f t="shared" si="1"/>
        <v>1215.5148319050759</v>
      </c>
      <c r="P19" s="9"/>
    </row>
    <row r="20" spans="1:16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21184000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21184000</v>
      </c>
      <c r="O20" s="47">
        <f t="shared" si="1"/>
        <v>111.7152274225445</v>
      </c>
      <c r="P20" s="9"/>
    </row>
    <row r="21" spans="1:16">
      <c r="A21" s="12"/>
      <c r="B21" s="44">
        <v>533</v>
      </c>
      <c r="C21" s="20" t="s">
        <v>35</v>
      </c>
      <c r="D21" s="46">
        <v>561000</v>
      </c>
      <c r="E21" s="46">
        <v>0</v>
      </c>
      <c r="F21" s="46">
        <v>0</v>
      </c>
      <c r="G21" s="46">
        <v>0</v>
      </c>
      <c r="H21" s="46">
        <v>0</v>
      </c>
      <c r="I21" s="46">
        <v>32612000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33173000</v>
      </c>
      <c r="O21" s="47">
        <f t="shared" si="1"/>
        <v>174.94001318391562</v>
      </c>
      <c r="P21" s="9"/>
    </row>
    <row r="22" spans="1:16">
      <c r="A22" s="12"/>
      <c r="B22" s="44">
        <v>534</v>
      </c>
      <c r="C22" s="20" t="s">
        <v>74</v>
      </c>
      <c r="D22" s="46">
        <v>5011000</v>
      </c>
      <c r="E22" s="46">
        <v>0</v>
      </c>
      <c r="F22" s="46">
        <v>0</v>
      </c>
      <c r="G22" s="46">
        <v>0</v>
      </c>
      <c r="H22" s="46">
        <v>0</v>
      </c>
      <c r="I22" s="46">
        <v>22546000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27557000</v>
      </c>
      <c r="O22" s="47">
        <f t="shared" si="1"/>
        <v>145.32366512854318</v>
      </c>
      <c r="P22" s="9"/>
    </row>
    <row r="23" spans="1:16">
      <c r="A23" s="12"/>
      <c r="B23" s="44">
        <v>535</v>
      </c>
      <c r="C23" s="20" t="s">
        <v>37</v>
      </c>
      <c r="D23" s="46">
        <v>63000</v>
      </c>
      <c r="E23" s="46">
        <v>33000</v>
      </c>
      <c r="F23" s="46">
        <v>0</v>
      </c>
      <c r="G23" s="46">
        <v>0</v>
      </c>
      <c r="H23" s="46">
        <v>0</v>
      </c>
      <c r="I23" s="46">
        <v>53344000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53440000</v>
      </c>
      <c r="O23" s="47">
        <f t="shared" si="1"/>
        <v>281.81938035596573</v>
      </c>
      <c r="P23" s="9"/>
    </row>
    <row r="24" spans="1:16">
      <c r="A24" s="12"/>
      <c r="B24" s="44">
        <v>538</v>
      </c>
      <c r="C24" s="20" t="s">
        <v>75</v>
      </c>
      <c r="D24" s="46">
        <v>0</v>
      </c>
      <c r="E24" s="46">
        <v>605000</v>
      </c>
      <c r="F24" s="46">
        <v>0</v>
      </c>
      <c r="G24" s="46">
        <v>0</v>
      </c>
      <c r="H24" s="46">
        <v>0</v>
      </c>
      <c r="I24" s="46">
        <v>15770000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16375000</v>
      </c>
      <c r="O24" s="47">
        <f t="shared" si="1"/>
        <v>86.35464733025708</v>
      </c>
      <c r="P24" s="9"/>
    </row>
    <row r="25" spans="1:16">
      <c r="A25" s="12"/>
      <c r="B25" s="44">
        <v>539</v>
      </c>
      <c r="C25" s="20" t="s">
        <v>39</v>
      </c>
      <c r="D25" s="46">
        <v>1599000</v>
      </c>
      <c r="E25" s="46">
        <v>517000</v>
      </c>
      <c r="F25" s="46">
        <v>0</v>
      </c>
      <c r="G25" s="46">
        <v>0</v>
      </c>
      <c r="H25" s="46">
        <v>574000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2690000</v>
      </c>
      <c r="O25" s="47">
        <f t="shared" si="1"/>
        <v>14.185893210283455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14408000</v>
      </c>
      <c r="E26" s="31">
        <f t="shared" si="6"/>
        <v>1978000</v>
      </c>
      <c r="F26" s="31">
        <f t="shared" si="6"/>
        <v>0</v>
      </c>
      <c r="G26" s="31">
        <f t="shared" si="6"/>
        <v>14826000</v>
      </c>
      <c r="H26" s="31">
        <f t="shared" si="6"/>
        <v>0</v>
      </c>
      <c r="I26" s="31">
        <f t="shared" si="6"/>
        <v>38631000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69843000</v>
      </c>
      <c r="O26" s="43">
        <f t="shared" si="1"/>
        <v>368.32168754119971</v>
      </c>
      <c r="P26" s="10"/>
    </row>
    <row r="27" spans="1:16">
      <c r="A27" s="12"/>
      <c r="B27" s="44">
        <v>541</v>
      </c>
      <c r="C27" s="20" t="s">
        <v>76</v>
      </c>
      <c r="D27" s="46">
        <v>14358000</v>
      </c>
      <c r="E27" s="46">
        <v>1978000</v>
      </c>
      <c r="F27" s="46">
        <v>0</v>
      </c>
      <c r="G27" s="46">
        <v>14826000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31162000</v>
      </c>
      <c r="O27" s="47">
        <f t="shared" si="1"/>
        <v>164.33487145682267</v>
      </c>
      <c r="P27" s="9"/>
    </row>
    <row r="28" spans="1:16">
      <c r="A28" s="12"/>
      <c r="B28" s="44">
        <v>542</v>
      </c>
      <c r="C28" s="20" t="s">
        <v>42</v>
      </c>
      <c r="D28" s="46">
        <v>4000</v>
      </c>
      <c r="E28" s="46">
        <v>0</v>
      </c>
      <c r="F28" s="46">
        <v>0</v>
      </c>
      <c r="G28" s="46">
        <v>0</v>
      </c>
      <c r="H28" s="46">
        <v>0</v>
      </c>
      <c r="I28" s="46">
        <v>17863000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17867000</v>
      </c>
      <c r="O28" s="47">
        <f t="shared" si="1"/>
        <v>94.222808174027691</v>
      </c>
      <c r="P28" s="9"/>
    </row>
    <row r="29" spans="1:16">
      <c r="A29" s="12"/>
      <c r="B29" s="44">
        <v>544</v>
      </c>
      <c r="C29" s="20" t="s">
        <v>77</v>
      </c>
      <c r="D29" s="46">
        <v>46000</v>
      </c>
      <c r="E29" s="46">
        <v>0</v>
      </c>
      <c r="F29" s="46">
        <v>0</v>
      </c>
      <c r="G29" s="46">
        <v>0</v>
      </c>
      <c r="H29" s="46">
        <v>0</v>
      </c>
      <c r="I29" s="46">
        <v>20768000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20814000</v>
      </c>
      <c r="O29" s="47">
        <f t="shared" si="1"/>
        <v>109.76400791034938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SUM(D31:D32)</f>
        <v>367000</v>
      </c>
      <c r="E30" s="31">
        <f t="shared" si="8"/>
        <v>6787000</v>
      </c>
      <c r="F30" s="31">
        <f t="shared" si="8"/>
        <v>0</v>
      </c>
      <c r="G30" s="31">
        <f t="shared" si="8"/>
        <v>24000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324000</v>
      </c>
      <c r="N30" s="31">
        <f t="shared" si="7"/>
        <v>7502000</v>
      </c>
      <c r="O30" s="43">
        <f t="shared" si="1"/>
        <v>39.562294001318392</v>
      </c>
      <c r="P30" s="10"/>
    </row>
    <row r="31" spans="1:16">
      <c r="A31" s="13"/>
      <c r="B31" s="45">
        <v>552</v>
      </c>
      <c r="C31" s="21" t="s">
        <v>45</v>
      </c>
      <c r="D31" s="46">
        <v>-1000</v>
      </c>
      <c r="E31" s="46">
        <v>2990000</v>
      </c>
      <c r="F31" s="46">
        <v>0</v>
      </c>
      <c r="G31" s="46">
        <v>11000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324000</v>
      </c>
      <c r="N31" s="46">
        <f t="shared" si="7"/>
        <v>3324000</v>
      </c>
      <c r="O31" s="47">
        <f t="shared" si="1"/>
        <v>17.529334212261041</v>
      </c>
      <c r="P31" s="9"/>
    </row>
    <row r="32" spans="1:16">
      <c r="A32" s="13"/>
      <c r="B32" s="45">
        <v>554</v>
      </c>
      <c r="C32" s="21" t="s">
        <v>46</v>
      </c>
      <c r="D32" s="46">
        <v>368000</v>
      </c>
      <c r="E32" s="46">
        <v>3797000</v>
      </c>
      <c r="F32" s="46">
        <v>0</v>
      </c>
      <c r="G32" s="46">
        <v>13000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4178000</v>
      </c>
      <c r="O32" s="47">
        <f t="shared" si="1"/>
        <v>22.032959789057351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3741000</v>
      </c>
      <c r="E33" s="31">
        <f t="shared" si="9"/>
        <v>636000</v>
      </c>
      <c r="F33" s="31">
        <f t="shared" si="9"/>
        <v>0</v>
      </c>
      <c r="G33" s="31">
        <f t="shared" si="9"/>
        <v>110000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4487000</v>
      </c>
      <c r="O33" s="43">
        <f t="shared" si="1"/>
        <v>23.662491760052735</v>
      </c>
      <c r="P33" s="10"/>
    </row>
    <row r="34" spans="1:119">
      <c r="A34" s="12"/>
      <c r="B34" s="44">
        <v>569</v>
      </c>
      <c r="C34" s="20" t="s">
        <v>48</v>
      </c>
      <c r="D34" s="46">
        <v>3741000</v>
      </c>
      <c r="E34" s="46">
        <v>636000</v>
      </c>
      <c r="F34" s="46">
        <v>0</v>
      </c>
      <c r="G34" s="46">
        <v>110000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4487000</v>
      </c>
      <c r="O34" s="47">
        <f t="shared" si="1"/>
        <v>23.662491760052735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SUM(D36:D37)</f>
        <v>22249000</v>
      </c>
      <c r="E35" s="31">
        <f t="shared" si="11"/>
        <v>183000</v>
      </c>
      <c r="F35" s="31">
        <f t="shared" si="11"/>
        <v>0</v>
      </c>
      <c r="G35" s="31">
        <f t="shared" si="11"/>
        <v>874000</v>
      </c>
      <c r="H35" s="31">
        <f t="shared" si="11"/>
        <v>0</v>
      </c>
      <c r="I35" s="31">
        <f t="shared" si="11"/>
        <v>865000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24171000</v>
      </c>
      <c r="O35" s="43">
        <f t="shared" si="1"/>
        <v>127.46736980883323</v>
      </c>
      <c r="P35" s="9"/>
    </row>
    <row r="36" spans="1:119">
      <c r="A36" s="12"/>
      <c r="B36" s="44">
        <v>572</v>
      </c>
      <c r="C36" s="20" t="s">
        <v>78</v>
      </c>
      <c r="D36" s="46">
        <v>22249000</v>
      </c>
      <c r="E36" s="46">
        <v>183000</v>
      </c>
      <c r="F36" s="46">
        <v>0</v>
      </c>
      <c r="G36" s="46">
        <v>874000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23306000</v>
      </c>
      <c r="O36" s="47">
        <f t="shared" si="1"/>
        <v>122.90573500329597</v>
      </c>
      <c r="P36" s="9"/>
    </row>
    <row r="37" spans="1:119">
      <c r="A37" s="12"/>
      <c r="B37" s="44">
        <v>579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865000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865000</v>
      </c>
      <c r="O37" s="47">
        <f t="shared" si="1"/>
        <v>4.5616348055372447</v>
      </c>
      <c r="P37" s="9"/>
    </row>
    <row r="38" spans="1:119" ht="15.75">
      <c r="A38" s="28" t="s">
        <v>79</v>
      </c>
      <c r="B38" s="29"/>
      <c r="C38" s="30"/>
      <c r="D38" s="31">
        <f t="shared" ref="D38:M38" si="12">SUM(D39:D41)</f>
        <v>18797000</v>
      </c>
      <c r="E38" s="31">
        <f t="shared" si="12"/>
        <v>421000</v>
      </c>
      <c r="F38" s="31">
        <f t="shared" si="12"/>
        <v>0</v>
      </c>
      <c r="G38" s="31">
        <f t="shared" si="12"/>
        <v>5039000</v>
      </c>
      <c r="H38" s="31">
        <f t="shared" si="12"/>
        <v>33000</v>
      </c>
      <c r="I38" s="31">
        <f t="shared" si="12"/>
        <v>43272000</v>
      </c>
      <c r="J38" s="31">
        <f t="shared" si="12"/>
        <v>5656000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73218000</v>
      </c>
      <c r="O38" s="43">
        <f t="shared" si="1"/>
        <v>386.11997363216875</v>
      </c>
      <c r="P38" s="9"/>
    </row>
    <row r="39" spans="1:119">
      <c r="A39" s="12"/>
      <c r="B39" s="44">
        <v>581</v>
      </c>
      <c r="C39" s="20" t="s">
        <v>80</v>
      </c>
      <c r="D39" s="46">
        <v>18790000</v>
      </c>
      <c r="E39" s="46">
        <v>421000</v>
      </c>
      <c r="F39" s="46">
        <v>0</v>
      </c>
      <c r="G39" s="46">
        <v>5039000</v>
      </c>
      <c r="H39" s="46">
        <v>33000</v>
      </c>
      <c r="I39" s="46">
        <v>43272000</v>
      </c>
      <c r="J39" s="46">
        <v>5656000</v>
      </c>
      <c r="K39" s="46">
        <v>0</v>
      </c>
      <c r="L39" s="46">
        <v>0</v>
      </c>
      <c r="M39" s="46">
        <v>0</v>
      </c>
      <c r="N39" s="46">
        <f t="shared" si="10"/>
        <v>73211000</v>
      </c>
      <c r="O39" s="47">
        <f t="shared" si="1"/>
        <v>386.08305866842454</v>
      </c>
      <c r="P39" s="9"/>
    </row>
    <row r="40" spans="1:119">
      <c r="A40" s="12"/>
      <c r="B40" s="44">
        <v>590</v>
      </c>
      <c r="C40" s="20" t="s">
        <v>81</v>
      </c>
      <c r="D40" s="46">
        <v>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5000</v>
      </c>
      <c r="O40" s="47">
        <f t="shared" si="1"/>
        <v>2.6367831245880026E-2</v>
      </c>
      <c r="P40" s="9"/>
    </row>
    <row r="41" spans="1:119" ht="15.75" thickBot="1">
      <c r="A41" s="12"/>
      <c r="B41" s="44">
        <v>591</v>
      </c>
      <c r="C41" s="20" t="s">
        <v>82</v>
      </c>
      <c r="D41" s="46">
        <v>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2000</v>
      </c>
      <c r="O41" s="47">
        <f t="shared" si="1"/>
        <v>1.054713249835201E-2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SUM(D5,D14,D18,D26,D30,D33,D35,D38)</f>
        <v>156402000</v>
      </c>
      <c r="E42" s="15">
        <f t="shared" si="13"/>
        <v>16068000</v>
      </c>
      <c r="F42" s="15">
        <f t="shared" si="13"/>
        <v>12334000</v>
      </c>
      <c r="G42" s="15">
        <f t="shared" si="13"/>
        <v>22507000</v>
      </c>
      <c r="H42" s="15">
        <f t="shared" si="13"/>
        <v>607000</v>
      </c>
      <c r="I42" s="15">
        <f t="shared" si="13"/>
        <v>500637000</v>
      </c>
      <c r="J42" s="15">
        <f t="shared" si="13"/>
        <v>191655000</v>
      </c>
      <c r="K42" s="15">
        <f t="shared" si="13"/>
        <v>101723000</v>
      </c>
      <c r="L42" s="15">
        <f t="shared" si="13"/>
        <v>0</v>
      </c>
      <c r="M42" s="15">
        <f t="shared" si="13"/>
        <v>324000</v>
      </c>
      <c r="N42" s="15">
        <f t="shared" si="10"/>
        <v>1002257000</v>
      </c>
      <c r="O42" s="37">
        <f t="shared" si="1"/>
        <v>5285.4686882003953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93</v>
      </c>
      <c r="M44" s="93"/>
      <c r="N44" s="93"/>
      <c r="O44" s="41">
        <v>189625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27586000</v>
      </c>
      <c r="E5" s="26">
        <f t="shared" si="0"/>
        <v>315000</v>
      </c>
      <c r="F5" s="26">
        <f t="shared" si="0"/>
        <v>12009000</v>
      </c>
      <c r="G5" s="26">
        <f t="shared" si="0"/>
        <v>714000</v>
      </c>
      <c r="H5" s="26">
        <f t="shared" si="0"/>
        <v>0</v>
      </c>
      <c r="I5" s="26">
        <f t="shared" si="0"/>
        <v>0</v>
      </c>
      <c r="J5" s="26">
        <f t="shared" si="0"/>
        <v>197482000</v>
      </c>
      <c r="K5" s="26">
        <f t="shared" si="0"/>
        <v>95508000</v>
      </c>
      <c r="L5" s="26">
        <f t="shared" si="0"/>
        <v>0</v>
      </c>
      <c r="M5" s="26">
        <f t="shared" si="0"/>
        <v>0</v>
      </c>
      <c r="N5" s="27">
        <f>SUM(D5:M5)</f>
        <v>333614000</v>
      </c>
      <c r="O5" s="32">
        <f t="shared" ref="O5:O41" si="1">(N5/O$43)</f>
        <v>1758.8717543165942</v>
      </c>
      <c r="P5" s="6"/>
    </row>
    <row r="6" spans="1:133">
      <c r="A6" s="12"/>
      <c r="B6" s="44">
        <v>511</v>
      </c>
      <c r="C6" s="20" t="s">
        <v>19</v>
      </c>
      <c r="D6" s="46">
        <v>1541000</v>
      </c>
      <c r="E6" s="46">
        <v>15000</v>
      </c>
      <c r="F6" s="46">
        <v>0</v>
      </c>
      <c r="G6" s="46">
        <v>0</v>
      </c>
      <c r="H6" s="46">
        <v>0</v>
      </c>
      <c r="I6" s="46">
        <v>0</v>
      </c>
      <c r="J6" s="46">
        <v>197482000</v>
      </c>
      <c r="K6" s="46">
        <v>0</v>
      </c>
      <c r="L6" s="46">
        <v>0</v>
      </c>
      <c r="M6" s="46">
        <v>0</v>
      </c>
      <c r="N6" s="46">
        <f>SUM(D6:M6)</f>
        <v>199038000</v>
      </c>
      <c r="O6" s="47">
        <f t="shared" si="1"/>
        <v>1049.3633847370502</v>
      </c>
      <c r="P6" s="9"/>
    </row>
    <row r="7" spans="1:133">
      <c r="A7" s="12"/>
      <c r="B7" s="44">
        <v>512</v>
      </c>
      <c r="C7" s="20" t="s">
        <v>20</v>
      </c>
      <c r="D7" s="46">
        <v>1976000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1976000</v>
      </c>
      <c r="O7" s="47">
        <f t="shared" si="1"/>
        <v>10.417819955186504</v>
      </c>
      <c r="P7" s="9"/>
    </row>
    <row r="8" spans="1:133">
      <c r="A8" s="12"/>
      <c r="B8" s="44">
        <v>513</v>
      </c>
      <c r="C8" s="20" t="s">
        <v>21</v>
      </c>
      <c r="D8" s="46">
        <v>4846000</v>
      </c>
      <c r="E8" s="46">
        <v>-184000</v>
      </c>
      <c r="F8" s="46">
        <v>0</v>
      </c>
      <c r="G8" s="46">
        <v>12000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4674000</v>
      </c>
      <c r="O8" s="47">
        <f t="shared" si="1"/>
        <v>24.642151047844997</v>
      </c>
      <c r="P8" s="9"/>
    </row>
    <row r="9" spans="1:133">
      <c r="A9" s="12"/>
      <c r="B9" s="44">
        <v>514</v>
      </c>
      <c r="C9" s="20" t="s">
        <v>22</v>
      </c>
      <c r="D9" s="46">
        <v>2173000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2173000</v>
      </c>
      <c r="O9" s="47">
        <f t="shared" si="1"/>
        <v>11.456438645050744</v>
      </c>
      <c r="P9" s="9"/>
    </row>
    <row r="10" spans="1:133">
      <c r="A10" s="12"/>
      <c r="B10" s="44">
        <v>515</v>
      </c>
      <c r="C10" s="20" t="s">
        <v>23</v>
      </c>
      <c r="D10" s="46">
        <v>4289000</v>
      </c>
      <c r="E10" s="46">
        <v>219000</v>
      </c>
      <c r="F10" s="46">
        <v>0</v>
      </c>
      <c r="G10" s="46">
        <v>7000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4515000</v>
      </c>
      <c r="O10" s="47">
        <f t="shared" si="1"/>
        <v>23.803875049426651</v>
      </c>
      <c r="P10" s="9"/>
    </row>
    <row r="11" spans="1:133">
      <c r="A11" s="12"/>
      <c r="B11" s="44">
        <v>517</v>
      </c>
      <c r="C11" s="20" t="s">
        <v>24</v>
      </c>
      <c r="D11" s="46">
        <v>26000</v>
      </c>
      <c r="E11" s="46">
        <v>0</v>
      </c>
      <c r="F11" s="46">
        <v>12009000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12035000</v>
      </c>
      <c r="O11" s="47">
        <f t="shared" si="1"/>
        <v>63.450639251350992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95508000</v>
      </c>
      <c r="L12" s="46">
        <v>0</v>
      </c>
      <c r="M12" s="46">
        <v>0</v>
      </c>
      <c r="N12" s="46">
        <f t="shared" si="2"/>
        <v>95508000</v>
      </c>
      <c r="O12" s="47">
        <f t="shared" si="1"/>
        <v>503.53499406880189</v>
      </c>
      <c r="P12" s="9"/>
    </row>
    <row r="13" spans="1:133">
      <c r="A13" s="12"/>
      <c r="B13" s="44">
        <v>519</v>
      </c>
      <c r="C13" s="20" t="s">
        <v>73</v>
      </c>
      <c r="D13" s="46">
        <v>12735000</v>
      </c>
      <c r="E13" s="46">
        <v>265000</v>
      </c>
      <c r="F13" s="46">
        <v>0</v>
      </c>
      <c r="G13" s="46">
        <v>695000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13695000</v>
      </c>
      <c r="O13" s="47">
        <f t="shared" si="1"/>
        <v>72.202451561882171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60064000</v>
      </c>
      <c r="E14" s="31">
        <f t="shared" si="3"/>
        <v>3907000</v>
      </c>
      <c r="F14" s="31">
        <f t="shared" si="3"/>
        <v>0</v>
      </c>
      <c r="G14" s="31">
        <f t="shared" si="3"/>
        <v>632000</v>
      </c>
      <c r="H14" s="31">
        <f t="shared" si="3"/>
        <v>0</v>
      </c>
      <c r="I14" s="31">
        <f t="shared" si="3"/>
        <v>40935000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105538000</v>
      </c>
      <c r="O14" s="43">
        <f t="shared" si="1"/>
        <v>556.41492025833668</v>
      </c>
      <c r="P14" s="10"/>
    </row>
    <row r="15" spans="1:133">
      <c r="A15" s="12"/>
      <c r="B15" s="44">
        <v>521</v>
      </c>
      <c r="C15" s="20" t="s">
        <v>28</v>
      </c>
      <c r="D15" s="46">
        <v>58975000</v>
      </c>
      <c r="E15" s="46">
        <v>542000</v>
      </c>
      <c r="F15" s="46">
        <v>0</v>
      </c>
      <c r="G15" s="46">
        <v>632000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60149000</v>
      </c>
      <c r="O15" s="47">
        <f t="shared" si="1"/>
        <v>317.11611967839724</v>
      </c>
      <c r="P15" s="9"/>
    </row>
    <row r="16" spans="1:133">
      <c r="A16" s="12"/>
      <c r="B16" s="44">
        <v>522</v>
      </c>
      <c r="C16" s="20" t="s">
        <v>29</v>
      </c>
      <c r="D16" s="46">
        <v>235000</v>
      </c>
      <c r="E16" s="46">
        <v>180000</v>
      </c>
      <c r="F16" s="46">
        <v>0</v>
      </c>
      <c r="G16" s="46">
        <v>0</v>
      </c>
      <c r="H16" s="46">
        <v>0</v>
      </c>
      <c r="I16" s="46">
        <v>40935000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41350000</v>
      </c>
      <c r="O16" s="47">
        <f t="shared" si="1"/>
        <v>218.00448134967709</v>
      </c>
      <c r="P16" s="9"/>
    </row>
    <row r="17" spans="1:16">
      <c r="A17" s="12"/>
      <c r="B17" s="44">
        <v>524</v>
      </c>
      <c r="C17" s="20" t="s">
        <v>30</v>
      </c>
      <c r="D17" s="46">
        <v>854000</v>
      </c>
      <c r="E17" s="46">
        <v>3185000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4039000</v>
      </c>
      <c r="O17" s="47">
        <f t="shared" si="1"/>
        <v>21.294319230262289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SUM(D19:D25)</f>
        <v>8822000</v>
      </c>
      <c r="E18" s="31">
        <f t="shared" si="5"/>
        <v>248000</v>
      </c>
      <c r="F18" s="31">
        <f t="shared" si="5"/>
        <v>0</v>
      </c>
      <c r="G18" s="31">
        <f t="shared" si="5"/>
        <v>6000</v>
      </c>
      <c r="H18" s="31">
        <f t="shared" si="5"/>
        <v>439000</v>
      </c>
      <c r="I18" s="31">
        <f t="shared" si="5"/>
        <v>387345000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396860000</v>
      </c>
      <c r="O18" s="43">
        <f t="shared" si="1"/>
        <v>2092.3158033478317</v>
      </c>
      <c r="P18" s="10"/>
    </row>
    <row r="19" spans="1:16">
      <c r="A19" s="12"/>
      <c r="B19" s="44">
        <v>531</v>
      </c>
      <c r="C19" s="20" t="s">
        <v>33</v>
      </c>
      <c r="D19" s="46">
        <v>4344000</v>
      </c>
      <c r="E19" s="46">
        <v>0</v>
      </c>
      <c r="F19" s="46">
        <v>0</v>
      </c>
      <c r="G19" s="46">
        <v>6000</v>
      </c>
      <c r="H19" s="46">
        <v>0</v>
      </c>
      <c r="I19" s="46">
        <v>247908000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252258000</v>
      </c>
      <c r="O19" s="47">
        <f t="shared" si="1"/>
        <v>1329.9485962831159</v>
      </c>
      <c r="P19" s="9"/>
    </row>
    <row r="20" spans="1:16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20823000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20823000</v>
      </c>
      <c r="O20" s="47">
        <f t="shared" si="1"/>
        <v>109.78252273625939</v>
      </c>
      <c r="P20" s="9"/>
    </row>
    <row r="21" spans="1:16">
      <c r="A21" s="12"/>
      <c r="B21" s="44">
        <v>533</v>
      </c>
      <c r="C21" s="20" t="s">
        <v>35</v>
      </c>
      <c r="D21" s="46">
        <v>295000</v>
      </c>
      <c r="E21" s="46">
        <v>0</v>
      </c>
      <c r="F21" s="46">
        <v>0</v>
      </c>
      <c r="G21" s="46">
        <v>0</v>
      </c>
      <c r="H21" s="46">
        <v>0</v>
      </c>
      <c r="I21" s="46">
        <v>29407000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29702000</v>
      </c>
      <c r="O21" s="47">
        <f t="shared" si="1"/>
        <v>156.59417424541979</v>
      </c>
      <c r="P21" s="9"/>
    </row>
    <row r="22" spans="1:16">
      <c r="A22" s="12"/>
      <c r="B22" s="44">
        <v>534</v>
      </c>
      <c r="C22" s="20" t="s">
        <v>74</v>
      </c>
      <c r="D22" s="46">
        <v>2394000</v>
      </c>
      <c r="E22" s="46">
        <v>0</v>
      </c>
      <c r="F22" s="46">
        <v>0</v>
      </c>
      <c r="G22" s="46">
        <v>0</v>
      </c>
      <c r="H22" s="46">
        <v>0</v>
      </c>
      <c r="I22" s="46">
        <v>21122000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23516000</v>
      </c>
      <c r="O22" s="47">
        <f t="shared" si="1"/>
        <v>123.98049294846447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53097000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53097000</v>
      </c>
      <c r="O23" s="47">
        <f t="shared" si="1"/>
        <v>279.93673388691184</v>
      </c>
      <c r="P23" s="9"/>
    </row>
    <row r="24" spans="1:16">
      <c r="A24" s="12"/>
      <c r="B24" s="44">
        <v>538</v>
      </c>
      <c r="C24" s="20" t="s">
        <v>75</v>
      </c>
      <c r="D24" s="46">
        <v>0</v>
      </c>
      <c r="E24" s="46">
        <v>81000</v>
      </c>
      <c r="F24" s="46">
        <v>0</v>
      </c>
      <c r="G24" s="46">
        <v>0</v>
      </c>
      <c r="H24" s="46">
        <v>0</v>
      </c>
      <c r="I24" s="46">
        <v>14988000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15069000</v>
      </c>
      <c r="O24" s="47">
        <f t="shared" si="1"/>
        <v>79.446421510478444</v>
      </c>
      <c r="P24" s="9"/>
    </row>
    <row r="25" spans="1:16">
      <c r="A25" s="12"/>
      <c r="B25" s="44">
        <v>539</v>
      </c>
      <c r="C25" s="20" t="s">
        <v>39</v>
      </c>
      <c r="D25" s="46">
        <v>1789000</v>
      </c>
      <c r="E25" s="46">
        <v>167000</v>
      </c>
      <c r="F25" s="46">
        <v>0</v>
      </c>
      <c r="G25" s="46">
        <v>0</v>
      </c>
      <c r="H25" s="46">
        <v>439000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2395000</v>
      </c>
      <c r="O25" s="47">
        <f t="shared" si="1"/>
        <v>12.626861737182022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15825000</v>
      </c>
      <c r="E26" s="31">
        <f t="shared" si="6"/>
        <v>724000</v>
      </c>
      <c r="F26" s="31">
        <f t="shared" si="6"/>
        <v>0</v>
      </c>
      <c r="G26" s="31">
        <f t="shared" si="6"/>
        <v>15477000</v>
      </c>
      <c r="H26" s="31">
        <f t="shared" si="6"/>
        <v>0</v>
      </c>
      <c r="I26" s="31">
        <f t="shared" si="6"/>
        <v>38389000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70415000</v>
      </c>
      <c r="O26" s="43">
        <f t="shared" si="1"/>
        <v>371.2402794253328</v>
      </c>
      <c r="P26" s="10"/>
    </row>
    <row r="27" spans="1:16">
      <c r="A27" s="12"/>
      <c r="B27" s="44">
        <v>541</v>
      </c>
      <c r="C27" s="20" t="s">
        <v>76</v>
      </c>
      <c r="D27" s="46">
        <v>15809000</v>
      </c>
      <c r="E27" s="46">
        <v>724000</v>
      </c>
      <c r="F27" s="46">
        <v>0</v>
      </c>
      <c r="G27" s="46">
        <v>15477000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32010000</v>
      </c>
      <c r="O27" s="47">
        <f t="shared" si="1"/>
        <v>168.76235666271253</v>
      </c>
      <c r="P27" s="9"/>
    </row>
    <row r="28" spans="1:16">
      <c r="A28" s="12"/>
      <c r="B28" s="44">
        <v>542</v>
      </c>
      <c r="C28" s="20" t="s">
        <v>42</v>
      </c>
      <c r="D28" s="46">
        <v>9000</v>
      </c>
      <c r="E28" s="46">
        <v>0</v>
      </c>
      <c r="F28" s="46">
        <v>0</v>
      </c>
      <c r="G28" s="46">
        <v>0</v>
      </c>
      <c r="H28" s="46">
        <v>0</v>
      </c>
      <c r="I28" s="46">
        <v>16556000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16565000</v>
      </c>
      <c r="O28" s="47">
        <f t="shared" si="1"/>
        <v>87.333596942137873</v>
      </c>
      <c r="P28" s="9"/>
    </row>
    <row r="29" spans="1:16">
      <c r="A29" s="12"/>
      <c r="B29" s="44">
        <v>544</v>
      </c>
      <c r="C29" s="20" t="s">
        <v>77</v>
      </c>
      <c r="D29" s="46">
        <v>7000</v>
      </c>
      <c r="E29" s="46">
        <v>0</v>
      </c>
      <c r="F29" s="46">
        <v>0</v>
      </c>
      <c r="G29" s="46">
        <v>0</v>
      </c>
      <c r="H29" s="46">
        <v>0</v>
      </c>
      <c r="I29" s="46">
        <v>21833000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21840000</v>
      </c>
      <c r="O29" s="47">
        <f t="shared" si="1"/>
        <v>115.14432582048241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SUM(D31:D32)</f>
        <v>1281000</v>
      </c>
      <c r="E30" s="31">
        <f t="shared" si="8"/>
        <v>6757000</v>
      </c>
      <c r="F30" s="31">
        <f t="shared" si="8"/>
        <v>0</v>
      </c>
      <c r="G30" s="31">
        <f t="shared" si="8"/>
        <v>55000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325000</v>
      </c>
      <c r="N30" s="31">
        <f t="shared" si="7"/>
        <v>8418000</v>
      </c>
      <c r="O30" s="43">
        <f t="shared" si="1"/>
        <v>44.381178331356267</v>
      </c>
      <c r="P30" s="10"/>
    </row>
    <row r="31" spans="1:16">
      <c r="A31" s="13"/>
      <c r="B31" s="45">
        <v>552</v>
      </c>
      <c r="C31" s="21" t="s">
        <v>45</v>
      </c>
      <c r="D31" s="46">
        <v>982000</v>
      </c>
      <c r="E31" s="46">
        <v>3408000</v>
      </c>
      <c r="F31" s="46">
        <v>0</v>
      </c>
      <c r="G31" s="46">
        <v>55000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325000</v>
      </c>
      <c r="N31" s="46">
        <f t="shared" si="7"/>
        <v>4770000</v>
      </c>
      <c r="O31" s="47">
        <f t="shared" si="1"/>
        <v>25.148279952550414</v>
      </c>
      <c r="P31" s="9"/>
    </row>
    <row r="32" spans="1:16">
      <c r="A32" s="13"/>
      <c r="B32" s="45">
        <v>554</v>
      </c>
      <c r="C32" s="21" t="s">
        <v>46</v>
      </c>
      <c r="D32" s="46">
        <v>299000</v>
      </c>
      <c r="E32" s="46">
        <v>3349000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3648000</v>
      </c>
      <c r="O32" s="47">
        <f t="shared" si="1"/>
        <v>19.232898378805853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3018000</v>
      </c>
      <c r="E33" s="31">
        <f t="shared" si="9"/>
        <v>332000</v>
      </c>
      <c r="F33" s="31">
        <f t="shared" si="9"/>
        <v>0</v>
      </c>
      <c r="G33" s="31">
        <f t="shared" si="9"/>
        <v>65000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3415000</v>
      </c>
      <c r="O33" s="43">
        <f t="shared" si="1"/>
        <v>18.004481349677079</v>
      </c>
      <c r="P33" s="10"/>
    </row>
    <row r="34" spans="1:119">
      <c r="A34" s="12"/>
      <c r="B34" s="44">
        <v>569</v>
      </c>
      <c r="C34" s="20" t="s">
        <v>48</v>
      </c>
      <c r="D34" s="46">
        <v>3018000</v>
      </c>
      <c r="E34" s="46">
        <v>332000</v>
      </c>
      <c r="F34" s="46">
        <v>0</v>
      </c>
      <c r="G34" s="46">
        <v>65000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3415000</v>
      </c>
      <c r="O34" s="47">
        <f t="shared" si="1"/>
        <v>18.004481349677079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SUM(D36:D36)</f>
        <v>21340000</v>
      </c>
      <c r="E35" s="31">
        <f t="shared" si="11"/>
        <v>124000</v>
      </c>
      <c r="F35" s="31">
        <f t="shared" si="11"/>
        <v>0</v>
      </c>
      <c r="G35" s="31">
        <f t="shared" si="11"/>
        <v>2306000</v>
      </c>
      <c r="H35" s="31">
        <f t="shared" si="11"/>
        <v>0</v>
      </c>
      <c r="I35" s="31">
        <f t="shared" si="11"/>
        <v>928000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24698000</v>
      </c>
      <c r="O35" s="43">
        <f t="shared" si="1"/>
        <v>130.21220508764992</v>
      </c>
      <c r="P35" s="9"/>
    </row>
    <row r="36" spans="1:119">
      <c r="A36" s="12"/>
      <c r="B36" s="44">
        <v>572</v>
      </c>
      <c r="C36" s="20" t="s">
        <v>78</v>
      </c>
      <c r="D36" s="46">
        <v>21340000</v>
      </c>
      <c r="E36" s="46">
        <v>124000</v>
      </c>
      <c r="F36" s="46">
        <v>0</v>
      </c>
      <c r="G36" s="46">
        <v>2306000</v>
      </c>
      <c r="H36" s="46">
        <v>0</v>
      </c>
      <c r="I36" s="46">
        <v>928000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24698000</v>
      </c>
      <c r="O36" s="47">
        <f t="shared" si="1"/>
        <v>130.21220508764992</v>
      </c>
      <c r="P36" s="9"/>
    </row>
    <row r="37" spans="1:119" ht="15.75">
      <c r="A37" s="28" t="s">
        <v>79</v>
      </c>
      <c r="B37" s="29"/>
      <c r="C37" s="30"/>
      <c r="D37" s="31">
        <f t="shared" ref="D37:M37" si="12">SUM(D38:D40)</f>
        <v>19412000</v>
      </c>
      <c r="E37" s="31">
        <f t="shared" si="12"/>
        <v>701000</v>
      </c>
      <c r="F37" s="31">
        <f t="shared" si="12"/>
        <v>0</v>
      </c>
      <c r="G37" s="31">
        <f t="shared" si="12"/>
        <v>4678000</v>
      </c>
      <c r="H37" s="31">
        <f t="shared" si="12"/>
        <v>32000</v>
      </c>
      <c r="I37" s="31">
        <f t="shared" si="12"/>
        <v>46023000</v>
      </c>
      <c r="J37" s="31">
        <f t="shared" si="12"/>
        <v>4885000</v>
      </c>
      <c r="K37" s="31">
        <f t="shared" si="12"/>
        <v>75000</v>
      </c>
      <c r="L37" s="31">
        <f t="shared" si="12"/>
        <v>0</v>
      </c>
      <c r="M37" s="31">
        <f t="shared" si="12"/>
        <v>0</v>
      </c>
      <c r="N37" s="31">
        <f t="shared" si="10"/>
        <v>75806000</v>
      </c>
      <c r="O37" s="43">
        <f t="shared" si="1"/>
        <v>399.6625807301964</v>
      </c>
      <c r="P37" s="9"/>
    </row>
    <row r="38" spans="1:119">
      <c r="A38" s="12"/>
      <c r="B38" s="44">
        <v>581</v>
      </c>
      <c r="C38" s="20" t="s">
        <v>80</v>
      </c>
      <c r="D38" s="46">
        <v>19412000</v>
      </c>
      <c r="E38" s="46">
        <v>701000</v>
      </c>
      <c r="F38" s="46">
        <v>0</v>
      </c>
      <c r="G38" s="46">
        <v>4678000</v>
      </c>
      <c r="H38" s="46">
        <v>32000</v>
      </c>
      <c r="I38" s="46">
        <v>46023000</v>
      </c>
      <c r="J38" s="46">
        <v>4858000</v>
      </c>
      <c r="K38" s="46">
        <v>0</v>
      </c>
      <c r="L38" s="46">
        <v>0</v>
      </c>
      <c r="M38" s="46">
        <v>0</v>
      </c>
      <c r="N38" s="46">
        <f t="shared" si="10"/>
        <v>75704000</v>
      </c>
      <c r="O38" s="47">
        <f t="shared" si="1"/>
        <v>399.12481876894691</v>
      </c>
      <c r="P38" s="9"/>
    </row>
    <row r="39" spans="1:119">
      <c r="A39" s="12"/>
      <c r="B39" s="44">
        <v>590</v>
      </c>
      <c r="C39" s="20" t="s">
        <v>81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27000</v>
      </c>
      <c r="K39" s="46">
        <v>0</v>
      </c>
      <c r="L39" s="46">
        <v>0</v>
      </c>
      <c r="M39" s="46">
        <v>0</v>
      </c>
      <c r="N39" s="46">
        <f t="shared" si="10"/>
        <v>27000</v>
      </c>
      <c r="O39" s="47">
        <f t="shared" si="1"/>
        <v>0.14234875444839859</v>
      </c>
      <c r="P39" s="9"/>
    </row>
    <row r="40" spans="1:119" ht="15.75" thickBot="1">
      <c r="A40" s="12"/>
      <c r="B40" s="44">
        <v>591</v>
      </c>
      <c r="C40" s="20" t="s">
        <v>82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75000</v>
      </c>
      <c r="L40" s="46">
        <v>0</v>
      </c>
      <c r="M40" s="46">
        <v>0</v>
      </c>
      <c r="N40" s="46">
        <f t="shared" si="10"/>
        <v>75000</v>
      </c>
      <c r="O40" s="47">
        <f t="shared" si="1"/>
        <v>0.39541320680110714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SUM(D5,D14,D18,D26,D30,D33,D35,D37)</f>
        <v>157348000</v>
      </c>
      <c r="E41" s="15">
        <f t="shared" si="13"/>
        <v>13108000</v>
      </c>
      <c r="F41" s="15">
        <f t="shared" si="13"/>
        <v>12009000</v>
      </c>
      <c r="G41" s="15">
        <f t="shared" si="13"/>
        <v>23933000</v>
      </c>
      <c r="H41" s="15">
        <f t="shared" si="13"/>
        <v>471000</v>
      </c>
      <c r="I41" s="15">
        <f t="shared" si="13"/>
        <v>513620000</v>
      </c>
      <c r="J41" s="15">
        <f t="shared" si="13"/>
        <v>202367000</v>
      </c>
      <c r="K41" s="15">
        <f t="shared" si="13"/>
        <v>95583000</v>
      </c>
      <c r="L41" s="15">
        <f t="shared" si="13"/>
        <v>0</v>
      </c>
      <c r="M41" s="15">
        <f t="shared" si="13"/>
        <v>325000</v>
      </c>
      <c r="N41" s="15">
        <f t="shared" si="10"/>
        <v>1018764000</v>
      </c>
      <c r="O41" s="37">
        <f t="shared" si="1"/>
        <v>5371.1032028469754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91</v>
      </c>
      <c r="M43" s="93"/>
      <c r="N43" s="93"/>
      <c r="O43" s="41">
        <v>189675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27921000</v>
      </c>
      <c r="E5" s="26">
        <f t="shared" si="0"/>
        <v>1376000</v>
      </c>
      <c r="F5" s="26">
        <f t="shared" si="0"/>
        <v>11899000</v>
      </c>
      <c r="G5" s="26">
        <f t="shared" si="0"/>
        <v>1245000</v>
      </c>
      <c r="H5" s="26">
        <f t="shared" si="0"/>
        <v>0</v>
      </c>
      <c r="I5" s="26">
        <f t="shared" si="0"/>
        <v>0</v>
      </c>
      <c r="J5" s="26">
        <f t="shared" si="0"/>
        <v>206581000</v>
      </c>
      <c r="K5" s="26">
        <f t="shared" si="0"/>
        <v>88879000</v>
      </c>
      <c r="L5" s="26">
        <f t="shared" si="0"/>
        <v>0</v>
      </c>
      <c r="M5" s="26">
        <f t="shared" si="0"/>
        <v>0</v>
      </c>
      <c r="N5" s="27">
        <f>SUM(D5:M5)</f>
        <v>337901000</v>
      </c>
      <c r="O5" s="32">
        <f t="shared" ref="O5:O41" si="1">(N5/O$43)</f>
        <v>1797.3839868933383</v>
      </c>
      <c r="P5" s="6"/>
    </row>
    <row r="6" spans="1:133">
      <c r="A6" s="12"/>
      <c r="B6" s="44">
        <v>511</v>
      </c>
      <c r="C6" s="20" t="s">
        <v>19</v>
      </c>
      <c r="D6" s="46">
        <v>1473000</v>
      </c>
      <c r="E6" s="46">
        <v>18000</v>
      </c>
      <c r="F6" s="46">
        <v>0</v>
      </c>
      <c r="G6" s="46">
        <v>0</v>
      </c>
      <c r="H6" s="46">
        <v>0</v>
      </c>
      <c r="I6" s="46">
        <v>0</v>
      </c>
      <c r="J6" s="46">
        <v>206581000</v>
      </c>
      <c r="K6" s="46">
        <v>0</v>
      </c>
      <c r="L6" s="46">
        <v>0</v>
      </c>
      <c r="M6" s="46">
        <v>0</v>
      </c>
      <c r="N6" s="46">
        <f>SUM(D6:M6)</f>
        <v>208072000</v>
      </c>
      <c r="O6" s="47">
        <f t="shared" si="1"/>
        <v>1106.7895061597055</v>
      </c>
      <c r="P6" s="9"/>
    </row>
    <row r="7" spans="1:133">
      <c r="A7" s="12"/>
      <c r="B7" s="44">
        <v>512</v>
      </c>
      <c r="C7" s="20" t="s">
        <v>20</v>
      </c>
      <c r="D7" s="46">
        <v>1920000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1920000</v>
      </c>
      <c r="O7" s="47">
        <f t="shared" si="1"/>
        <v>10.212983254962872</v>
      </c>
      <c r="P7" s="9"/>
    </row>
    <row r="8" spans="1:133">
      <c r="A8" s="12"/>
      <c r="B8" s="44">
        <v>513</v>
      </c>
      <c r="C8" s="20" t="s">
        <v>21</v>
      </c>
      <c r="D8" s="46">
        <v>4329000</v>
      </c>
      <c r="E8" s="46">
        <v>1116000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7046000</v>
      </c>
      <c r="L8" s="46">
        <v>0</v>
      </c>
      <c r="M8" s="46">
        <v>0</v>
      </c>
      <c r="N8" s="46">
        <f t="shared" si="2"/>
        <v>12491000</v>
      </c>
      <c r="O8" s="47">
        <f t="shared" si="1"/>
        <v>66.442903040490222</v>
      </c>
      <c r="P8" s="9"/>
    </row>
    <row r="9" spans="1:133">
      <c r="A9" s="12"/>
      <c r="B9" s="44">
        <v>514</v>
      </c>
      <c r="C9" s="20" t="s">
        <v>22</v>
      </c>
      <c r="D9" s="46">
        <v>2225000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2225000</v>
      </c>
      <c r="O9" s="47">
        <f t="shared" si="1"/>
        <v>11.835358199110619</v>
      </c>
      <c r="P9" s="9"/>
    </row>
    <row r="10" spans="1:133">
      <c r="A10" s="12"/>
      <c r="B10" s="44">
        <v>515</v>
      </c>
      <c r="C10" s="20" t="s">
        <v>23</v>
      </c>
      <c r="D10" s="46">
        <v>4188000</v>
      </c>
      <c r="E10" s="46">
        <v>25000</v>
      </c>
      <c r="F10" s="46">
        <v>0</v>
      </c>
      <c r="G10" s="46">
        <v>21000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4234000</v>
      </c>
      <c r="O10" s="47">
        <f t="shared" si="1"/>
        <v>22.521755782037914</v>
      </c>
      <c r="P10" s="9"/>
    </row>
    <row r="11" spans="1:133">
      <c r="A11" s="12"/>
      <c r="B11" s="44">
        <v>517</v>
      </c>
      <c r="C11" s="20" t="s">
        <v>24</v>
      </c>
      <c r="D11" s="46">
        <v>45000</v>
      </c>
      <c r="E11" s="46">
        <v>0</v>
      </c>
      <c r="F11" s="46">
        <v>11899000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11944000</v>
      </c>
      <c r="O11" s="47">
        <f t="shared" si="1"/>
        <v>63.533266665248199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81833000</v>
      </c>
      <c r="L12" s="46">
        <v>0</v>
      </c>
      <c r="M12" s="46">
        <v>0</v>
      </c>
      <c r="N12" s="46">
        <f t="shared" si="2"/>
        <v>81833000</v>
      </c>
      <c r="O12" s="47">
        <f t="shared" si="1"/>
        <v>435.29117640800865</v>
      </c>
      <c r="P12" s="9"/>
    </row>
    <row r="13" spans="1:133">
      <c r="A13" s="12"/>
      <c r="B13" s="44">
        <v>519</v>
      </c>
      <c r="C13" s="20" t="s">
        <v>73</v>
      </c>
      <c r="D13" s="46">
        <v>13741000</v>
      </c>
      <c r="E13" s="46">
        <v>217000</v>
      </c>
      <c r="F13" s="46">
        <v>0</v>
      </c>
      <c r="G13" s="46">
        <v>1224000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15182000</v>
      </c>
      <c r="O13" s="47">
        <f t="shared" si="1"/>
        <v>80.757037383774119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54906000</v>
      </c>
      <c r="E14" s="31">
        <f t="shared" si="3"/>
        <v>3594000</v>
      </c>
      <c r="F14" s="31">
        <f t="shared" si="3"/>
        <v>0</v>
      </c>
      <c r="G14" s="31">
        <f t="shared" si="3"/>
        <v>115000</v>
      </c>
      <c r="H14" s="31">
        <f t="shared" si="3"/>
        <v>0</v>
      </c>
      <c r="I14" s="31">
        <f t="shared" si="3"/>
        <v>36837000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95452000</v>
      </c>
      <c r="O14" s="43">
        <f t="shared" si="1"/>
        <v>507.73420711078961</v>
      </c>
      <c r="P14" s="10"/>
    </row>
    <row r="15" spans="1:133">
      <c r="A15" s="12"/>
      <c r="B15" s="44">
        <v>521</v>
      </c>
      <c r="C15" s="20" t="s">
        <v>28</v>
      </c>
      <c r="D15" s="46">
        <v>53777000</v>
      </c>
      <c r="E15" s="46">
        <v>686000</v>
      </c>
      <c r="F15" s="46">
        <v>0</v>
      </c>
      <c r="G15" s="46">
        <v>115000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54578000</v>
      </c>
      <c r="O15" s="47">
        <f t="shared" si="1"/>
        <v>290.31468754654355</v>
      </c>
      <c r="P15" s="9"/>
    </row>
    <row r="16" spans="1:133">
      <c r="A16" s="12"/>
      <c r="B16" s="44">
        <v>522</v>
      </c>
      <c r="C16" s="20" t="s">
        <v>29</v>
      </c>
      <c r="D16" s="46">
        <v>134000</v>
      </c>
      <c r="E16" s="46">
        <v>71000</v>
      </c>
      <c r="F16" s="46">
        <v>0</v>
      </c>
      <c r="G16" s="46">
        <v>0</v>
      </c>
      <c r="H16" s="46">
        <v>0</v>
      </c>
      <c r="I16" s="46">
        <v>36837000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37042000</v>
      </c>
      <c r="O16" s="47">
        <f t="shared" si="1"/>
        <v>197.03610715121599</v>
      </c>
      <c r="P16" s="9"/>
    </row>
    <row r="17" spans="1:16">
      <c r="A17" s="12"/>
      <c r="B17" s="44">
        <v>524</v>
      </c>
      <c r="C17" s="20" t="s">
        <v>30</v>
      </c>
      <c r="D17" s="46">
        <v>995000</v>
      </c>
      <c r="E17" s="46">
        <v>2837000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3832000</v>
      </c>
      <c r="O17" s="47">
        <f t="shared" si="1"/>
        <v>20.383412413030065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SUM(D19:D25)</f>
        <v>2714000</v>
      </c>
      <c r="E18" s="31">
        <f t="shared" si="5"/>
        <v>186000</v>
      </c>
      <c r="F18" s="31">
        <f t="shared" si="5"/>
        <v>0</v>
      </c>
      <c r="G18" s="31">
        <f t="shared" si="5"/>
        <v>58000</v>
      </c>
      <c r="H18" s="31">
        <f t="shared" si="5"/>
        <v>432000</v>
      </c>
      <c r="I18" s="31">
        <f t="shared" si="5"/>
        <v>380921000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384311000</v>
      </c>
      <c r="O18" s="43">
        <f t="shared" si="1"/>
        <v>2044.2509415093939</v>
      </c>
      <c r="P18" s="10"/>
    </row>
    <row r="19" spans="1:16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58000</v>
      </c>
      <c r="H19" s="46">
        <v>0</v>
      </c>
      <c r="I19" s="46">
        <v>247141000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247199000</v>
      </c>
      <c r="O19" s="47">
        <f t="shared" si="1"/>
        <v>1314.9162748143578</v>
      </c>
      <c r="P19" s="9"/>
    </row>
    <row r="20" spans="1:16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25089000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25089000</v>
      </c>
      <c r="O20" s="47">
        <f t="shared" si="1"/>
        <v>133.45496712696016</v>
      </c>
      <c r="P20" s="9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25123000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25123000</v>
      </c>
      <c r="O21" s="47">
        <f t="shared" si="1"/>
        <v>133.63582203876678</v>
      </c>
      <c r="P21" s="9"/>
    </row>
    <row r="22" spans="1:16">
      <c r="A22" s="12"/>
      <c r="B22" s="44">
        <v>534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20508000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20508000</v>
      </c>
      <c r="O22" s="47">
        <f t="shared" si="1"/>
        <v>109.08742739207217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48103000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48103000</v>
      </c>
      <c r="O23" s="47">
        <f t="shared" si="1"/>
        <v>255.87246537160365</v>
      </c>
      <c r="P23" s="9"/>
    </row>
    <row r="24" spans="1:16">
      <c r="A24" s="12"/>
      <c r="B24" s="44">
        <v>538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14957000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14957000</v>
      </c>
      <c r="O24" s="47">
        <f t="shared" si="1"/>
        <v>79.560203408583163</v>
      </c>
      <c r="P24" s="9"/>
    </row>
    <row r="25" spans="1:16">
      <c r="A25" s="12"/>
      <c r="B25" s="44">
        <v>539</v>
      </c>
      <c r="C25" s="20" t="s">
        <v>39</v>
      </c>
      <c r="D25" s="46">
        <v>2714000</v>
      </c>
      <c r="E25" s="46">
        <v>186000</v>
      </c>
      <c r="F25" s="46">
        <v>0</v>
      </c>
      <c r="G25" s="46">
        <v>0</v>
      </c>
      <c r="H25" s="46">
        <v>432000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3332000</v>
      </c>
      <c r="O25" s="47">
        <f t="shared" si="1"/>
        <v>17.72378135705015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17123000</v>
      </c>
      <c r="E26" s="31">
        <f t="shared" si="6"/>
        <v>488000</v>
      </c>
      <c r="F26" s="31">
        <f t="shared" si="6"/>
        <v>0</v>
      </c>
      <c r="G26" s="31">
        <f t="shared" si="6"/>
        <v>15620000</v>
      </c>
      <c r="H26" s="31">
        <f t="shared" si="6"/>
        <v>0</v>
      </c>
      <c r="I26" s="31">
        <f t="shared" si="6"/>
        <v>38626000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71857000</v>
      </c>
      <c r="O26" s="43">
        <f t="shared" si="1"/>
        <v>382.22621757909741</v>
      </c>
      <c r="P26" s="10"/>
    </row>
    <row r="27" spans="1:16">
      <c r="A27" s="12"/>
      <c r="B27" s="44">
        <v>541</v>
      </c>
      <c r="C27" s="20" t="s">
        <v>76</v>
      </c>
      <c r="D27" s="46">
        <v>17084000</v>
      </c>
      <c r="E27" s="46">
        <v>488000</v>
      </c>
      <c r="F27" s="46">
        <v>0</v>
      </c>
      <c r="G27" s="46">
        <v>15620000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33192000</v>
      </c>
      <c r="O27" s="47">
        <f t="shared" si="1"/>
        <v>176.55694802017064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17216000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17216000</v>
      </c>
      <c r="O28" s="47">
        <f t="shared" si="1"/>
        <v>91.576416519500413</v>
      </c>
      <c r="P28" s="9"/>
    </row>
    <row r="29" spans="1:16">
      <c r="A29" s="12"/>
      <c r="B29" s="44">
        <v>544</v>
      </c>
      <c r="C29" s="20" t="s">
        <v>77</v>
      </c>
      <c r="D29" s="46">
        <v>39000</v>
      </c>
      <c r="E29" s="46">
        <v>0</v>
      </c>
      <c r="F29" s="46">
        <v>0</v>
      </c>
      <c r="G29" s="46">
        <v>0</v>
      </c>
      <c r="H29" s="46">
        <v>0</v>
      </c>
      <c r="I29" s="46">
        <v>21410000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21449000</v>
      </c>
      <c r="O29" s="47">
        <f t="shared" si="1"/>
        <v>114.09285303942637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SUM(D31:D32)</f>
        <v>1052000</v>
      </c>
      <c r="E30" s="31">
        <f t="shared" si="8"/>
        <v>5160000</v>
      </c>
      <c r="F30" s="31">
        <f t="shared" si="8"/>
        <v>0</v>
      </c>
      <c r="G30" s="31">
        <f t="shared" si="8"/>
        <v>1424000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313000</v>
      </c>
      <c r="N30" s="31">
        <f t="shared" si="7"/>
        <v>7949000</v>
      </c>
      <c r="O30" s="43">
        <f t="shared" si="1"/>
        <v>42.282814527968682</v>
      </c>
      <c r="P30" s="10"/>
    </row>
    <row r="31" spans="1:16">
      <c r="A31" s="13"/>
      <c r="B31" s="45">
        <v>552</v>
      </c>
      <c r="C31" s="21" t="s">
        <v>45</v>
      </c>
      <c r="D31" s="46">
        <v>622000</v>
      </c>
      <c r="E31" s="46">
        <v>2702000</v>
      </c>
      <c r="F31" s="46">
        <v>0</v>
      </c>
      <c r="G31" s="46">
        <v>1424000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313000</v>
      </c>
      <c r="N31" s="46">
        <f t="shared" si="7"/>
        <v>5061000</v>
      </c>
      <c r="O31" s="47">
        <f t="shared" si="1"/>
        <v>26.920785548628693</v>
      </c>
      <c r="P31" s="9"/>
    </row>
    <row r="32" spans="1:16">
      <c r="A32" s="13"/>
      <c r="B32" s="45">
        <v>554</v>
      </c>
      <c r="C32" s="21" t="s">
        <v>46</v>
      </c>
      <c r="D32" s="46">
        <v>430000</v>
      </c>
      <c r="E32" s="46">
        <v>2458000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2888000</v>
      </c>
      <c r="O32" s="47">
        <f t="shared" si="1"/>
        <v>15.362028979339986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2242000</v>
      </c>
      <c r="E33" s="31">
        <f t="shared" si="9"/>
        <v>713000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2955000</v>
      </c>
      <c r="O33" s="43">
        <f t="shared" si="1"/>
        <v>15.718419540841294</v>
      </c>
      <c r="P33" s="10"/>
    </row>
    <row r="34" spans="1:119">
      <c r="A34" s="12"/>
      <c r="B34" s="44">
        <v>569</v>
      </c>
      <c r="C34" s="20" t="s">
        <v>48</v>
      </c>
      <c r="D34" s="46">
        <v>2242000</v>
      </c>
      <c r="E34" s="46">
        <v>713000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2955000</v>
      </c>
      <c r="O34" s="47">
        <f t="shared" si="1"/>
        <v>15.718419540841294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SUM(D36:D36)</f>
        <v>21089000</v>
      </c>
      <c r="E35" s="31">
        <f t="shared" si="11"/>
        <v>184000</v>
      </c>
      <c r="F35" s="31">
        <f t="shared" si="11"/>
        <v>0</v>
      </c>
      <c r="G35" s="31">
        <f t="shared" si="11"/>
        <v>713000</v>
      </c>
      <c r="H35" s="31">
        <f t="shared" si="11"/>
        <v>0</v>
      </c>
      <c r="I35" s="31">
        <f t="shared" si="11"/>
        <v>972000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22958000</v>
      </c>
      <c r="O35" s="43">
        <f t="shared" si="1"/>
        <v>122.11961956637376</v>
      </c>
      <c r="P35" s="9"/>
    </row>
    <row r="36" spans="1:119">
      <c r="A36" s="12"/>
      <c r="B36" s="44">
        <v>572</v>
      </c>
      <c r="C36" s="20" t="s">
        <v>78</v>
      </c>
      <c r="D36" s="46">
        <v>21089000</v>
      </c>
      <c r="E36" s="46">
        <v>184000</v>
      </c>
      <c r="F36" s="46">
        <v>0</v>
      </c>
      <c r="G36" s="46">
        <v>713000</v>
      </c>
      <c r="H36" s="46">
        <v>0</v>
      </c>
      <c r="I36" s="46">
        <v>972000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22958000</v>
      </c>
      <c r="O36" s="47">
        <f t="shared" si="1"/>
        <v>122.11961956637376</v>
      </c>
      <c r="P36" s="9"/>
    </row>
    <row r="37" spans="1:119" ht="15.75">
      <c r="A37" s="28" t="s">
        <v>79</v>
      </c>
      <c r="B37" s="29"/>
      <c r="C37" s="30"/>
      <c r="D37" s="31">
        <f t="shared" ref="D37:M37" si="12">SUM(D38:D40)</f>
        <v>14723000</v>
      </c>
      <c r="E37" s="31">
        <f t="shared" si="12"/>
        <v>1008000</v>
      </c>
      <c r="F37" s="31">
        <f t="shared" si="12"/>
        <v>0</v>
      </c>
      <c r="G37" s="31">
        <f t="shared" si="12"/>
        <v>5489000</v>
      </c>
      <c r="H37" s="31">
        <f t="shared" si="12"/>
        <v>206000</v>
      </c>
      <c r="I37" s="31">
        <f t="shared" si="12"/>
        <v>42696000</v>
      </c>
      <c r="J37" s="31">
        <f t="shared" si="12"/>
        <v>5689000</v>
      </c>
      <c r="K37" s="31">
        <f t="shared" si="12"/>
        <v>50000</v>
      </c>
      <c r="L37" s="31">
        <f t="shared" si="12"/>
        <v>0</v>
      </c>
      <c r="M37" s="31">
        <f t="shared" si="12"/>
        <v>0</v>
      </c>
      <c r="N37" s="31">
        <f t="shared" si="10"/>
        <v>69861000</v>
      </c>
      <c r="O37" s="43">
        <f t="shared" si="1"/>
        <v>371.60897040362562</v>
      </c>
      <c r="P37" s="9"/>
    </row>
    <row r="38" spans="1:119">
      <c r="A38" s="12"/>
      <c r="B38" s="44">
        <v>581</v>
      </c>
      <c r="C38" s="20" t="s">
        <v>80</v>
      </c>
      <c r="D38" s="46">
        <v>14723000</v>
      </c>
      <c r="E38" s="46">
        <v>1008000</v>
      </c>
      <c r="F38" s="46">
        <v>0</v>
      </c>
      <c r="G38" s="46">
        <v>5489000</v>
      </c>
      <c r="H38" s="46">
        <v>206000</v>
      </c>
      <c r="I38" s="46">
        <v>42696000</v>
      </c>
      <c r="J38" s="46">
        <v>5610000</v>
      </c>
      <c r="K38" s="46">
        <v>0</v>
      </c>
      <c r="L38" s="46">
        <v>0</v>
      </c>
      <c r="M38" s="46">
        <v>0</v>
      </c>
      <c r="N38" s="46">
        <f t="shared" si="10"/>
        <v>69732000</v>
      </c>
      <c r="O38" s="47">
        <f t="shared" si="1"/>
        <v>370.92278559118279</v>
      </c>
      <c r="P38" s="9"/>
    </row>
    <row r="39" spans="1:119">
      <c r="A39" s="12"/>
      <c r="B39" s="44">
        <v>590</v>
      </c>
      <c r="C39" s="20" t="s">
        <v>81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79000</v>
      </c>
      <c r="K39" s="46">
        <v>0</v>
      </c>
      <c r="L39" s="46">
        <v>0</v>
      </c>
      <c r="M39" s="46">
        <v>0</v>
      </c>
      <c r="N39" s="46">
        <f t="shared" si="10"/>
        <v>79000</v>
      </c>
      <c r="O39" s="47">
        <f t="shared" si="1"/>
        <v>0.42022170684482646</v>
      </c>
      <c r="P39" s="9"/>
    </row>
    <row r="40" spans="1:119" ht="15.75" thickBot="1">
      <c r="A40" s="12"/>
      <c r="B40" s="44">
        <v>591</v>
      </c>
      <c r="C40" s="20" t="s">
        <v>82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50000</v>
      </c>
      <c r="L40" s="46">
        <v>0</v>
      </c>
      <c r="M40" s="46">
        <v>0</v>
      </c>
      <c r="N40" s="46">
        <f t="shared" si="10"/>
        <v>50000</v>
      </c>
      <c r="O40" s="47">
        <f t="shared" si="1"/>
        <v>0.26596310559799147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SUM(D5,D14,D18,D26,D30,D33,D35,D37)</f>
        <v>141770000</v>
      </c>
      <c r="E41" s="15">
        <f t="shared" si="13"/>
        <v>12709000</v>
      </c>
      <c r="F41" s="15">
        <f t="shared" si="13"/>
        <v>11899000</v>
      </c>
      <c r="G41" s="15">
        <f t="shared" si="13"/>
        <v>24664000</v>
      </c>
      <c r="H41" s="15">
        <f t="shared" si="13"/>
        <v>638000</v>
      </c>
      <c r="I41" s="15">
        <f t="shared" si="13"/>
        <v>500052000</v>
      </c>
      <c r="J41" s="15">
        <f t="shared" si="13"/>
        <v>212270000</v>
      </c>
      <c r="K41" s="15">
        <f t="shared" si="13"/>
        <v>88929000</v>
      </c>
      <c r="L41" s="15">
        <f t="shared" si="13"/>
        <v>0</v>
      </c>
      <c r="M41" s="15">
        <f t="shared" si="13"/>
        <v>313000</v>
      </c>
      <c r="N41" s="15">
        <f t="shared" si="10"/>
        <v>993244000</v>
      </c>
      <c r="O41" s="37">
        <f t="shared" si="1"/>
        <v>5283.3251771314281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89</v>
      </c>
      <c r="M43" s="93"/>
      <c r="N43" s="93"/>
      <c r="O43" s="41">
        <v>187996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26041000</v>
      </c>
      <c r="E5" s="59">
        <f t="shared" si="0"/>
        <v>2127000</v>
      </c>
      <c r="F5" s="59">
        <f t="shared" si="0"/>
        <v>9101000</v>
      </c>
      <c r="G5" s="59">
        <f t="shared" si="0"/>
        <v>815000</v>
      </c>
      <c r="H5" s="59">
        <f t="shared" si="0"/>
        <v>0</v>
      </c>
      <c r="I5" s="59">
        <f t="shared" si="0"/>
        <v>0</v>
      </c>
      <c r="J5" s="59">
        <f t="shared" si="0"/>
        <v>207639000</v>
      </c>
      <c r="K5" s="59">
        <f t="shared" si="0"/>
        <v>82708000</v>
      </c>
      <c r="L5" s="59">
        <f t="shared" si="0"/>
        <v>0</v>
      </c>
      <c r="M5" s="59">
        <f t="shared" si="0"/>
        <v>0</v>
      </c>
      <c r="N5" s="60">
        <f>SUM(D5:M5)</f>
        <v>328431000</v>
      </c>
      <c r="O5" s="61">
        <f t="shared" ref="O5:O41" si="1">(N5/O$43)</f>
        <v>1767.8110063299316</v>
      </c>
      <c r="P5" s="62"/>
    </row>
    <row r="6" spans="1:133">
      <c r="A6" s="64"/>
      <c r="B6" s="65">
        <v>511</v>
      </c>
      <c r="C6" s="66" t="s">
        <v>19</v>
      </c>
      <c r="D6" s="67">
        <v>1385000</v>
      </c>
      <c r="E6" s="67">
        <v>10000</v>
      </c>
      <c r="F6" s="67">
        <v>0</v>
      </c>
      <c r="G6" s="67">
        <v>0</v>
      </c>
      <c r="H6" s="67">
        <v>0</v>
      </c>
      <c r="I6" s="67">
        <v>0</v>
      </c>
      <c r="J6" s="67">
        <v>207639000</v>
      </c>
      <c r="K6" s="67">
        <v>0</v>
      </c>
      <c r="L6" s="67">
        <v>0</v>
      </c>
      <c r="M6" s="67">
        <v>0</v>
      </c>
      <c r="N6" s="67">
        <f>SUM(D6:M6)</f>
        <v>209034000</v>
      </c>
      <c r="O6" s="68">
        <f t="shared" si="1"/>
        <v>1125.1453300607157</v>
      </c>
      <c r="P6" s="69"/>
    </row>
    <row r="7" spans="1:133">
      <c r="A7" s="64"/>
      <c r="B7" s="65">
        <v>512</v>
      </c>
      <c r="C7" s="66" t="s">
        <v>20</v>
      </c>
      <c r="D7" s="67">
        <v>1323000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1323000</v>
      </c>
      <c r="O7" s="68">
        <f t="shared" si="1"/>
        <v>7.1211729750678208</v>
      </c>
      <c r="P7" s="69"/>
    </row>
    <row r="8" spans="1:133">
      <c r="A8" s="64"/>
      <c r="B8" s="65">
        <v>513</v>
      </c>
      <c r="C8" s="66" t="s">
        <v>21</v>
      </c>
      <c r="D8" s="67">
        <v>4126000</v>
      </c>
      <c r="E8" s="67">
        <v>420000</v>
      </c>
      <c r="F8" s="67">
        <v>0</v>
      </c>
      <c r="G8" s="67">
        <v>3000</v>
      </c>
      <c r="H8" s="67">
        <v>0</v>
      </c>
      <c r="I8" s="67">
        <v>0</v>
      </c>
      <c r="J8" s="67">
        <v>0</v>
      </c>
      <c r="K8" s="67">
        <v>6947000</v>
      </c>
      <c r="L8" s="67">
        <v>0</v>
      </c>
      <c r="M8" s="67">
        <v>0</v>
      </c>
      <c r="N8" s="67">
        <f t="shared" si="2"/>
        <v>11496000</v>
      </c>
      <c r="O8" s="68">
        <f t="shared" si="1"/>
        <v>61.878310295827411</v>
      </c>
      <c r="P8" s="69"/>
    </row>
    <row r="9" spans="1:133">
      <c r="A9" s="64"/>
      <c r="B9" s="65">
        <v>514</v>
      </c>
      <c r="C9" s="66" t="s">
        <v>22</v>
      </c>
      <c r="D9" s="67">
        <v>2217000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2217000</v>
      </c>
      <c r="O9" s="68">
        <f t="shared" si="1"/>
        <v>11.933212763208887</v>
      </c>
      <c r="P9" s="69"/>
    </row>
    <row r="10" spans="1:133">
      <c r="A10" s="64"/>
      <c r="B10" s="65">
        <v>515</v>
      </c>
      <c r="C10" s="66" t="s">
        <v>23</v>
      </c>
      <c r="D10" s="67">
        <v>3965000</v>
      </c>
      <c r="E10" s="67">
        <v>1650000</v>
      </c>
      <c r="F10" s="67">
        <v>0</v>
      </c>
      <c r="G10" s="67">
        <v>10000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5625000</v>
      </c>
      <c r="O10" s="68">
        <f t="shared" si="1"/>
        <v>30.277095982431209</v>
      </c>
      <c r="P10" s="69"/>
    </row>
    <row r="11" spans="1:133">
      <c r="A11" s="64"/>
      <c r="B11" s="65">
        <v>517</v>
      </c>
      <c r="C11" s="66" t="s">
        <v>24</v>
      </c>
      <c r="D11" s="67">
        <v>322000</v>
      </c>
      <c r="E11" s="67">
        <v>0</v>
      </c>
      <c r="F11" s="67">
        <v>9101000</v>
      </c>
      <c r="G11" s="67">
        <v>1000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9424000</v>
      </c>
      <c r="O11" s="68">
        <f t="shared" si="1"/>
        <v>50.725573784610084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75761000</v>
      </c>
      <c r="L12" s="67">
        <v>0</v>
      </c>
      <c r="M12" s="67">
        <v>0</v>
      </c>
      <c r="N12" s="67">
        <f t="shared" si="2"/>
        <v>75761000</v>
      </c>
      <c r="O12" s="68">
        <f t="shared" si="1"/>
        <v>407.79076777332818</v>
      </c>
      <c r="P12" s="69"/>
    </row>
    <row r="13" spans="1:133">
      <c r="A13" s="64"/>
      <c r="B13" s="65">
        <v>519</v>
      </c>
      <c r="C13" s="66" t="s">
        <v>73</v>
      </c>
      <c r="D13" s="67">
        <v>12703000</v>
      </c>
      <c r="E13" s="67">
        <v>47000</v>
      </c>
      <c r="F13" s="67">
        <v>0</v>
      </c>
      <c r="G13" s="67">
        <v>801000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13551000</v>
      </c>
      <c r="O13" s="68">
        <f t="shared" si="1"/>
        <v>72.939542694742286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53457000</v>
      </c>
      <c r="E14" s="73">
        <f t="shared" si="3"/>
        <v>3670000</v>
      </c>
      <c r="F14" s="73">
        <f t="shared" si="3"/>
        <v>0</v>
      </c>
      <c r="G14" s="73">
        <f t="shared" si="3"/>
        <v>154000</v>
      </c>
      <c r="H14" s="73">
        <f t="shared" si="3"/>
        <v>0</v>
      </c>
      <c r="I14" s="73">
        <f t="shared" si="3"/>
        <v>33961000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5" si="4">SUM(D14:M14)</f>
        <v>91242000</v>
      </c>
      <c r="O14" s="75">
        <f t="shared" si="1"/>
        <v>491.11871851182019</v>
      </c>
      <c r="P14" s="76"/>
    </row>
    <row r="15" spans="1:133">
      <c r="A15" s="64"/>
      <c r="B15" s="65">
        <v>521</v>
      </c>
      <c r="C15" s="66" t="s">
        <v>28</v>
      </c>
      <c r="D15" s="67">
        <v>52376000</v>
      </c>
      <c r="E15" s="67">
        <v>593000</v>
      </c>
      <c r="F15" s="67">
        <v>0</v>
      </c>
      <c r="G15" s="67">
        <v>154000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53123000</v>
      </c>
      <c r="O15" s="68">
        <f t="shared" si="1"/>
        <v>285.93958575550101</v>
      </c>
      <c r="P15" s="69"/>
    </row>
    <row r="16" spans="1:133">
      <c r="A16" s="64"/>
      <c r="B16" s="65">
        <v>522</v>
      </c>
      <c r="C16" s="66" t="s">
        <v>29</v>
      </c>
      <c r="D16" s="67">
        <v>152000</v>
      </c>
      <c r="E16" s="67">
        <v>219000</v>
      </c>
      <c r="F16" s="67">
        <v>0</v>
      </c>
      <c r="G16" s="67">
        <v>0</v>
      </c>
      <c r="H16" s="67">
        <v>0</v>
      </c>
      <c r="I16" s="67">
        <v>33961000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34332000</v>
      </c>
      <c r="O16" s="68">
        <f t="shared" si="1"/>
        <v>184.79524609223614</v>
      </c>
      <c r="P16" s="69"/>
    </row>
    <row r="17" spans="1:16">
      <c r="A17" s="64"/>
      <c r="B17" s="65">
        <v>524</v>
      </c>
      <c r="C17" s="66" t="s">
        <v>30</v>
      </c>
      <c r="D17" s="67">
        <v>929000</v>
      </c>
      <c r="E17" s="67">
        <v>2858000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3787000</v>
      </c>
      <c r="O17" s="68">
        <f t="shared" si="1"/>
        <v>20.383886664083022</v>
      </c>
      <c r="P17" s="69"/>
    </row>
    <row r="18" spans="1:16" ht="15.75">
      <c r="A18" s="70" t="s">
        <v>32</v>
      </c>
      <c r="B18" s="71"/>
      <c r="C18" s="72"/>
      <c r="D18" s="73">
        <f t="shared" ref="D18:M18" si="5">SUM(D19:D25)</f>
        <v>1894000</v>
      </c>
      <c r="E18" s="73">
        <f t="shared" si="5"/>
        <v>16000</v>
      </c>
      <c r="F18" s="73">
        <f t="shared" si="5"/>
        <v>0</v>
      </c>
      <c r="G18" s="73">
        <f t="shared" si="5"/>
        <v>66000</v>
      </c>
      <c r="H18" s="73">
        <f t="shared" si="5"/>
        <v>430000</v>
      </c>
      <c r="I18" s="73">
        <f t="shared" si="5"/>
        <v>391359000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393765000</v>
      </c>
      <c r="O18" s="75">
        <f t="shared" si="1"/>
        <v>2119.4774576928044</v>
      </c>
      <c r="P18" s="76"/>
    </row>
    <row r="19" spans="1:16">
      <c r="A19" s="64"/>
      <c r="B19" s="65">
        <v>531</v>
      </c>
      <c r="C19" s="66" t="s">
        <v>33</v>
      </c>
      <c r="D19" s="67">
        <v>0</v>
      </c>
      <c r="E19" s="67">
        <v>0</v>
      </c>
      <c r="F19" s="67">
        <v>0</v>
      </c>
      <c r="G19" s="67">
        <v>66000</v>
      </c>
      <c r="H19" s="67">
        <v>0</v>
      </c>
      <c r="I19" s="67">
        <v>253317000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253383000</v>
      </c>
      <c r="O19" s="68">
        <f t="shared" si="1"/>
        <v>1363.8580286784654</v>
      </c>
      <c r="P19" s="69"/>
    </row>
    <row r="20" spans="1:16">
      <c r="A20" s="64"/>
      <c r="B20" s="65">
        <v>532</v>
      </c>
      <c r="C20" s="66" t="s">
        <v>34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23312000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23312000</v>
      </c>
      <c r="O20" s="68">
        <f t="shared" si="1"/>
        <v>125.47905094087758</v>
      </c>
      <c r="P20" s="69"/>
    </row>
    <row r="21" spans="1:16">
      <c r="A21" s="64"/>
      <c r="B21" s="65">
        <v>533</v>
      </c>
      <c r="C21" s="66" t="s">
        <v>35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25036000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25036000</v>
      </c>
      <c r="O21" s="68">
        <f t="shared" si="1"/>
        <v>134.75864444731516</v>
      </c>
      <c r="P21" s="69"/>
    </row>
    <row r="22" spans="1:16">
      <c r="A22" s="64"/>
      <c r="B22" s="65">
        <v>534</v>
      </c>
      <c r="C22" s="66" t="s">
        <v>74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23563000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23563000</v>
      </c>
      <c r="O22" s="68">
        <f t="shared" si="1"/>
        <v>126.83008224604917</v>
      </c>
      <c r="P22" s="69"/>
    </row>
    <row r="23" spans="1:16">
      <c r="A23" s="64"/>
      <c r="B23" s="65">
        <v>535</v>
      </c>
      <c r="C23" s="66" t="s">
        <v>37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51438000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51438000</v>
      </c>
      <c r="O23" s="68">
        <f t="shared" si="1"/>
        <v>276.86991344787498</v>
      </c>
      <c r="P23" s="69"/>
    </row>
    <row r="24" spans="1:16">
      <c r="A24" s="64"/>
      <c r="B24" s="65">
        <v>538</v>
      </c>
      <c r="C24" s="66" t="s">
        <v>75</v>
      </c>
      <c r="D24" s="67">
        <v>0</v>
      </c>
      <c r="E24" s="67">
        <v>-31000</v>
      </c>
      <c r="F24" s="67">
        <v>0</v>
      </c>
      <c r="G24" s="67">
        <v>0</v>
      </c>
      <c r="H24" s="67">
        <v>0</v>
      </c>
      <c r="I24" s="67">
        <v>14693000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14662000</v>
      </c>
      <c r="O24" s="68">
        <f t="shared" si="1"/>
        <v>78.919605563450034</v>
      </c>
      <c r="P24" s="69"/>
    </row>
    <row r="25" spans="1:16">
      <c r="A25" s="64"/>
      <c r="B25" s="65">
        <v>539</v>
      </c>
      <c r="C25" s="66" t="s">
        <v>39</v>
      </c>
      <c r="D25" s="67">
        <v>1894000</v>
      </c>
      <c r="E25" s="67">
        <v>47000</v>
      </c>
      <c r="F25" s="67">
        <v>0</v>
      </c>
      <c r="G25" s="67">
        <v>0</v>
      </c>
      <c r="H25" s="67">
        <v>430000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2371000</v>
      </c>
      <c r="O25" s="68">
        <f t="shared" si="1"/>
        <v>12.762132368772338</v>
      </c>
      <c r="P25" s="69"/>
    </row>
    <row r="26" spans="1:16" ht="15.75">
      <c r="A26" s="70" t="s">
        <v>40</v>
      </c>
      <c r="B26" s="71"/>
      <c r="C26" s="72"/>
      <c r="D26" s="73">
        <f t="shared" ref="D26:M26" si="6">SUM(D27:D29)</f>
        <v>17148000</v>
      </c>
      <c r="E26" s="73">
        <f t="shared" si="6"/>
        <v>1647000</v>
      </c>
      <c r="F26" s="73">
        <f t="shared" si="6"/>
        <v>0</v>
      </c>
      <c r="G26" s="73">
        <f t="shared" si="6"/>
        <v>15475000</v>
      </c>
      <c r="H26" s="73">
        <f t="shared" si="6"/>
        <v>0</v>
      </c>
      <c r="I26" s="73">
        <f t="shared" si="6"/>
        <v>37470000</v>
      </c>
      <c r="J26" s="73">
        <f t="shared" si="6"/>
        <v>0</v>
      </c>
      <c r="K26" s="73">
        <f t="shared" si="6"/>
        <v>0</v>
      </c>
      <c r="L26" s="73">
        <f t="shared" si="6"/>
        <v>0</v>
      </c>
      <c r="M26" s="73">
        <f t="shared" si="6"/>
        <v>0</v>
      </c>
      <c r="N26" s="73">
        <f t="shared" ref="N26:N33" si="7">SUM(D26:M26)</f>
        <v>71740000</v>
      </c>
      <c r="O26" s="75">
        <f t="shared" si="1"/>
        <v>386.14735391637601</v>
      </c>
      <c r="P26" s="76"/>
    </row>
    <row r="27" spans="1:16">
      <c r="A27" s="64"/>
      <c r="B27" s="65">
        <v>541</v>
      </c>
      <c r="C27" s="66" t="s">
        <v>76</v>
      </c>
      <c r="D27" s="67">
        <v>16831000</v>
      </c>
      <c r="E27" s="67">
        <v>1647000</v>
      </c>
      <c r="F27" s="67">
        <v>0</v>
      </c>
      <c r="G27" s="67">
        <v>15475000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33953000</v>
      </c>
      <c r="O27" s="68">
        <f t="shared" si="1"/>
        <v>182.75524264737544</v>
      </c>
      <c r="P27" s="69"/>
    </row>
    <row r="28" spans="1:16">
      <c r="A28" s="64"/>
      <c r="B28" s="65">
        <v>542</v>
      </c>
      <c r="C28" s="66" t="s">
        <v>42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16693000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16693000</v>
      </c>
      <c r="O28" s="68">
        <f t="shared" si="1"/>
        <v>89.851655686173189</v>
      </c>
      <c r="P28" s="69"/>
    </row>
    <row r="29" spans="1:16">
      <c r="A29" s="64"/>
      <c r="B29" s="65">
        <v>544</v>
      </c>
      <c r="C29" s="66" t="s">
        <v>77</v>
      </c>
      <c r="D29" s="67">
        <v>317000</v>
      </c>
      <c r="E29" s="67">
        <v>0</v>
      </c>
      <c r="F29" s="67">
        <v>0</v>
      </c>
      <c r="G29" s="67">
        <v>0</v>
      </c>
      <c r="H29" s="67">
        <v>0</v>
      </c>
      <c r="I29" s="67">
        <v>20777000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21094000</v>
      </c>
      <c r="O29" s="68">
        <f t="shared" si="1"/>
        <v>113.54045558282736</v>
      </c>
      <c r="P29" s="69"/>
    </row>
    <row r="30" spans="1:16" ht="15.75">
      <c r="A30" s="70" t="s">
        <v>44</v>
      </c>
      <c r="B30" s="71"/>
      <c r="C30" s="72"/>
      <c r="D30" s="73">
        <f t="shared" ref="D30:M30" si="8">SUM(D31:D32)</f>
        <v>976000</v>
      </c>
      <c r="E30" s="73">
        <f t="shared" si="8"/>
        <v>7588000</v>
      </c>
      <c r="F30" s="73">
        <f t="shared" si="8"/>
        <v>0</v>
      </c>
      <c r="G30" s="73">
        <f t="shared" si="8"/>
        <v>57000</v>
      </c>
      <c r="H30" s="73">
        <f t="shared" si="8"/>
        <v>0</v>
      </c>
      <c r="I30" s="73">
        <f t="shared" si="8"/>
        <v>0</v>
      </c>
      <c r="J30" s="73">
        <f t="shared" si="8"/>
        <v>0</v>
      </c>
      <c r="K30" s="73">
        <f t="shared" si="8"/>
        <v>0</v>
      </c>
      <c r="L30" s="73">
        <f t="shared" si="8"/>
        <v>0</v>
      </c>
      <c r="M30" s="73">
        <f t="shared" si="8"/>
        <v>315000</v>
      </c>
      <c r="N30" s="73">
        <f t="shared" si="7"/>
        <v>8936000</v>
      </c>
      <c r="O30" s="75">
        <f t="shared" si="1"/>
        <v>48.098867502045387</v>
      </c>
      <c r="P30" s="76"/>
    </row>
    <row r="31" spans="1:16">
      <c r="A31" s="64"/>
      <c r="B31" s="65">
        <v>552</v>
      </c>
      <c r="C31" s="66" t="s">
        <v>45</v>
      </c>
      <c r="D31" s="67">
        <v>497000</v>
      </c>
      <c r="E31" s="67">
        <v>4549000</v>
      </c>
      <c r="F31" s="67">
        <v>0</v>
      </c>
      <c r="G31" s="67">
        <v>20000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315000</v>
      </c>
      <c r="N31" s="67">
        <f t="shared" si="7"/>
        <v>5381000</v>
      </c>
      <c r="O31" s="68">
        <f t="shared" si="1"/>
        <v>28.963742841148861</v>
      </c>
      <c r="P31" s="69"/>
    </row>
    <row r="32" spans="1:16">
      <c r="A32" s="64"/>
      <c r="B32" s="65">
        <v>554</v>
      </c>
      <c r="C32" s="66" t="s">
        <v>46</v>
      </c>
      <c r="D32" s="67">
        <v>479000</v>
      </c>
      <c r="E32" s="67">
        <v>3039000</v>
      </c>
      <c r="F32" s="67">
        <v>0</v>
      </c>
      <c r="G32" s="67">
        <v>37000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7"/>
        <v>3555000</v>
      </c>
      <c r="O32" s="68">
        <f t="shared" si="1"/>
        <v>19.135124660896526</v>
      </c>
      <c r="P32" s="69"/>
    </row>
    <row r="33" spans="1:119" ht="15.75">
      <c r="A33" s="70" t="s">
        <v>47</v>
      </c>
      <c r="B33" s="71"/>
      <c r="C33" s="72"/>
      <c r="D33" s="73">
        <f t="shared" ref="D33:M33" si="9">SUM(D34:D34)</f>
        <v>2038000</v>
      </c>
      <c r="E33" s="73">
        <f t="shared" si="9"/>
        <v>337000</v>
      </c>
      <c r="F33" s="73">
        <f t="shared" si="9"/>
        <v>0</v>
      </c>
      <c r="G33" s="73">
        <f t="shared" si="9"/>
        <v>0</v>
      </c>
      <c r="H33" s="73">
        <f t="shared" si="9"/>
        <v>0</v>
      </c>
      <c r="I33" s="73">
        <f t="shared" si="9"/>
        <v>0</v>
      </c>
      <c r="J33" s="73">
        <f t="shared" si="9"/>
        <v>0</v>
      </c>
      <c r="K33" s="73">
        <f t="shared" si="9"/>
        <v>0</v>
      </c>
      <c r="L33" s="73">
        <f t="shared" si="9"/>
        <v>0</v>
      </c>
      <c r="M33" s="73">
        <f t="shared" si="9"/>
        <v>0</v>
      </c>
      <c r="N33" s="73">
        <f t="shared" si="7"/>
        <v>2375000</v>
      </c>
      <c r="O33" s="75">
        <f t="shared" si="1"/>
        <v>12.783662748137623</v>
      </c>
      <c r="P33" s="76"/>
    </row>
    <row r="34" spans="1:119">
      <c r="A34" s="64"/>
      <c r="B34" s="65">
        <v>569</v>
      </c>
      <c r="C34" s="66" t="s">
        <v>48</v>
      </c>
      <c r="D34" s="67">
        <v>2038000</v>
      </c>
      <c r="E34" s="67">
        <v>337000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ref="N34:N41" si="10">SUM(D34:M34)</f>
        <v>2375000</v>
      </c>
      <c r="O34" s="68">
        <f t="shared" si="1"/>
        <v>12.783662748137623</v>
      </c>
      <c r="P34" s="69"/>
    </row>
    <row r="35" spans="1:119" ht="15.75">
      <c r="A35" s="70" t="s">
        <v>49</v>
      </c>
      <c r="B35" s="71"/>
      <c r="C35" s="72"/>
      <c r="D35" s="73">
        <f t="shared" ref="D35:M35" si="11">SUM(D36:D36)</f>
        <v>20879000</v>
      </c>
      <c r="E35" s="73">
        <f t="shared" si="11"/>
        <v>177000</v>
      </c>
      <c r="F35" s="73">
        <f t="shared" si="11"/>
        <v>0</v>
      </c>
      <c r="G35" s="73">
        <f t="shared" si="11"/>
        <v>1430000</v>
      </c>
      <c r="H35" s="73">
        <f t="shared" si="11"/>
        <v>0</v>
      </c>
      <c r="I35" s="73">
        <f t="shared" si="11"/>
        <v>1013000</v>
      </c>
      <c r="J35" s="73">
        <f t="shared" si="11"/>
        <v>0</v>
      </c>
      <c r="K35" s="73">
        <f t="shared" si="11"/>
        <v>0</v>
      </c>
      <c r="L35" s="73">
        <f t="shared" si="11"/>
        <v>0</v>
      </c>
      <c r="M35" s="73">
        <f t="shared" si="11"/>
        <v>0</v>
      </c>
      <c r="N35" s="73">
        <f t="shared" si="10"/>
        <v>23499000</v>
      </c>
      <c r="O35" s="75">
        <f t="shared" si="1"/>
        <v>126.48559617620462</v>
      </c>
      <c r="P35" s="69"/>
    </row>
    <row r="36" spans="1:119">
      <c r="A36" s="64"/>
      <c r="B36" s="65">
        <v>572</v>
      </c>
      <c r="C36" s="66" t="s">
        <v>78</v>
      </c>
      <c r="D36" s="67">
        <v>20879000</v>
      </c>
      <c r="E36" s="67">
        <v>177000</v>
      </c>
      <c r="F36" s="67">
        <v>0</v>
      </c>
      <c r="G36" s="67">
        <v>1430000</v>
      </c>
      <c r="H36" s="67">
        <v>0</v>
      </c>
      <c r="I36" s="67">
        <v>1013000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23499000</v>
      </c>
      <c r="O36" s="68">
        <f t="shared" si="1"/>
        <v>126.48559617620462</v>
      </c>
      <c r="P36" s="69"/>
    </row>
    <row r="37" spans="1:119" ht="15.75">
      <c r="A37" s="70" t="s">
        <v>79</v>
      </c>
      <c r="B37" s="71"/>
      <c r="C37" s="72"/>
      <c r="D37" s="73">
        <f t="shared" ref="D37:M37" si="12">SUM(D38:D40)</f>
        <v>13815000</v>
      </c>
      <c r="E37" s="73">
        <f t="shared" si="12"/>
        <v>1074000</v>
      </c>
      <c r="F37" s="73">
        <f t="shared" si="12"/>
        <v>0</v>
      </c>
      <c r="G37" s="73">
        <f t="shared" si="12"/>
        <v>5364000</v>
      </c>
      <c r="H37" s="73">
        <f t="shared" si="12"/>
        <v>30000</v>
      </c>
      <c r="I37" s="73">
        <f t="shared" si="12"/>
        <v>45666000</v>
      </c>
      <c r="J37" s="73">
        <f t="shared" si="12"/>
        <v>5407000</v>
      </c>
      <c r="K37" s="73">
        <f t="shared" si="12"/>
        <v>97000</v>
      </c>
      <c r="L37" s="73">
        <f t="shared" si="12"/>
        <v>0</v>
      </c>
      <c r="M37" s="73">
        <f t="shared" si="12"/>
        <v>0</v>
      </c>
      <c r="N37" s="73">
        <f t="shared" si="10"/>
        <v>71453000</v>
      </c>
      <c r="O37" s="75">
        <f t="shared" si="1"/>
        <v>384.60254919691687</v>
      </c>
      <c r="P37" s="69"/>
    </row>
    <row r="38" spans="1:119">
      <c r="A38" s="64"/>
      <c r="B38" s="65">
        <v>581</v>
      </c>
      <c r="C38" s="66" t="s">
        <v>80</v>
      </c>
      <c r="D38" s="67">
        <v>13815000</v>
      </c>
      <c r="E38" s="67">
        <v>1074000</v>
      </c>
      <c r="F38" s="67">
        <v>0</v>
      </c>
      <c r="G38" s="67">
        <v>5364000</v>
      </c>
      <c r="H38" s="67">
        <v>30000</v>
      </c>
      <c r="I38" s="67">
        <v>38394000</v>
      </c>
      <c r="J38" s="67">
        <v>4827000</v>
      </c>
      <c r="K38" s="67">
        <v>0</v>
      </c>
      <c r="L38" s="67">
        <v>0</v>
      </c>
      <c r="M38" s="67">
        <v>0</v>
      </c>
      <c r="N38" s="67">
        <f t="shared" si="10"/>
        <v>63504000</v>
      </c>
      <c r="O38" s="68">
        <f t="shared" si="1"/>
        <v>341.81630280325538</v>
      </c>
      <c r="P38" s="69"/>
    </row>
    <row r="39" spans="1:119">
      <c r="A39" s="64"/>
      <c r="B39" s="65">
        <v>590</v>
      </c>
      <c r="C39" s="66" t="s">
        <v>81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7248000</v>
      </c>
      <c r="J39" s="67">
        <v>579000</v>
      </c>
      <c r="K39" s="67">
        <v>0</v>
      </c>
      <c r="L39" s="67">
        <v>0</v>
      </c>
      <c r="M39" s="67">
        <v>0</v>
      </c>
      <c r="N39" s="67">
        <f t="shared" si="10"/>
        <v>7827000</v>
      </c>
      <c r="O39" s="68">
        <f t="shared" si="1"/>
        <v>42.129569823020283</v>
      </c>
      <c r="P39" s="69"/>
    </row>
    <row r="40" spans="1:119" ht="15.75" thickBot="1">
      <c r="A40" s="64"/>
      <c r="B40" s="65">
        <v>591</v>
      </c>
      <c r="C40" s="66" t="s">
        <v>82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24000</v>
      </c>
      <c r="J40" s="67">
        <v>1000</v>
      </c>
      <c r="K40" s="67">
        <v>97000</v>
      </c>
      <c r="L40" s="67">
        <v>0</v>
      </c>
      <c r="M40" s="67">
        <v>0</v>
      </c>
      <c r="N40" s="67">
        <f t="shared" si="10"/>
        <v>122000</v>
      </c>
      <c r="O40" s="68">
        <f t="shared" si="1"/>
        <v>0.65667657064117468</v>
      </c>
      <c r="P40" s="69"/>
    </row>
    <row r="41" spans="1:119" ht="16.5" thickBot="1">
      <c r="A41" s="77" t="s">
        <v>10</v>
      </c>
      <c r="B41" s="78"/>
      <c r="C41" s="79"/>
      <c r="D41" s="80">
        <f t="shared" ref="D41:M41" si="13">SUM(D5,D14,D18,D26,D30,D33,D35,D37)</f>
        <v>136248000</v>
      </c>
      <c r="E41" s="80">
        <f t="shared" si="13"/>
        <v>16636000</v>
      </c>
      <c r="F41" s="80">
        <f t="shared" si="13"/>
        <v>9101000</v>
      </c>
      <c r="G41" s="80">
        <f t="shared" si="13"/>
        <v>23361000</v>
      </c>
      <c r="H41" s="80">
        <f t="shared" si="13"/>
        <v>460000</v>
      </c>
      <c r="I41" s="80">
        <f t="shared" si="13"/>
        <v>509469000</v>
      </c>
      <c r="J41" s="80">
        <f t="shared" si="13"/>
        <v>213046000</v>
      </c>
      <c r="K41" s="80">
        <f t="shared" si="13"/>
        <v>82805000</v>
      </c>
      <c r="L41" s="80">
        <f t="shared" si="13"/>
        <v>0</v>
      </c>
      <c r="M41" s="80">
        <f t="shared" si="13"/>
        <v>315000</v>
      </c>
      <c r="N41" s="80">
        <f t="shared" si="10"/>
        <v>991441000</v>
      </c>
      <c r="O41" s="81">
        <f t="shared" si="1"/>
        <v>5336.5252120742371</v>
      </c>
      <c r="P41" s="62"/>
      <c r="Q41" s="82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</row>
    <row r="42" spans="1:119">
      <c r="A42" s="84"/>
      <c r="B42" s="85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</row>
    <row r="43" spans="1:119">
      <c r="A43" s="88"/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117" t="s">
        <v>83</v>
      </c>
      <c r="M43" s="117"/>
      <c r="N43" s="117"/>
      <c r="O43" s="91">
        <v>185784</v>
      </c>
    </row>
    <row r="44" spans="1:119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1:119" ht="15.75" customHeight="1" thickBot="1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2023-07-11T20:04:40Z</cp:lastPrinted>
  <dcterms:created xsi:type="dcterms:W3CDTF">2000-08-31T21:26:31Z</dcterms:created>
  <dcterms:modified xsi:type="dcterms:W3CDTF">2023-07-11T20:04:59Z</dcterms:modified>
</cp:coreProperties>
</file>