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9915" activeTab="0"/>
  </bookViews>
  <sheets>
    <sheet name="FL Municipal Census Counts" sheetId="1" r:id="rId1"/>
  </sheets>
  <definedNames>
    <definedName name="_xlnm.Print_Titles" localSheetId="0">'FL Municipal Census Counts'!$1:$4</definedName>
  </definedNames>
  <calcPr fullCalcOnLoad="1"/>
</workbook>
</file>

<file path=xl/sharedStrings.xml><?xml version="1.0" encoding="utf-8"?>
<sst xmlns="http://schemas.openxmlformats.org/spreadsheetml/2006/main" count="1014" uniqueCount="517">
  <si>
    <t>Percentage Change</t>
  </si>
  <si>
    <t>Municipality</t>
  </si>
  <si>
    <t>County</t>
  </si>
  <si>
    <t>Alachua</t>
  </si>
  <si>
    <t>Archer</t>
  </si>
  <si>
    <t>Gainesville</t>
  </si>
  <si>
    <t>Hawthorne</t>
  </si>
  <si>
    <t>High Springs</t>
  </si>
  <si>
    <t>Micanopy</t>
  </si>
  <si>
    <t>Newberry</t>
  </si>
  <si>
    <t>Waldo</t>
  </si>
  <si>
    <t>Baker</t>
  </si>
  <si>
    <t>Macclenny</t>
  </si>
  <si>
    <t>Callaway</t>
  </si>
  <si>
    <t>Bay</t>
  </si>
  <si>
    <t>Edgewater Gulf Beach  **</t>
  </si>
  <si>
    <t>Long Beach Resort  **</t>
  </si>
  <si>
    <t>Lynn Haven</t>
  </si>
  <si>
    <t>Mexico Beach</t>
  </si>
  <si>
    <t>Panama City</t>
  </si>
  <si>
    <t>Panama City Beach</t>
  </si>
  <si>
    <t>Parker</t>
  </si>
  <si>
    <t>Springfield</t>
  </si>
  <si>
    <t>West Panama City Beach  **</t>
  </si>
  <si>
    <t>Brooker</t>
  </si>
  <si>
    <t>Bradford</t>
  </si>
  <si>
    <t>Hampton</t>
  </si>
  <si>
    <t>Lawtey</t>
  </si>
  <si>
    <t>Starke</t>
  </si>
  <si>
    <t>Cape Canaveral</t>
  </si>
  <si>
    <t>Brevard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</si>
  <si>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</si>
  <si>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</si>
  <si>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</si>
  <si>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</si>
  <si>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</si>
  <si>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</si>
  <si>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</si>
  <si>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</si>
  <si>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</si>
  <si>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</si>
  <si>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</si>
  <si>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</si>
  <si>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</si>
  <si>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</si>
  <si>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</si>
  <si>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Broward</t>
  </si>
  <si>
    <t>Cooper City</t>
  </si>
  <si>
    <t>Coral Springs</t>
  </si>
  <si>
    <t>Dania Beach</t>
  </si>
  <si>
    <t>Davie</t>
  </si>
  <si>
    <t>Deerfield Beach</t>
  </si>
  <si>
    <t>Fort Lauderdale</t>
  </si>
  <si>
    <t>Hacienda Village  **</t>
  </si>
  <si>
    <t>Hallandale Beach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</si>
  <si>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</si>
  <si>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</si>
  <si>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</si>
  <si>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</si>
  <si>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</si>
  <si>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</si>
  <si>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</si>
  <si>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</si>
  <si>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</si>
  <si>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</si>
  <si>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</si>
  <si>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</si>
  <si>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</si>
  <si>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</si>
  <si>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</si>
  <si>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</si>
  <si>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Sunrise</t>
  </si>
  <si>
    <t>Tamarac</t>
  </si>
  <si>
    <t>Weston</t>
  </si>
  <si>
    <t>Wilton Manors</t>
  </si>
  <si>
    <t>Altha</t>
  </si>
  <si>
    <t>Calhoun</t>
  </si>
  <si>
    <t>Blountstown</t>
  </si>
  <si>
    <t>Punta Gorda</t>
  </si>
  <si>
    <t>Charlotte</t>
  </si>
  <si>
    <t>Crystal River</t>
  </si>
  <si>
    <t>Citrus</t>
  </si>
  <si>
    <t>Inverness</t>
  </si>
  <si>
    <t>Green Cove Springs</t>
  </si>
  <si>
    <t>Clay</t>
  </si>
  <si>
    <t>Keystone Heights</t>
  </si>
  <si>
    <t>Orange Park</t>
  </si>
  <si>
    <t>Penney Farms</t>
  </si>
  <si>
    <t>Collier</t>
  </si>
  <si>
    <t>Marco Island</t>
  </si>
  <si>
    <t>Naples</t>
  </si>
  <si>
    <t>Fort White</t>
  </si>
  <si>
    <t>Columbia</t>
  </si>
  <si>
    <t>Lake City</t>
  </si>
  <si>
    <t>Arcadia</t>
  </si>
  <si>
    <t>Cross City</t>
  </si>
  <si>
    <t>Dixie</t>
  </si>
  <si>
    <t>Horseshoe Beach</t>
  </si>
  <si>
    <t>Atlantic Beach</t>
  </si>
  <si>
    <t>Duval</t>
  </si>
  <si>
    <t>Baldwin</t>
  </si>
  <si>
    <t>Jacksonville</t>
  </si>
  <si>
    <t>Jacksonville Beach</t>
  </si>
  <si>
    <t>Neptune Beach</t>
  </si>
  <si>
    <t>Century</t>
  </si>
  <si>
    <t>Escambia</t>
  </si>
  <si>
    <t>Pensacola</t>
  </si>
  <si>
    <t>Beverly Beach</t>
  </si>
  <si>
    <t>Flagler</t>
  </si>
  <si>
    <t>Bunnell</t>
  </si>
  <si>
    <t>Painters Hill  **</t>
  </si>
  <si>
    <t>Palm Coast</t>
  </si>
  <si>
    <t>Marineland</t>
  </si>
  <si>
    <t>Flagler Beach</t>
  </si>
  <si>
    <t>Flagler/Volusia</t>
  </si>
  <si>
    <t>Apalachicola</t>
  </si>
  <si>
    <t>Franklin</t>
  </si>
  <si>
    <t>Carrabelle</t>
  </si>
  <si>
    <t>Chattahoochee</t>
  </si>
  <si>
    <t>Gadsden</t>
  </si>
  <si>
    <t>Greensboro</t>
  </si>
  <si>
    <t>Gretna</t>
  </si>
  <si>
    <t>Havana</t>
  </si>
  <si>
    <t>Midway</t>
  </si>
  <si>
    <t>Quincy</t>
  </si>
  <si>
    <t>Bell</t>
  </si>
  <si>
    <t>Gilchrist</t>
  </si>
  <si>
    <t>Trenton</t>
  </si>
  <si>
    <t>Fanning Springs</t>
  </si>
  <si>
    <t>Gilchrist/Levy</t>
  </si>
  <si>
    <t>Moore Haven</t>
  </si>
  <si>
    <t>Glades</t>
  </si>
  <si>
    <t>Gulf</t>
  </si>
  <si>
    <t>Ward Ridge  **</t>
  </si>
  <si>
    <t>Wewahitchka</t>
  </si>
  <si>
    <t>Jasper</t>
  </si>
  <si>
    <t>Hamilton</t>
  </si>
  <si>
    <t>Jennings</t>
  </si>
  <si>
    <t>White Springs</t>
  </si>
  <si>
    <t>Bowling Green</t>
  </si>
  <si>
    <t>Hardee</t>
  </si>
  <si>
    <t>Wauchula</t>
  </si>
  <si>
    <t>Zolfo Springs</t>
  </si>
  <si>
    <t>Clewiston</t>
  </si>
  <si>
    <t>Hendry</t>
  </si>
  <si>
    <t>Brooksville</t>
  </si>
  <si>
    <t>Hernando</t>
  </si>
  <si>
    <t>Weeki Wachee</t>
  </si>
  <si>
    <t>Avon Park</t>
  </si>
  <si>
    <t>Highlands</t>
  </si>
  <si>
    <t>Lake Placid</t>
  </si>
  <si>
    <t>Sebring</t>
  </si>
  <si>
    <t>Plant City</t>
  </si>
  <si>
    <t>Hillsborough</t>
  </si>
  <si>
    <t>Tampa</t>
  </si>
  <si>
    <t>Temple Terrace</t>
  </si>
  <si>
    <t>Bonifay</t>
  </si>
  <si>
    <t>Holmes</t>
  </si>
  <si>
    <t>Esto</t>
  </si>
  <si>
    <t>Noma</t>
  </si>
  <si>
    <t>Ponce de Leon</t>
  </si>
  <si>
    <t>Westville</t>
  </si>
  <si>
    <t>Fellsmere</t>
  </si>
  <si>
    <t>Indian River</t>
  </si>
  <si>
    <t>Indian River Shores</t>
  </si>
  <si>
    <t>Orchid</t>
  </si>
  <si>
    <t>Sebastian</t>
  </si>
  <si>
    <t>Vero Beach</t>
  </si>
  <si>
    <t>Alford</t>
  </si>
  <si>
    <t>Jackson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</si>
  <si>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</si>
  <si>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</si>
  <si>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</si>
  <si>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</si>
  <si>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</si>
  <si>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</si>
  <si>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</si>
  <si>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</si>
  <si>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</si>
  <si>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</si>
  <si>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</si>
  <si>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Jefferson</t>
  </si>
  <si>
    <t>Mayo</t>
  </si>
  <si>
    <t>Lafayette</t>
  </si>
  <si>
    <t>Astatula</t>
  </si>
  <si>
    <t>Lake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</si>
  <si>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</si>
  <si>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</si>
  <si>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</si>
  <si>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</si>
  <si>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</si>
  <si>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</si>
  <si>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</si>
  <si>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</si>
  <si>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</si>
  <si>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</si>
  <si>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</si>
  <si>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</si>
  <si>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</si>
  <si>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</si>
  <si>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Lee</t>
  </si>
  <si>
    <t>Cape Coral</t>
  </si>
  <si>
    <t>Fort Myers</t>
  </si>
  <si>
    <t>Fort Myers Beach</t>
  </si>
  <si>
    <t>Sanibel</t>
  </si>
  <si>
    <t>Tallahassee</t>
  </si>
  <si>
    <t>Leon</t>
  </si>
  <si>
    <t>Bronson</t>
  </si>
  <si>
    <t>Levy</t>
  </si>
  <si>
    <t>Cedar Key</t>
  </si>
  <si>
    <t>Chiefland</t>
  </si>
  <si>
    <t>Inglis</t>
  </si>
  <si>
    <t>Otter Creek</t>
  </si>
  <si>
    <t>Williston</t>
  </si>
  <si>
    <t>Yankeetown</t>
  </si>
  <si>
    <t>Bristol</t>
  </si>
  <si>
    <t>Liberty</t>
  </si>
  <si>
    <t>Greenville</t>
  </si>
  <si>
    <t>Madison</t>
  </si>
  <si>
    <t>Anna Maria</t>
  </si>
  <si>
    <t>Manatee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</si>
  <si>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</si>
  <si>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</si>
  <si>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</si>
  <si>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</si>
  <si>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</si>
  <si>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</si>
  <si>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</si>
  <si>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Marion</t>
  </si>
  <si>
    <t>Dunnellon</t>
  </si>
  <si>
    <t>McIntosh</t>
  </si>
  <si>
    <t>Ocala</t>
  </si>
  <si>
    <t>Reddick</t>
  </si>
  <si>
    <t>Jupiter Island</t>
  </si>
  <si>
    <t>Martin</t>
  </si>
  <si>
    <t>Ocean Breeze Park</t>
  </si>
  <si>
    <t>Sewall's Point</t>
  </si>
  <si>
    <t>Stuart</t>
  </si>
  <si>
    <t>Aventura</t>
  </si>
  <si>
    <t>Miami-Dade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</si>
  <si>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</si>
  <si>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</si>
  <si>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</si>
  <si>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</si>
  <si>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</si>
  <si>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</si>
  <si>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</si>
  <si>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</si>
  <si>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</si>
  <si>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</si>
  <si>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</si>
  <si>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</si>
  <si>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</si>
  <si>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</si>
  <si>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</si>
  <si>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</si>
  <si>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Shores</t>
  </si>
  <si>
    <t>Miami Springs</t>
  </si>
  <si>
    <t>North Bay</t>
  </si>
  <si>
    <t>North Miami</t>
  </si>
  <si>
    <t>North Miami Beach</t>
  </si>
  <si>
    <t>Opa-locka</t>
  </si>
  <si>
    <t>Pennsuco  **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</si>
  <si>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</si>
  <si>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</si>
  <si>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</si>
  <si>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</si>
  <si>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</si>
  <si>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</si>
  <si>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</si>
  <si>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</si>
  <si>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Monroe</t>
  </si>
  <si>
    <t>Key Colony Beach</t>
  </si>
  <si>
    <t>Key West</t>
  </si>
  <si>
    <t>Layton</t>
  </si>
  <si>
    <t>Marathon</t>
  </si>
  <si>
    <t>Munson Island  **</t>
  </si>
  <si>
    <t>Callahan</t>
  </si>
  <si>
    <t>Nassau</t>
  </si>
  <si>
    <t>Fernandina Beach</t>
  </si>
  <si>
    <t>Hilliard</t>
  </si>
  <si>
    <t>Cinco Bayou</t>
  </si>
  <si>
    <t>Okaloosa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</si>
  <si>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</si>
  <si>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</si>
  <si>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</si>
  <si>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</si>
  <si>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</si>
  <si>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</si>
  <si>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</si>
  <si>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</si>
  <si>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</si>
  <si>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</si>
  <si>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Orange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</si>
  <si>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</si>
  <si>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</si>
  <si>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</si>
  <si>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</si>
  <si>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</si>
  <si>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</si>
  <si>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</si>
  <si>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</si>
  <si>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</si>
  <si>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</si>
  <si>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</si>
  <si>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</si>
  <si>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</si>
  <si>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Osceola</t>
  </si>
  <si>
    <t>Atlantis</t>
  </si>
  <si>
    <t>Palm Beach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</si>
  <si>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</si>
  <si>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</si>
  <si>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</si>
  <si>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</si>
  <si>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</si>
  <si>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</si>
  <si>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</si>
  <si>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</si>
  <si>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Golfview  **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</si>
  <si>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</si>
  <si>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</si>
  <si>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</si>
  <si>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</si>
  <si>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</si>
  <si>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</si>
  <si>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</si>
  <si>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</si>
  <si>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</si>
  <si>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</si>
  <si>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</si>
  <si>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</si>
  <si>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</si>
  <si>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</si>
  <si>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</si>
  <si>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</si>
  <si>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</si>
  <si>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</si>
  <si>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</si>
  <si>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</si>
  <si>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</si>
  <si>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</si>
  <si>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</si>
  <si>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</si>
  <si>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</si>
  <si>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</si>
  <si>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</si>
  <si>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</si>
  <si>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Pasco</t>
  </si>
  <si>
    <t>New Port Richey</t>
  </si>
  <si>
    <t>Port Richey</t>
  </si>
  <si>
    <t>San Antonio</t>
  </si>
  <si>
    <t>Zephyrhills</t>
  </si>
  <si>
    <t>Belleair</t>
  </si>
  <si>
    <t>Pinellas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</si>
  <si>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</si>
  <si>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</si>
  <si>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</si>
  <si>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</si>
  <si>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</si>
  <si>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</si>
  <si>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</si>
  <si>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</si>
  <si>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</si>
  <si>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</si>
  <si>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</si>
  <si>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</si>
  <si>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</si>
  <si>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</si>
  <si>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</si>
  <si>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</si>
  <si>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</si>
  <si>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Seminole</t>
  </si>
  <si>
    <t>South Pasadena</t>
  </si>
  <si>
    <t>Tarpon Springs</t>
  </si>
  <si>
    <t>Treasure Island</t>
  </si>
  <si>
    <t>Auburndale</t>
  </si>
  <si>
    <t>Polk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</si>
  <si>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</si>
  <si>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</si>
  <si>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</si>
  <si>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</si>
  <si>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</si>
  <si>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</si>
  <si>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</si>
  <si>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</si>
  <si>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</si>
  <si>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</si>
  <si>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</si>
  <si>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</si>
  <si>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</si>
  <si>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</si>
  <si>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</si>
  <si>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</si>
  <si>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</si>
  <si>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Putnam</t>
  </si>
  <si>
    <t>Interlachen</t>
  </si>
  <si>
    <t>Palatka</t>
  </si>
  <si>
    <t>Pomona Park</t>
  </si>
  <si>
    <t>Welaka</t>
  </si>
  <si>
    <t>Hastings</t>
  </si>
  <si>
    <t>Fort Pierce</t>
  </si>
  <si>
    <t>Gulf Breeze</t>
  </si>
  <si>
    <t>Santa Rosa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</si>
  <si>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</si>
  <si>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</si>
  <si>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</si>
  <si>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</si>
  <si>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</si>
  <si>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</si>
  <si>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</si>
  <si>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</si>
  <si>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</si>
  <si>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</si>
  <si>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</si>
  <si>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</si>
  <si>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</si>
  <si>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Sumter</t>
  </si>
  <si>
    <t>Center Hill</t>
  </si>
  <si>
    <t>Coleman</t>
  </si>
  <si>
    <t>Webster</t>
  </si>
  <si>
    <t>Wildwood</t>
  </si>
  <si>
    <t>Branford</t>
  </si>
  <si>
    <t>Suwannee</t>
  </si>
  <si>
    <t>Live Oak</t>
  </si>
  <si>
    <t>Perry</t>
  </si>
  <si>
    <t>Taylor</t>
  </si>
  <si>
    <t>Lake Butler</t>
  </si>
  <si>
    <t>Union</t>
  </si>
  <si>
    <t>Raiford</t>
  </si>
  <si>
    <t>Worthington Springs</t>
  </si>
  <si>
    <t>Daytona Beach</t>
  </si>
  <si>
    <t>Volusia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</si>
  <si>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</si>
  <si>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</si>
  <si>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</si>
  <si>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</si>
  <si>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</si>
  <si>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</si>
  <si>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</si>
  <si>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</si>
  <si>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</si>
  <si>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</si>
  <si>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</si>
  <si>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</si>
  <si>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</si>
  <si>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</si>
  <si>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</si>
  <si>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</t>
  </si>
  <si>
    <t>Sopchoppy</t>
  </si>
  <si>
    <t>DeFuniak Springs</t>
  </si>
  <si>
    <t>Walton</t>
  </si>
  <si>
    <t>Freeport</t>
  </si>
  <si>
    <t>Paxton</t>
  </si>
  <si>
    <t>Caryville</t>
  </si>
  <si>
    <t>Washington</t>
  </si>
  <si>
    <t>Chipley</t>
  </si>
  <si>
    <t>Ebro</t>
  </si>
  <si>
    <t>Vernon</t>
  </si>
  <si>
    <t>Wausau</t>
  </si>
  <si>
    <t>Incorporated Population</t>
  </si>
  <si>
    <t>Statewide Population</t>
  </si>
  <si>
    <t>Notes:</t>
  </si>
  <si>
    <t>1)  These census counts do not necessarily reflect the population figures that were ultimately used for state revenue-sharing purposes.</t>
  </si>
  <si>
    <t>Data Sources:</t>
  </si>
  <si>
    <t>1990 Census Counts:  "Florida Population: Census Summary 2000" Table 1: Census Population Counts for Counties and Cities in Florida,</t>
  </si>
  <si>
    <t xml:space="preserve">      1990 and 2000; Bureau of Economic and Business Research, University of Florida (2001).</t>
  </si>
  <si>
    <t>1970-1980</t>
  </si>
  <si>
    <t>1980-1990</t>
  </si>
  <si>
    <t>1990-2000</t>
  </si>
  <si>
    <t>Incorporated Population as a % of Statewide Population</t>
  </si>
  <si>
    <t>X</t>
  </si>
  <si>
    <t>NA  Not Applicable</t>
  </si>
  <si>
    <t>X    Municipality was not incorporated at the time of the Census.</t>
  </si>
  <si>
    <t>DeSoto</t>
  </si>
  <si>
    <t>1970 Census Counts:  "Florida Population: A Summary of 1980 Census Results" Table 1: Population and Housing Units by County and</t>
  </si>
  <si>
    <t xml:space="preserve">      Municipality, April 1, 1970 and April 1, 1980; Bureau of Economic and Business Research, University of Florida (1981).</t>
  </si>
  <si>
    <t xml:space="preserve">      1980 and 1990; Bureau of Economic and Business Research, University of Florida (1991).</t>
  </si>
  <si>
    <t>1980 Census Counts:  "Florida Population: Census Summary 1990" Table 1: Census Population Counts for Counties and Cities in Florida,</t>
  </si>
  <si>
    <t>Decennial Census Population Counts</t>
  </si>
  <si>
    <t>Resident Population of Florida Municipalities by Decennial Census:  1970 to 2010</t>
  </si>
  <si>
    <t>Cedar Grove **</t>
  </si>
  <si>
    <t>La Crosse</t>
  </si>
  <si>
    <t>Glen St. Mary</t>
  </si>
  <si>
    <t>**  Denotes a municipality that was no longer incorporated or considered an active incorporation at the time of the 2010 Census.</t>
  </si>
  <si>
    <t>Grant-Valkaria</t>
  </si>
  <si>
    <t>NA</t>
  </si>
  <si>
    <t>Southwest Ranches</t>
  </si>
  <si>
    <t>West Park</t>
  </si>
  <si>
    <t>Cutler Bay</t>
  </si>
  <si>
    <t>Doral</t>
  </si>
  <si>
    <t>Miami Gardens</t>
  </si>
  <si>
    <t>Miami Lakes</t>
  </si>
  <si>
    <t>Palmetto Bay</t>
  </si>
  <si>
    <t>Loxahatchee Groves</t>
  </si>
  <si>
    <t>Flagler/St. Johns</t>
  </si>
  <si>
    <t>St. Johns</t>
  </si>
  <si>
    <t>St. Lucie</t>
  </si>
  <si>
    <t>St. Petersburg</t>
  </si>
  <si>
    <t>St. Pete Beach</t>
  </si>
  <si>
    <t>Port St. Joe</t>
  </si>
  <si>
    <t>St. Cloud</t>
  </si>
  <si>
    <t>St. Leo</t>
  </si>
  <si>
    <t>St. Augustine</t>
  </si>
  <si>
    <t>St. Augustine Beach</t>
  </si>
  <si>
    <t>Port St. Lucie</t>
  </si>
  <si>
    <t>St. Lucie Village</t>
  </si>
  <si>
    <t>St. Marks</t>
  </si>
  <si>
    <t>LaBelle</t>
  </si>
  <si>
    <t>2010 Census Counts:  US Department of Commerce, Census Bureau, PL 94-171 Data, released March 15, 2011.</t>
  </si>
  <si>
    <t>2000-2010</t>
  </si>
  <si>
    <t>2)  The census counts of 1970, 1980, 1990, and 2000 include all post-censal corrections issued by the U.S. Census Bureau.</t>
  </si>
  <si>
    <t>Lauderdale-By-The-Sea</t>
  </si>
  <si>
    <t>2000 Census Counts:  "Florida Estimates of Population 2009" Table 1: Estimates of Population by County and Municipality in Florida:</t>
  </si>
  <si>
    <t xml:space="preserve">      April 1, 2009; Bureau of Economic and Business Research, University of Florida (2010).</t>
  </si>
  <si>
    <t>Everglades City</t>
  </si>
  <si>
    <t>Posted by:  Florida Legislative Office of Economic and Demographic Research, March 2011.</t>
  </si>
  <si>
    <t>(2)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</si>
</sst>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0.57421875" style="2" customWidth="1"/>
    <col min="2" max="2" width="17.00390625" style="2" bestFit="1" customWidth="1"/>
    <col min="3" max="7" width="13.28125" style="2" customWidth="1"/>
    <col min="8" max="8" width="6.28125" style="2" customWidth="1"/>
    <col min="9" max="12" width="13.28125" style="2" customWidth="1"/>
    <col min="13" max="16384" width="9.140625" style="2" customWidth="1"/>
  </cols>
  <sheetData>
    <row r="1" spans="1:12" ht="15">
      <c r="A1" s="1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3:12" ht="14.25">
      <c r="C3" s="3" t="s">
        <v>478</v>
      </c>
      <c r="D3" s="3"/>
      <c r="E3" s="3"/>
      <c r="F3" s="3"/>
      <c r="G3" s="3"/>
      <c r="H3" s="4"/>
      <c r="I3" s="3" t="s">
        <v>0</v>
      </c>
      <c r="J3" s="3"/>
      <c r="K3" s="3"/>
      <c r="L3" s="3"/>
    </row>
    <row r="4" spans="1:12" ht="12.75">
      <c r="A4" s="5" t="s">
        <v>1</v>
      </c>
      <c r="B4" s="5" t="s">
        <v>2</v>
      </c>
      <c r="C4" s="6">
        <v>1970</v>
      </c>
      <c r="D4" s="6">
        <v>1980</v>
      </c>
      <c r="E4" s="6">
        <v>1990</v>
      </c>
      <c r="F4" s="6">
        <v>2000</v>
      </c>
      <c r="G4" s="6">
        <v>2010</v>
      </c>
      <c r="H4" s="6"/>
      <c r="I4" s="7" t="s">
        <v>466</v>
      </c>
      <c r="J4" s="7" t="s">
        <v>467</v>
      </c>
      <c r="K4" s="7" t="s">
        <v>468</v>
      </c>
      <c r="L4" s="7" t="s">
        <v>509</v>
      </c>
    </row>
    <row r="5" spans="1:12" ht="12.75">
      <c r="A5" s="2" t="s">
        <v>3</v>
      </c>
      <c r="B5" s="2" t="s">
        <v>3</v>
      </c>
      <c r="C5" s="8">
        <v>2252</v>
      </c>
      <c r="D5" s="8">
        <v>3561</v>
      </c>
      <c r="E5" s="8">
        <v>4547</v>
      </c>
      <c r="F5" s="8">
        <v>6098</v>
      </c>
      <c r="G5" s="9">
        <v>9059</v>
      </c>
      <c r="H5" s="10"/>
      <c r="I5" s="11">
        <f>IF(C5="X","NA",IF(D5="X","NA",(D5-C5)/C5))</f>
        <v>0.5812611012433393</v>
      </c>
      <c r="J5" s="11">
        <f>IF(D5="X","NA",IF(E5="X","NA",(E5-D5)/D5))</f>
        <v>0.27688851446222973</v>
      </c>
      <c r="K5" s="11">
        <f>IF(E5="X","NA",IF(F5="X","NA",(F5-E5)/E5))</f>
        <v>0.34110402463162526</v>
      </c>
      <c r="L5" s="11">
        <f>IF(F5="X","NA",IF(G5="X","NA",(G5-F5)/F5))</f>
        <v>0.4855690390291899</v>
      </c>
    </row>
    <row r="6" spans="1:12" ht="12.75">
      <c r="A6" s="2" t="s">
        <v>4</v>
      </c>
      <c r="B6" s="2" t="s">
        <v>3</v>
      </c>
      <c r="C6" s="8">
        <v>898</v>
      </c>
      <c r="D6" s="8">
        <v>1230</v>
      </c>
      <c r="E6" s="8">
        <v>1372</v>
      </c>
      <c r="F6" s="8">
        <v>1289</v>
      </c>
      <c r="G6" s="9">
        <v>1118</v>
      </c>
      <c r="H6" s="10"/>
      <c r="I6" s="11">
        <f aca="true" t="shared" si="0" ref="I6:I70">IF(C6="X","NA",IF(D6="X","NA",(D6-C6)/C6))</f>
        <v>0.36971046770601335</v>
      </c>
      <c r="J6" s="11">
        <f aca="true" t="shared" si="1" ref="J6:J70">IF(D6="X","NA",IF(E6="X","NA",(E6-D6)/D6))</f>
        <v>0.11544715447154472</v>
      </c>
      <c r="K6" s="11">
        <f aca="true" t="shared" si="2" ref="K6:L70">IF(E6="X","NA",IF(F6="X","NA",(F6-E6)/E6))</f>
        <v>-0.060495626822157436</v>
      </c>
      <c r="L6" s="11">
        <f aca="true" t="shared" si="3" ref="L6:L69">IF(F6="X","NA",IF(G6="X","NA",(G6-F6)/F6))</f>
        <v>-0.13266097750193948</v>
      </c>
    </row>
    <row r="7" spans="1:12" ht="12.75">
      <c r="A7" s="2" t="s">
        <v>5</v>
      </c>
      <c r="B7" s="2" t="s">
        <v>3</v>
      </c>
      <c r="C7" s="8">
        <v>64510</v>
      </c>
      <c r="D7" s="8">
        <v>81371</v>
      </c>
      <c r="E7" s="8">
        <v>85075</v>
      </c>
      <c r="F7" s="8">
        <v>95447</v>
      </c>
      <c r="G7" s="9">
        <v>124354</v>
      </c>
      <c r="H7" s="10"/>
      <c r="I7" s="11">
        <f t="shared" si="0"/>
        <v>0.26137033018136724</v>
      </c>
      <c r="J7" s="11">
        <f t="shared" si="1"/>
        <v>0.04551990266802669</v>
      </c>
      <c r="K7" s="11">
        <f t="shared" si="2"/>
        <v>0.12191595650896268</v>
      </c>
      <c r="L7" s="11">
        <f t="shared" si="3"/>
        <v>0.3028591783921967</v>
      </c>
    </row>
    <row r="8" spans="1:12" ht="12.75">
      <c r="A8" s="2" t="s">
        <v>6</v>
      </c>
      <c r="B8" s="2" t="s">
        <v>3</v>
      </c>
      <c r="C8" s="8">
        <v>1126</v>
      </c>
      <c r="D8" s="8">
        <v>1303</v>
      </c>
      <c r="E8" s="8">
        <v>1305</v>
      </c>
      <c r="F8" s="8">
        <v>1415</v>
      </c>
      <c r="G8" s="9">
        <v>1417</v>
      </c>
      <c r="H8" s="10"/>
      <c r="I8" s="11">
        <f t="shared" si="0"/>
        <v>0.15719360568383658</v>
      </c>
      <c r="J8" s="11">
        <f t="shared" si="1"/>
        <v>0.0015349194167306216</v>
      </c>
      <c r="K8" s="11">
        <f t="shared" si="2"/>
        <v>0.0842911877394636</v>
      </c>
      <c r="L8" s="11">
        <f t="shared" si="3"/>
        <v>0.0014134275618374558</v>
      </c>
    </row>
    <row r="9" spans="1:12" ht="12.75">
      <c r="A9" s="2" t="s">
        <v>7</v>
      </c>
      <c r="B9" s="2" t="s">
        <v>3</v>
      </c>
      <c r="C9" s="8">
        <v>2787</v>
      </c>
      <c r="D9" s="8">
        <v>2491</v>
      </c>
      <c r="E9" s="8">
        <v>3144</v>
      </c>
      <c r="F9" s="8">
        <v>3863</v>
      </c>
      <c r="G9" s="9">
        <v>5350</v>
      </c>
      <c r="H9" s="10"/>
      <c r="I9" s="11">
        <f t="shared" si="0"/>
        <v>-0.10620739146035163</v>
      </c>
      <c r="J9" s="11">
        <f t="shared" si="1"/>
        <v>0.2621437173825773</v>
      </c>
      <c r="K9" s="11">
        <f t="shared" si="2"/>
        <v>0.22868956743002544</v>
      </c>
      <c r="L9" s="11">
        <f t="shared" si="3"/>
        <v>0.384933989127621</v>
      </c>
    </row>
    <row r="10" spans="1:12" ht="12.75">
      <c r="A10" s="2" t="s">
        <v>481</v>
      </c>
      <c r="B10" s="2" t="s">
        <v>3</v>
      </c>
      <c r="C10" s="8">
        <v>365</v>
      </c>
      <c r="D10" s="8">
        <v>170</v>
      </c>
      <c r="E10" s="8">
        <v>122</v>
      </c>
      <c r="F10" s="8">
        <v>143</v>
      </c>
      <c r="G10" s="9">
        <v>360</v>
      </c>
      <c r="H10" s="10"/>
      <c r="I10" s="11">
        <f t="shared" si="0"/>
        <v>-0.5342465753424658</v>
      </c>
      <c r="J10" s="11">
        <f t="shared" si="1"/>
        <v>-0.2823529411764706</v>
      </c>
      <c r="K10" s="11">
        <f t="shared" si="2"/>
        <v>0.1721311475409836</v>
      </c>
      <c r="L10" s="11">
        <f t="shared" si="3"/>
        <v>1.5174825174825175</v>
      </c>
    </row>
    <row r="11" spans="1:12" ht="12.75">
      <c r="A11" s="2" t="s">
        <v>8</v>
      </c>
      <c r="B11" s="2" t="s">
        <v>3</v>
      </c>
      <c r="C11" s="8">
        <v>759</v>
      </c>
      <c r="D11" s="8">
        <v>737</v>
      </c>
      <c r="E11" s="8">
        <v>626</v>
      </c>
      <c r="F11" s="8">
        <v>653</v>
      </c>
      <c r="G11" s="9">
        <v>600</v>
      </c>
      <c r="H11" s="10"/>
      <c r="I11" s="11">
        <f t="shared" si="0"/>
        <v>-0.028985507246376812</v>
      </c>
      <c r="J11" s="11">
        <f t="shared" si="1"/>
        <v>-0.15061058344640435</v>
      </c>
      <c r="K11" s="11">
        <f t="shared" si="2"/>
        <v>0.04313099041533546</v>
      </c>
      <c r="L11" s="11">
        <f t="shared" si="3"/>
        <v>-0.08116385911179173</v>
      </c>
    </row>
    <row r="12" spans="1:12" ht="12.75">
      <c r="A12" s="2" t="s">
        <v>9</v>
      </c>
      <c r="B12" s="2" t="s">
        <v>3</v>
      </c>
      <c r="C12" s="8">
        <v>1247</v>
      </c>
      <c r="D12" s="8">
        <v>1826</v>
      </c>
      <c r="E12" s="8">
        <v>1644</v>
      </c>
      <c r="F12" s="8">
        <v>3316</v>
      </c>
      <c r="G12" s="9">
        <v>4950</v>
      </c>
      <c r="H12" s="10"/>
      <c r="I12" s="11">
        <f t="shared" si="0"/>
        <v>0.46431435445068164</v>
      </c>
      <c r="J12" s="11">
        <f t="shared" si="1"/>
        <v>-0.09967141292442497</v>
      </c>
      <c r="K12" s="11">
        <f t="shared" si="2"/>
        <v>1.0170316301703164</v>
      </c>
      <c r="L12" s="11">
        <f t="shared" si="3"/>
        <v>0.4927623642943305</v>
      </c>
    </row>
    <row r="13" spans="1:12" ht="12.75">
      <c r="A13" s="2" t="s">
        <v>10</v>
      </c>
      <c r="B13" s="2" t="s">
        <v>3</v>
      </c>
      <c r="C13" s="8">
        <v>800</v>
      </c>
      <c r="D13" s="8">
        <v>993</v>
      </c>
      <c r="E13" s="8">
        <v>1017</v>
      </c>
      <c r="F13" s="8">
        <v>821</v>
      </c>
      <c r="G13" s="9">
        <v>1015</v>
      </c>
      <c r="H13" s="10"/>
      <c r="I13" s="11">
        <f t="shared" si="0"/>
        <v>0.24125</v>
      </c>
      <c r="J13" s="11">
        <f t="shared" si="1"/>
        <v>0.02416918429003021</v>
      </c>
      <c r="K13" s="11">
        <f t="shared" si="2"/>
        <v>-0.1927236971484759</v>
      </c>
      <c r="L13" s="11">
        <f t="shared" si="3"/>
        <v>0.23629719853836784</v>
      </c>
    </row>
    <row r="14" spans="1:12" ht="12.75">
      <c r="A14" s="2" t="s">
        <v>482</v>
      </c>
      <c r="B14" s="2" t="s">
        <v>11</v>
      </c>
      <c r="C14" s="8">
        <v>357</v>
      </c>
      <c r="D14" s="8">
        <v>462</v>
      </c>
      <c r="E14" s="8">
        <v>480</v>
      </c>
      <c r="F14" s="8">
        <v>473</v>
      </c>
      <c r="G14" s="9">
        <v>437</v>
      </c>
      <c r="H14" s="10"/>
      <c r="I14" s="11">
        <f t="shared" si="0"/>
        <v>0.29411764705882354</v>
      </c>
      <c r="J14" s="11">
        <f t="shared" si="1"/>
        <v>0.03896103896103896</v>
      </c>
      <c r="K14" s="11">
        <f t="shared" si="2"/>
        <v>-0.014583333333333334</v>
      </c>
      <c r="L14" s="11">
        <f t="shared" si="3"/>
        <v>-0.07610993657505286</v>
      </c>
    </row>
    <row r="15" spans="1:12" ht="12.75">
      <c r="A15" s="2" t="s">
        <v>12</v>
      </c>
      <c r="B15" s="2" t="s">
        <v>11</v>
      </c>
      <c r="C15" s="8">
        <v>2733</v>
      </c>
      <c r="D15" s="8">
        <v>3851</v>
      </c>
      <c r="E15" s="8">
        <v>3966</v>
      </c>
      <c r="F15" s="8">
        <v>4459</v>
      </c>
      <c r="G15" s="9">
        <v>6374</v>
      </c>
      <c r="H15" s="10"/>
      <c r="I15" s="11">
        <f t="shared" si="0"/>
        <v>0.40907427735089646</v>
      </c>
      <c r="J15" s="11">
        <f t="shared" si="1"/>
        <v>0.029862373409504026</v>
      </c>
      <c r="K15" s="11">
        <f t="shared" si="2"/>
        <v>0.1243066061522945</v>
      </c>
      <c r="L15" s="11">
        <f t="shared" si="3"/>
        <v>0.4294684906929805</v>
      </c>
    </row>
    <row r="16" spans="1:12" ht="12.75">
      <c r="A16" s="2" t="s">
        <v>13</v>
      </c>
      <c r="B16" s="2" t="s">
        <v>14</v>
      </c>
      <c r="C16" s="8">
        <v>3240</v>
      </c>
      <c r="D16" s="8">
        <v>7154</v>
      </c>
      <c r="E16" s="8">
        <v>12253</v>
      </c>
      <c r="F16" s="8">
        <v>14233</v>
      </c>
      <c r="G16" s="9">
        <v>14405</v>
      </c>
      <c r="H16" s="10"/>
      <c r="I16" s="11">
        <f t="shared" si="0"/>
        <v>1.2080246913580246</v>
      </c>
      <c r="J16" s="11">
        <f t="shared" si="1"/>
        <v>0.7127481129438077</v>
      </c>
      <c r="K16" s="11">
        <f t="shared" si="2"/>
        <v>0.16159307924589897</v>
      </c>
      <c r="L16" s="11">
        <f t="shared" si="3"/>
        <v>0.012084592145015106</v>
      </c>
    </row>
    <row r="17" spans="1:12" ht="12.75">
      <c r="A17" s="2" t="s">
        <v>480</v>
      </c>
      <c r="B17" s="2" t="s">
        <v>14</v>
      </c>
      <c r="C17" s="8">
        <v>689</v>
      </c>
      <c r="D17" s="8">
        <v>1104</v>
      </c>
      <c r="E17" s="8">
        <v>1479</v>
      </c>
      <c r="F17" s="8">
        <v>5367</v>
      </c>
      <c r="G17" s="9" t="s">
        <v>516</v>
      </c>
      <c r="H17" s="10"/>
      <c r="I17" s="11">
        <f t="shared" si="0"/>
        <v>0.602322206095791</v>
      </c>
      <c r="J17" s="11">
        <f t="shared" si="1"/>
        <v>0.33967391304347827</v>
      </c>
      <c r="K17" s="11">
        <f t="shared" si="2"/>
        <v>2.6288032454361057</v>
      </c>
      <c r="L17" s="11" t="s">
        <v>485</v>
      </c>
    </row>
    <row r="18" spans="1:12" ht="12.75">
      <c r="A18" s="2" t="s">
        <v>15</v>
      </c>
      <c r="B18" s="2" t="s">
        <v>14</v>
      </c>
      <c r="C18" s="8">
        <v>84</v>
      </c>
      <c r="D18" s="8" t="s">
        <v>470</v>
      </c>
      <c r="E18" s="8" t="s">
        <v>470</v>
      </c>
      <c r="F18" s="8" t="s">
        <v>470</v>
      </c>
      <c r="G18" s="9" t="s">
        <v>470</v>
      </c>
      <c r="H18" s="10"/>
      <c r="I18" s="11" t="str">
        <f t="shared" si="0"/>
        <v>NA</v>
      </c>
      <c r="J18" s="11" t="str">
        <f t="shared" si="1"/>
        <v>NA</v>
      </c>
      <c r="K18" s="11" t="str">
        <f t="shared" si="2"/>
        <v>NA</v>
      </c>
      <c r="L18" s="11" t="str">
        <f t="shared" si="3"/>
        <v>NA</v>
      </c>
    </row>
    <row r="19" spans="1:12" ht="12.75">
      <c r="A19" s="2" t="s">
        <v>16</v>
      </c>
      <c r="B19" s="2" t="s">
        <v>14</v>
      </c>
      <c r="C19" s="8">
        <v>167</v>
      </c>
      <c r="D19" s="8" t="s">
        <v>470</v>
      </c>
      <c r="E19" s="8" t="s">
        <v>470</v>
      </c>
      <c r="F19" s="8" t="s">
        <v>470</v>
      </c>
      <c r="G19" s="9" t="s">
        <v>470</v>
      </c>
      <c r="H19" s="10"/>
      <c r="I19" s="11" t="str">
        <f t="shared" si="0"/>
        <v>NA</v>
      </c>
      <c r="J19" s="11" t="str">
        <f t="shared" si="1"/>
        <v>NA</v>
      </c>
      <c r="K19" s="11" t="str">
        <f t="shared" si="2"/>
        <v>NA</v>
      </c>
      <c r="L19" s="11" t="str">
        <f t="shared" si="3"/>
        <v>NA</v>
      </c>
    </row>
    <row r="20" spans="1:12" ht="12.75">
      <c r="A20" s="2" t="s">
        <v>17</v>
      </c>
      <c r="B20" s="2" t="s">
        <v>14</v>
      </c>
      <c r="C20" s="8">
        <v>4044</v>
      </c>
      <c r="D20" s="8">
        <v>6239</v>
      </c>
      <c r="E20" s="8">
        <v>9298</v>
      </c>
      <c r="F20" s="8">
        <v>12451</v>
      </c>
      <c r="G20" s="9">
        <v>18493</v>
      </c>
      <c r="H20" s="10"/>
      <c r="I20" s="11">
        <f t="shared" si="0"/>
        <v>0.5427794263105836</v>
      </c>
      <c r="J20" s="11">
        <f t="shared" si="1"/>
        <v>0.4903029331623658</v>
      </c>
      <c r="K20" s="11">
        <f t="shared" si="2"/>
        <v>0.3391051839105184</v>
      </c>
      <c r="L20" s="11">
        <f t="shared" si="3"/>
        <v>0.4852622279334993</v>
      </c>
    </row>
    <row r="21" spans="1:12" ht="12.75">
      <c r="A21" s="2" t="s">
        <v>18</v>
      </c>
      <c r="B21" s="2" t="s">
        <v>14</v>
      </c>
      <c r="C21" s="8">
        <v>588</v>
      </c>
      <c r="D21" s="8">
        <v>632</v>
      </c>
      <c r="E21" s="8">
        <v>992</v>
      </c>
      <c r="F21" s="8">
        <v>1017</v>
      </c>
      <c r="G21" s="9">
        <v>1072</v>
      </c>
      <c r="H21" s="10"/>
      <c r="I21" s="11">
        <f t="shared" si="0"/>
        <v>0.07482993197278912</v>
      </c>
      <c r="J21" s="11">
        <f t="shared" si="1"/>
        <v>0.569620253164557</v>
      </c>
      <c r="K21" s="11">
        <f t="shared" si="2"/>
        <v>0.025201612903225805</v>
      </c>
      <c r="L21" s="11">
        <f t="shared" si="3"/>
        <v>0.05408062930186824</v>
      </c>
    </row>
    <row r="22" spans="1:12" ht="12.75">
      <c r="A22" s="2" t="s">
        <v>19</v>
      </c>
      <c r="B22" s="2" t="s">
        <v>14</v>
      </c>
      <c r="C22" s="8">
        <v>32096</v>
      </c>
      <c r="D22" s="8">
        <v>33346</v>
      </c>
      <c r="E22" s="8">
        <v>34396</v>
      </c>
      <c r="F22" s="8">
        <v>36417</v>
      </c>
      <c r="G22" s="9">
        <v>36484</v>
      </c>
      <c r="H22" s="10"/>
      <c r="I22" s="11">
        <f t="shared" si="0"/>
        <v>0.0389456630109671</v>
      </c>
      <c r="J22" s="11">
        <f t="shared" si="1"/>
        <v>0.03148803454687219</v>
      </c>
      <c r="K22" s="11">
        <f t="shared" si="2"/>
        <v>0.05875683218978951</v>
      </c>
      <c r="L22" s="11">
        <f t="shared" si="3"/>
        <v>0.0018398000933629898</v>
      </c>
    </row>
    <row r="23" spans="1:12" ht="12.75">
      <c r="A23" s="2" t="s">
        <v>20</v>
      </c>
      <c r="B23" s="2" t="s">
        <v>14</v>
      </c>
      <c r="C23" s="8">
        <v>67</v>
      </c>
      <c r="D23" s="8">
        <v>2148</v>
      </c>
      <c r="E23" s="8">
        <v>4051</v>
      </c>
      <c r="F23" s="8">
        <v>7671</v>
      </c>
      <c r="G23" s="9">
        <v>12018</v>
      </c>
      <c r="H23" s="10"/>
      <c r="I23" s="11">
        <f t="shared" si="0"/>
        <v>31.059701492537314</v>
      </c>
      <c r="J23" s="11">
        <f t="shared" si="1"/>
        <v>0.8859404096834265</v>
      </c>
      <c r="K23" s="11">
        <f t="shared" si="2"/>
        <v>0.8936065169094051</v>
      </c>
      <c r="L23" s="11">
        <f t="shared" si="3"/>
        <v>0.5666797027766914</v>
      </c>
    </row>
    <row r="24" spans="1:12" ht="12.75">
      <c r="A24" s="2" t="s">
        <v>21</v>
      </c>
      <c r="B24" s="2" t="s">
        <v>14</v>
      </c>
      <c r="C24" s="8">
        <v>4212</v>
      </c>
      <c r="D24" s="8">
        <v>4298</v>
      </c>
      <c r="E24" s="8">
        <v>4598</v>
      </c>
      <c r="F24" s="8">
        <v>4623</v>
      </c>
      <c r="G24" s="9">
        <v>4317</v>
      </c>
      <c r="H24" s="10"/>
      <c r="I24" s="11">
        <f t="shared" si="0"/>
        <v>0.020417853751187084</v>
      </c>
      <c r="J24" s="11">
        <f t="shared" si="1"/>
        <v>0.06979990693345742</v>
      </c>
      <c r="K24" s="11">
        <f t="shared" si="2"/>
        <v>0.005437146585471945</v>
      </c>
      <c r="L24" s="11">
        <f t="shared" si="3"/>
        <v>-0.06619078520441272</v>
      </c>
    </row>
    <row r="25" spans="1:12" ht="12.75">
      <c r="A25" s="2" t="s">
        <v>22</v>
      </c>
      <c r="B25" s="2" t="s">
        <v>14</v>
      </c>
      <c r="C25" s="8">
        <v>5949</v>
      </c>
      <c r="D25" s="8">
        <v>7220</v>
      </c>
      <c r="E25" s="8">
        <v>8719</v>
      </c>
      <c r="F25" s="8">
        <v>8810</v>
      </c>
      <c r="G25" s="9">
        <v>8903</v>
      </c>
      <c r="H25" s="10"/>
      <c r="I25" s="11">
        <f t="shared" si="0"/>
        <v>0.2136493528324088</v>
      </c>
      <c r="J25" s="11">
        <f t="shared" si="1"/>
        <v>0.20761772853185595</v>
      </c>
      <c r="K25" s="11">
        <f t="shared" si="2"/>
        <v>0.010436976717513476</v>
      </c>
      <c r="L25" s="11">
        <f t="shared" si="3"/>
        <v>0.010556186152099887</v>
      </c>
    </row>
    <row r="26" spans="1:12" ht="12.75">
      <c r="A26" s="2" t="s">
        <v>23</v>
      </c>
      <c r="B26" s="2" t="s">
        <v>14</v>
      </c>
      <c r="C26" s="8">
        <v>1052</v>
      </c>
      <c r="D26" s="8" t="s">
        <v>470</v>
      </c>
      <c r="E26" s="8" t="s">
        <v>470</v>
      </c>
      <c r="F26" s="8" t="s">
        <v>470</v>
      </c>
      <c r="G26" s="9" t="s">
        <v>470</v>
      </c>
      <c r="H26" s="10"/>
      <c r="I26" s="11" t="str">
        <f t="shared" si="0"/>
        <v>NA</v>
      </c>
      <c r="J26" s="11" t="str">
        <f t="shared" si="1"/>
        <v>NA</v>
      </c>
      <c r="K26" s="11" t="str">
        <f t="shared" si="2"/>
        <v>NA</v>
      </c>
      <c r="L26" s="11" t="str">
        <f t="shared" si="3"/>
        <v>NA</v>
      </c>
    </row>
    <row r="27" spans="1:12" ht="12.75">
      <c r="A27" s="2" t="s">
        <v>24</v>
      </c>
      <c r="B27" s="2" t="s">
        <v>25</v>
      </c>
      <c r="C27" s="8">
        <v>340</v>
      </c>
      <c r="D27" s="8">
        <v>429</v>
      </c>
      <c r="E27" s="8">
        <v>312</v>
      </c>
      <c r="F27" s="8">
        <v>352</v>
      </c>
      <c r="G27" s="9">
        <v>338</v>
      </c>
      <c r="H27" s="10"/>
      <c r="I27" s="11">
        <f t="shared" si="0"/>
        <v>0.26176470588235295</v>
      </c>
      <c r="J27" s="11">
        <f t="shared" si="1"/>
        <v>-0.2727272727272727</v>
      </c>
      <c r="K27" s="11">
        <f t="shared" si="2"/>
        <v>0.1282051282051282</v>
      </c>
      <c r="L27" s="11">
        <f t="shared" si="3"/>
        <v>-0.03977272727272727</v>
      </c>
    </row>
    <row r="28" spans="1:12" ht="12.75">
      <c r="A28" s="2" t="s">
        <v>26</v>
      </c>
      <c r="B28" s="2" t="s">
        <v>25</v>
      </c>
      <c r="C28" s="8">
        <v>386</v>
      </c>
      <c r="D28" s="8">
        <v>466</v>
      </c>
      <c r="E28" s="8">
        <v>296</v>
      </c>
      <c r="F28" s="8">
        <v>431</v>
      </c>
      <c r="G28" s="9">
        <v>500</v>
      </c>
      <c r="H28" s="10"/>
      <c r="I28" s="11">
        <f t="shared" si="0"/>
        <v>0.20725388601036268</v>
      </c>
      <c r="J28" s="11">
        <f t="shared" si="1"/>
        <v>-0.3648068669527897</v>
      </c>
      <c r="K28" s="11">
        <f t="shared" si="2"/>
        <v>0.4560810810810811</v>
      </c>
      <c r="L28" s="11">
        <f t="shared" si="3"/>
        <v>0.16009280742459397</v>
      </c>
    </row>
    <row r="29" spans="1:12" ht="12.75">
      <c r="A29" s="2" t="s">
        <v>27</v>
      </c>
      <c r="B29" s="2" t="s">
        <v>25</v>
      </c>
      <c r="C29" s="8">
        <v>636</v>
      </c>
      <c r="D29" s="8">
        <v>692</v>
      </c>
      <c r="E29" s="8">
        <v>676</v>
      </c>
      <c r="F29" s="8">
        <v>656</v>
      </c>
      <c r="G29" s="9">
        <v>730</v>
      </c>
      <c r="H29" s="10"/>
      <c r="I29" s="11">
        <f t="shared" si="0"/>
        <v>0.0880503144654088</v>
      </c>
      <c r="J29" s="11">
        <f t="shared" si="1"/>
        <v>-0.023121387283236993</v>
      </c>
      <c r="K29" s="11">
        <f t="shared" si="2"/>
        <v>-0.029585798816568046</v>
      </c>
      <c r="L29" s="11">
        <f t="shared" si="3"/>
        <v>0.11280487804878049</v>
      </c>
    </row>
    <row r="30" spans="1:12" ht="12.75">
      <c r="A30" s="2" t="s">
        <v>28</v>
      </c>
      <c r="B30" s="2" t="s">
        <v>25</v>
      </c>
      <c r="C30" s="8">
        <v>4848</v>
      </c>
      <c r="D30" s="8">
        <v>5306</v>
      </c>
      <c r="E30" s="8">
        <v>5226</v>
      </c>
      <c r="F30" s="8">
        <v>5593</v>
      </c>
      <c r="G30" s="9">
        <v>5449</v>
      </c>
      <c r="H30" s="10"/>
      <c r="I30" s="11">
        <f t="shared" si="0"/>
        <v>0.09447194719471948</v>
      </c>
      <c r="J30" s="11">
        <f t="shared" si="1"/>
        <v>-0.015077271013946476</v>
      </c>
      <c r="K30" s="11">
        <f t="shared" si="2"/>
        <v>0.07022579410639113</v>
      </c>
      <c r="L30" s="11">
        <f t="shared" si="3"/>
        <v>-0.02574646880028607</v>
      </c>
    </row>
    <row r="31" spans="1:12" ht="12.75">
      <c r="A31" s="2" t="s">
        <v>29</v>
      </c>
      <c r="B31" s="2" t="s">
        <v>30</v>
      </c>
      <c r="C31" s="8">
        <v>4258</v>
      </c>
      <c r="D31" s="8">
        <v>5733</v>
      </c>
      <c r="E31" s="8">
        <v>8014</v>
      </c>
      <c r="F31" s="8">
        <v>8829</v>
      </c>
      <c r="G31" s="9">
        <v>9912</v>
      </c>
      <c r="H31" s="10"/>
      <c r="I31" s="11">
        <f t="shared" si="0"/>
        <v>0.34640676373884455</v>
      </c>
      <c r="J31" s="11">
        <f t="shared" si="1"/>
        <v>0.39787196930054075</v>
      </c>
      <c r="K31" s="11">
        <f t="shared" si="2"/>
        <v>0.10169703019715498</v>
      </c>
      <c r="L31" s="11">
        <f t="shared" si="3"/>
        <v>0.12266394835202174</v>
      </c>
    </row>
    <row r="32" spans="1:12" ht="12.75">
      <c r="A32" s="2" t="s">
        <v>31</v>
      </c>
      <c r="B32" s="2" t="s">
        <v>30</v>
      </c>
      <c r="C32" s="8">
        <v>16110</v>
      </c>
      <c r="D32" s="8">
        <v>16096</v>
      </c>
      <c r="E32" s="8">
        <v>17722</v>
      </c>
      <c r="F32" s="8">
        <v>16412</v>
      </c>
      <c r="G32" s="9">
        <v>17140</v>
      </c>
      <c r="H32" s="10"/>
      <c r="I32" s="11">
        <f t="shared" si="0"/>
        <v>-0.0008690254500310366</v>
      </c>
      <c r="J32" s="11">
        <f t="shared" si="1"/>
        <v>0.10101888667992048</v>
      </c>
      <c r="K32" s="11">
        <f t="shared" si="2"/>
        <v>-0.07391942218711206</v>
      </c>
      <c r="L32" s="11">
        <f t="shared" si="3"/>
        <v>0.04435778698513283</v>
      </c>
    </row>
    <row r="33" spans="1:12" ht="12.75">
      <c r="A33" s="2" t="s">
        <v>32</v>
      </c>
      <c r="B33" s="2" t="s">
        <v>30</v>
      </c>
      <c r="C33" s="8">
        <v>9952</v>
      </c>
      <c r="D33" s="8">
        <v>10926</v>
      </c>
      <c r="E33" s="8">
        <v>12123</v>
      </c>
      <c r="F33" s="8">
        <v>12482</v>
      </c>
      <c r="G33" s="9">
        <v>11231</v>
      </c>
      <c r="H33" s="10"/>
      <c r="I33" s="11">
        <f t="shared" si="0"/>
        <v>0.09786977491961414</v>
      </c>
      <c r="J33" s="11">
        <f t="shared" si="1"/>
        <v>0.10955518945634267</v>
      </c>
      <c r="K33" s="11">
        <f t="shared" si="2"/>
        <v>0.029613132063020704</v>
      </c>
      <c r="L33" s="11">
        <f t="shared" si="3"/>
        <v>-0.10022432302515623</v>
      </c>
    </row>
    <row r="34" spans="1:12" ht="12.75">
      <c r="A34" s="12" t="s">
        <v>484</v>
      </c>
      <c r="B34" s="2" t="s">
        <v>30</v>
      </c>
      <c r="C34" s="8" t="s">
        <v>470</v>
      </c>
      <c r="D34" s="8" t="s">
        <v>470</v>
      </c>
      <c r="E34" s="8" t="s">
        <v>470</v>
      </c>
      <c r="F34" s="8" t="s">
        <v>470</v>
      </c>
      <c r="G34" s="9">
        <v>3850</v>
      </c>
      <c r="H34" s="10"/>
      <c r="I34" s="11" t="s">
        <v>485</v>
      </c>
      <c r="J34" s="11" t="s">
        <v>485</v>
      </c>
      <c r="K34" s="11" t="s">
        <v>485</v>
      </c>
      <c r="L34" s="11" t="str">
        <f t="shared" si="3"/>
        <v>NA</v>
      </c>
    </row>
    <row r="35" spans="1:12" ht="12.75">
      <c r="A35" s="2" t="s">
        <v>33</v>
      </c>
      <c r="B35" s="2" t="s">
        <v>30</v>
      </c>
      <c r="C35" s="8">
        <v>2685</v>
      </c>
      <c r="D35" s="8">
        <v>2883</v>
      </c>
      <c r="E35" s="8">
        <v>2844</v>
      </c>
      <c r="F35" s="8">
        <v>2944</v>
      </c>
      <c r="G35" s="9">
        <v>2720</v>
      </c>
      <c r="H35" s="10"/>
      <c r="I35" s="11">
        <f t="shared" si="0"/>
        <v>0.07374301675977654</v>
      </c>
      <c r="J35" s="11">
        <f t="shared" si="1"/>
        <v>-0.013527575442247659</v>
      </c>
      <c r="K35" s="11">
        <f t="shared" si="2"/>
        <v>0.035161744022503515</v>
      </c>
      <c r="L35" s="11">
        <f t="shared" si="3"/>
        <v>-0.07608695652173914</v>
      </c>
    </row>
    <row r="36" spans="1:12" ht="12.75">
      <c r="A36" s="2" t="s">
        <v>34</v>
      </c>
      <c r="B36" s="2" t="s">
        <v>30</v>
      </c>
      <c r="C36" s="8">
        <v>5371</v>
      </c>
      <c r="D36" s="8">
        <v>5967</v>
      </c>
      <c r="E36" s="8">
        <v>6933</v>
      </c>
      <c r="F36" s="8">
        <v>8152</v>
      </c>
      <c r="G36" s="9">
        <v>8225</v>
      </c>
      <c r="H36" s="10"/>
      <c r="I36" s="11">
        <f t="shared" si="0"/>
        <v>0.11096630050269968</v>
      </c>
      <c r="J36" s="11">
        <f t="shared" si="1"/>
        <v>0.16189039718451484</v>
      </c>
      <c r="K36" s="11">
        <f t="shared" si="2"/>
        <v>0.1758257608538872</v>
      </c>
      <c r="L36" s="11">
        <f t="shared" si="3"/>
        <v>0.008954857703631011</v>
      </c>
    </row>
    <row r="37" spans="1:12" ht="12.75">
      <c r="A37" s="2" t="s">
        <v>35</v>
      </c>
      <c r="B37" s="2" t="s">
        <v>30</v>
      </c>
      <c r="C37" s="8">
        <v>634</v>
      </c>
      <c r="D37" s="8">
        <v>1118</v>
      </c>
      <c r="E37" s="8">
        <v>1977</v>
      </c>
      <c r="F37" s="8">
        <v>2622</v>
      </c>
      <c r="G37" s="9">
        <v>2757</v>
      </c>
      <c r="H37" s="10"/>
      <c r="I37" s="11">
        <f t="shared" si="0"/>
        <v>0.7634069400630915</v>
      </c>
      <c r="J37" s="11">
        <f t="shared" si="1"/>
        <v>0.7683363148479427</v>
      </c>
      <c r="K37" s="11">
        <f t="shared" si="2"/>
        <v>0.3262518968133536</v>
      </c>
      <c r="L37" s="11">
        <f t="shared" si="3"/>
        <v>0.05148741418764302</v>
      </c>
    </row>
    <row r="38" spans="1:12" ht="12.75">
      <c r="A38" s="2" t="s">
        <v>36</v>
      </c>
      <c r="B38" s="2" t="s">
        <v>30</v>
      </c>
      <c r="C38" s="8">
        <v>40236</v>
      </c>
      <c r="D38" s="8">
        <v>46536</v>
      </c>
      <c r="E38" s="8">
        <v>60034</v>
      </c>
      <c r="F38" s="8">
        <v>71382</v>
      </c>
      <c r="G38" s="9">
        <v>76068</v>
      </c>
      <c r="H38" s="10"/>
      <c r="I38" s="11">
        <f t="shared" si="0"/>
        <v>0.15657620041753653</v>
      </c>
      <c r="J38" s="11">
        <f t="shared" si="1"/>
        <v>0.29005501117414473</v>
      </c>
      <c r="K38" s="11">
        <f t="shared" si="2"/>
        <v>0.18902621847619683</v>
      </c>
      <c r="L38" s="11">
        <f t="shared" si="3"/>
        <v>0.065646801714718</v>
      </c>
    </row>
    <row r="39" spans="1:12" ht="12.75">
      <c r="A39" s="2" t="s">
        <v>37</v>
      </c>
      <c r="B39" s="2" t="s">
        <v>30</v>
      </c>
      <c r="C39" s="8">
        <v>2262</v>
      </c>
      <c r="D39" s="8">
        <v>2713</v>
      </c>
      <c r="E39" s="8">
        <v>3078</v>
      </c>
      <c r="F39" s="8">
        <v>3335</v>
      </c>
      <c r="G39" s="9">
        <v>3101</v>
      </c>
      <c r="H39" s="10"/>
      <c r="I39" s="11">
        <f t="shared" si="0"/>
        <v>0.19938107869142352</v>
      </c>
      <c r="J39" s="11">
        <f t="shared" si="1"/>
        <v>0.13453741245853298</v>
      </c>
      <c r="K39" s="11">
        <f t="shared" si="2"/>
        <v>0.08349577647823261</v>
      </c>
      <c r="L39" s="11">
        <f t="shared" si="3"/>
        <v>-0.07016491754122939</v>
      </c>
    </row>
    <row r="40" spans="1:12" ht="12.75">
      <c r="A40" s="2" t="s">
        <v>38</v>
      </c>
      <c r="B40" s="2" t="s">
        <v>30</v>
      </c>
      <c r="C40" s="8">
        <v>597</v>
      </c>
      <c r="D40" s="8">
        <v>1004</v>
      </c>
      <c r="E40" s="8">
        <v>591</v>
      </c>
      <c r="F40" s="8">
        <v>706</v>
      </c>
      <c r="G40" s="9">
        <v>662</v>
      </c>
      <c r="H40" s="10"/>
      <c r="I40" s="11">
        <f t="shared" si="0"/>
        <v>0.6817420435510888</v>
      </c>
      <c r="J40" s="11">
        <f t="shared" si="1"/>
        <v>-0.4113545816733068</v>
      </c>
      <c r="K40" s="11">
        <f t="shared" si="2"/>
        <v>0.19458544839255498</v>
      </c>
      <c r="L40" s="11">
        <f t="shared" si="3"/>
        <v>-0.06232294617563739</v>
      </c>
    </row>
    <row r="41" spans="1:12" ht="12.75">
      <c r="A41" s="2" t="s">
        <v>39</v>
      </c>
      <c r="B41" s="2" t="s">
        <v>30</v>
      </c>
      <c r="C41" s="8">
        <v>7176</v>
      </c>
      <c r="D41" s="8">
        <v>18560</v>
      </c>
      <c r="E41" s="8">
        <v>62543</v>
      </c>
      <c r="F41" s="8">
        <v>79413</v>
      </c>
      <c r="G41" s="9">
        <v>103190</v>
      </c>
      <c r="H41" s="10"/>
      <c r="I41" s="11">
        <f t="shared" si="0"/>
        <v>1.5863991081382385</v>
      </c>
      <c r="J41" s="11">
        <f t="shared" si="1"/>
        <v>2.369773706896552</v>
      </c>
      <c r="K41" s="11">
        <f t="shared" si="2"/>
        <v>0.2697344227171706</v>
      </c>
      <c r="L41" s="11">
        <f t="shared" si="3"/>
        <v>0.2994094165942604</v>
      </c>
    </row>
    <row r="42" spans="1:12" ht="12.75">
      <c r="A42" s="2" t="s">
        <v>40</v>
      </c>
      <c r="B42" s="2" t="s">
        <v>30</v>
      </c>
      <c r="C42" s="8">
        <v>202</v>
      </c>
      <c r="D42" s="8">
        <v>77</v>
      </c>
      <c r="E42" s="8">
        <v>210</v>
      </c>
      <c r="F42" s="8">
        <v>794</v>
      </c>
      <c r="G42" s="9">
        <v>900</v>
      </c>
      <c r="H42" s="10"/>
      <c r="I42" s="11">
        <f t="shared" si="0"/>
        <v>-0.6188118811881188</v>
      </c>
      <c r="J42" s="11">
        <f t="shared" si="1"/>
        <v>1.7272727272727273</v>
      </c>
      <c r="K42" s="11">
        <f t="shared" si="2"/>
        <v>2.780952380952381</v>
      </c>
      <c r="L42" s="11">
        <f t="shared" si="3"/>
        <v>0.13350125944584382</v>
      </c>
    </row>
    <row r="43" spans="1:12" ht="12.75">
      <c r="A43" s="2" t="s">
        <v>41</v>
      </c>
      <c r="B43" s="2" t="s">
        <v>30</v>
      </c>
      <c r="C43" s="8">
        <v>10523</v>
      </c>
      <c r="D43" s="8">
        <v>11877</v>
      </c>
      <c r="E43" s="8">
        <v>16023</v>
      </c>
      <c r="F43" s="8">
        <v>20170</v>
      </c>
      <c r="G43" s="9">
        <v>24926</v>
      </c>
      <c r="H43" s="10"/>
      <c r="I43" s="11">
        <f t="shared" si="0"/>
        <v>0.12867053121733346</v>
      </c>
      <c r="J43" s="11">
        <f t="shared" si="1"/>
        <v>0.3490780500126294</v>
      </c>
      <c r="K43" s="11">
        <f t="shared" si="2"/>
        <v>0.2588154527866192</v>
      </c>
      <c r="L43" s="11">
        <f t="shared" si="3"/>
        <v>0.23579573624194347</v>
      </c>
    </row>
    <row r="44" spans="1:12" ht="12.75">
      <c r="A44" s="2" t="s">
        <v>42</v>
      </c>
      <c r="B44" s="2" t="s">
        <v>30</v>
      </c>
      <c r="C44" s="8">
        <v>6558</v>
      </c>
      <c r="D44" s="8">
        <v>9163</v>
      </c>
      <c r="E44" s="8">
        <v>9889</v>
      </c>
      <c r="F44" s="8">
        <v>9577</v>
      </c>
      <c r="G44" s="9">
        <v>10109</v>
      </c>
      <c r="H44" s="10"/>
      <c r="I44" s="11">
        <f t="shared" si="0"/>
        <v>0.3972247636474535</v>
      </c>
      <c r="J44" s="11">
        <f t="shared" si="1"/>
        <v>0.07923169267707082</v>
      </c>
      <c r="K44" s="11">
        <f t="shared" si="2"/>
        <v>-0.03155020730104156</v>
      </c>
      <c r="L44" s="11">
        <f t="shared" si="3"/>
        <v>0.05554975462044481</v>
      </c>
    </row>
    <row r="45" spans="1:12" ht="12.75">
      <c r="A45" s="2" t="s">
        <v>43</v>
      </c>
      <c r="B45" s="2" t="s">
        <v>30</v>
      </c>
      <c r="C45" s="8">
        <v>30515</v>
      </c>
      <c r="D45" s="8">
        <v>31910</v>
      </c>
      <c r="E45" s="8">
        <v>39394</v>
      </c>
      <c r="F45" s="8">
        <v>40670</v>
      </c>
      <c r="G45" s="9">
        <v>43761</v>
      </c>
      <c r="H45" s="10"/>
      <c r="I45" s="11">
        <f t="shared" si="0"/>
        <v>0.045715222021956416</v>
      </c>
      <c r="J45" s="11">
        <f t="shared" si="1"/>
        <v>0.2345346286430586</v>
      </c>
      <c r="K45" s="11">
        <f t="shared" si="2"/>
        <v>0.03239071939889323</v>
      </c>
      <c r="L45" s="11">
        <f t="shared" si="3"/>
        <v>0.07600196705188099</v>
      </c>
    </row>
    <row r="46" spans="1:12" ht="12.75">
      <c r="A46" s="2" t="s">
        <v>44</v>
      </c>
      <c r="B46" s="2" t="s">
        <v>30</v>
      </c>
      <c r="C46" s="8">
        <v>3050</v>
      </c>
      <c r="D46" s="8">
        <v>5078</v>
      </c>
      <c r="E46" s="8">
        <v>8399</v>
      </c>
      <c r="F46" s="8">
        <v>9824</v>
      </c>
      <c r="G46" s="9">
        <v>18355</v>
      </c>
      <c r="H46" s="10"/>
      <c r="I46" s="11">
        <f t="shared" si="0"/>
        <v>0.6649180327868852</v>
      </c>
      <c r="J46" s="11">
        <f t="shared" si="1"/>
        <v>0.6539976368649074</v>
      </c>
      <c r="K46" s="11">
        <f t="shared" si="2"/>
        <v>0.1696630551256102</v>
      </c>
      <c r="L46" s="11">
        <f t="shared" si="3"/>
        <v>0.8683835504885994</v>
      </c>
    </row>
    <row r="47" spans="1:12" ht="12.75">
      <c r="A47" s="2" t="s">
        <v>45</v>
      </c>
      <c r="B47" s="2" t="s">
        <v>46</v>
      </c>
      <c r="C47" s="8">
        <v>1359</v>
      </c>
      <c r="D47" s="8">
        <v>6288</v>
      </c>
      <c r="E47" s="8">
        <v>27269</v>
      </c>
      <c r="F47" s="8">
        <v>43566</v>
      </c>
      <c r="G47" s="9">
        <v>52909</v>
      </c>
      <c r="H47" s="10"/>
      <c r="I47" s="11">
        <f t="shared" si="0"/>
        <v>3.6269315673289184</v>
      </c>
      <c r="J47" s="11">
        <f t="shared" si="1"/>
        <v>3.336673027989822</v>
      </c>
      <c r="K47" s="11">
        <f t="shared" si="2"/>
        <v>0.5976383439070007</v>
      </c>
      <c r="L47" s="11">
        <f t="shared" si="3"/>
        <v>0.21445622733324152</v>
      </c>
    </row>
    <row r="48" spans="1:12" ht="12.75">
      <c r="A48" s="2" t="s">
        <v>47</v>
      </c>
      <c r="B48" s="2" t="s">
        <v>46</v>
      </c>
      <c r="C48" s="8">
        <v>2535</v>
      </c>
      <c r="D48" s="8">
        <v>10140</v>
      </c>
      <c r="E48" s="8">
        <v>21335</v>
      </c>
      <c r="F48" s="8">
        <v>27914</v>
      </c>
      <c r="G48" s="9">
        <v>28547</v>
      </c>
      <c r="H48" s="10"/>
      <c r="I48" s="11">
        <f t="shared" si="0"/>
        <v>3</v>
      </c>
      <c r="J48" s="11">
        <f t="shared" si="1"/>
        <v>1.1040433925049309</v>
      </c>
      <c r="K48" s="11">
        <f t="shared" si="2"/>
        <v>0.3083665338645418</v>
      </c>
      <c r="L48" s="11">
        <f t="shared" si="3"/>
        <v>0.022676793007093216</v>
      </c>
    </row>
    <row r="49" spans="1:12" ht="12.75">
      <c r="A49" s="2" t="s">
        <v>48</v>
      </c>
      <c r="B49" s="2" t="s">
        <v>46</v>
      </c>
      <c r="C49" s="8">
        <v>1489</v>
      </c>
      <c r="D49" s="8">
        <v>37349</v>
      </c>
      <c r="E49" s="8">
        <v>78864</v>
      </c>
      <c r="F49" s="8">
        <v>117549</v>
      </c>
      <c r="G49" s="9">
        <v>121096</v>
      </c>
      <c r="H49" s="10"/>
      <c r="I49" s="11">
        <f t="shared" si="0"/>
        <v>24.083277367360644</v>
      </c>
      <c r="J49" s="11">
        <f t="shared" si="1"/>
        <v>1.1115424777102465</v>
      </c>
      <c r="K49" s="11">
        <f t="shared" si="2"/>
        <v>0.4905279975654291</v>
      </c>
      <c r="L49" s="11">
        <f t="shared" si="3"/>
        <v>0.030174650571251137</v>
      </c>
    </row>
    <row r="50" spans="1:12" ht="12.75">
      <c r="A50" s="2" t="s">
        <v>49</v>
      </c>
      <c r="B50" s="2" t="s">
        <v>46</v>
      </c>
      <c r="C50" s="8">
        <v>9013</v>
      </c>
      <c r="D50" s="8">
        <v>11811</v>
      </c>
      <c r="E50" s="8">
        <v>13183</v>
      </c>
      <c r="F50" s="8">
        <v>20061</v>
      </c>
      <c r="G50" s="9">
        <v>29639</v>
      </c>
      <c r="H50" s="10"/>
      <c r="I50" s="11">
        <f t="shared" si="0"/>
        <v>0.3104404748696328</v>
      </c>
      <c r="J50" s="11">
        <f t="shared" si="1"/>
        <v>0.11616289899246465</v>
      </c>
      <c r="K50" s="11">
        <f t="shared" si="2"/>
        <v>0.5217325343245088</v>
      </c>
      <c r="L50" s="11">
        <f t="shared" si="3"/>
        <v>0.4774437964209162</v>
      </c>
    </row>
    <row r="51" spans="1:12" ht="12.75">
      <c r="A51" s="2" t="s">
        <v>50</v>
      </c>
      <c r="B51" s="2" t="s">
        <v>46</v>
      </c>
      <c r="C51" s="8">
        <v>5859</v>
      </c>
      <c r="D51" s="8">
        <v>20515</v>
      </c>
      <c r="E51" s="8">
        <v>47143</v>
      </c>
      <c r="F51" s="8">
        <v>75720</v>
      </c>
      <c r="G51" s="9">
        <v>91992</v>
      </c>
      <c r="H51" s="10"/>
      <c r="I51" s="11">
        <f t="shared" si="0"/>
        <v>2.5014507595152757</v>
      </c>
      <c r="J51" s="11">
        <f t="shared" si="1"/>
        <v>1.2979770899341945</v>
      </c>
      <c r="K51" s="11">
        <f t="shared" si="2"/>
        <v>0.6061769509789364</v>
      </c>
      <c r="L51" s="11">
        <f t="shared" si="3"/>
        <v>0.2148969889064976</v>
      </c>
    </row>
    <row r="52" spans="1:12" ht="12.75">
      <c r="A52" s="2" t="s">
        <v>51</v>
      </c>
      <c r="B52" s="2" t="s">
        <v>46</v>
      </c>
      <c r="C52" s="8">
        <v>16662</v>
      </c>
      <c r="D52" s="8">
        <v>39193</v>
      </c>
      <c r="E52" s="8">
        <v>46997</v>
      </c>
      <c r="F52" s="8">
        <v>64585</v>
      </c>
      <c r="G52" s="9">
        <v>75018</v>
      </c>
      <c r="H52" s="10"/>
      <c r="I52" s="11">
        <f t="shared" si="0"/>
        <v>1.3522386268155084</v>
      </c>
      <c r="J52" s="11">
        <f t="shared" si="1"/>
        <v>0.19911718929400657</v>
      </c>
      <c r="K52" s="11">
        <f t="shared" si="2"/>
        <v>0.3742366534034087</v>
      </c>
      <c r="L52" s="11">
        <f t="shared" si="3"/>
        <v>0.16153905705659208</v>
      </c>
    </row>
    <row r="53" spans="1:12" ht="12.75">
      <c r="A53" s="2" t="s">
        <v>52</v>
      </c>
      <c r="B53" s="2" t="s">
        <v>46</v>
      </c>
      <c r="C53" s="8">
        <v>139590</v>
      </c>
      <c r="D53" s="8">
        <v>153279</v>
      </c>
      <c r="E53" s="8">
        <v>149238</v>
      </c>
      <c r="F53" s="8">
        <v>152397</v>
      </c>
      <c r="G53" s="9">
        <v>165521</v>
      </c>
      <c r="H53" s="10"/>
      <c r="I53" s="11">
        <f t="shared" si="0"/>
        <v>0.09806576402321084</v>
      </c>
      <c r="J53" s="11">
        <f t="shared" si="1"/>
        <v>-0.02636368974223475</v>
      </c>
      <c r="K53" s="11">
        <f t="shared" si="2"/>
        <v>0.02116753105777349</v>
      </c>
      <c r="L53" s="11">
        <f t="shared" si="3"/>
        <v>0.08611718078439864</v>
      </c>
    </row>
    <row r="54" spans="1:12" ht="12.75">
      <c r="A54" s="2" t="s">
        <v>53</v>
      </c>
      <c r="B54" s="2" t="s">
        <v>46</v>
      </c>
      <c r="C54" s="8">
        <v>35</v>
      </c>
      <c r="D54" s="8">
        <v>126</v>
      </c>
      <c r="E54" s="8" t="s">
        <v>470</v>
      </c>
      <c r="F54" s="8" t="s">
        <v>470</v>
      </c>
      <c r="G54" s="9" t="s">
        <v>470</v>
      </c>
      <c r="H54" s="10"/>
      <c r="I54" s="11">
        <f t="shared" si="0"/>
        <v>2.6</v>
      </c>
      <c r="J54" s="11" t="str">
        <f t="shared" si="1"/>
        <v>NA</v>
      </c>
      <c r="K54" s="11" t="str">
        <f t="shared" si="2"/>
        <v>NA</v>
      </c>
      <c r="L54" s="11" t="str">
        <f t="shared" si="3"/>
        <v>NA</v>
      </c>
    </row>
    <row r="55" spans="1:12" ht="12.75">
      <c r="A55" s="2" t="s">
        <v>54</v>
      </c>
      <c r="B55" s="2" t="s">
        <v>46</v>
      </c>
      <c r="C55" s="8">
        <v>23849</v>
      </c>
      <c r="D55" s="8">
        <v>36460</v>
      </c>
      <c r="E55" s="8">
        <v>30997</v>
      </c>
      <c r="F55" s="8">
        <v>34282</v>
      </c>
      <c r="G55" s="9">
        <v>37113</v>
      </c>
      <c r="H55" s="10"/>
      <c r="I55" s="11">
        <f t="shared" si="0"/>
        <v>0.528785274015682</v>
      </c>
      <c r="J55" s="11">
        <f t="shared" si="1"/>
        <v>-0.14983543609434996</v>
      </c>
      <c r="K55" s="11">
        <f t="shared" si="2"/>
        <v>0.10597799787076169</v>
      </c>
      <c r="L55" s="11">
        <f t="shared" si="3"/>
        <v>0.08257977947610991</v>
      </c>
    </row>
    <row r="56" spans="1:12" ht="12.75">
      <c r="A56" s="2" t="s">
        <v>55</v>
      </c>
      <c r="B56" s="2" t="s">
        <v>46</v>
      </c>
      <c r="C56" s="8">
        <v>1181</v>
      </c>
      <c r="D56" s="8">
        <v>1554</v>
      </c>
      <c r="E56" s="8">
        <v>1748</v>
      </c>
      <c r="F56" s="8">
        <v>2163</v>
      </c>
      <c r="G56" s="9">
        <v>1875</v>
      </c>
      <c r="H56" s="10"/>
      <c r="I56" s="11">
        <f t="shared" si="0"/>
        <v>0.31583403895004236</v>
      </c>
      <c r="J56" s="11">
        <f t="shared" si="1"/>
        <v>0.12483912483912483</v>
      </c>
      <c r="K56" s="11">
        <f t="shared" si="2"/>
        <v>0.2374141876430206</v>
      </c>
      <c r="L56" s="11">
        <f t="shared" si="3"/>
        <v>-0.13314840499306518</v>
      </c>
    </row>
    <row r="57" spans="1:12" ht="12.75">
      <c r="A57" s="2" t="s">
        <v>56</v>
      </c>
      <c r="B57" s="2" t="s">
        <v>46</v>
      </c>
      <c r="C57" s="8">
        <v>106873</v>
      </c>
      <c r="D57" s="8">
        <v>121323</v>
      </c>
      <c r="E57" s="8">
        <v>121720</v>
      </c>
      <c r="F57" s="8">
        <v>139368</v>
      </c>
      <c r="G57" s="9">
        <v>140768</v>
      </c>
      <c r="H57" s="10"/>
      <c r="I57" s="11">
        <f t="shared" si="0"/>
        <v>0.1352072085559496</v>
      </c>
      <c r="J57" s="11">
        <f t="shared" si="1"/>
        <v>0.003272256703180765</v>
      </c>
      <c r="K57" s="11">
        <f t="shared" si="2"/>
        <v>0.14498849819257312</v>
      </c>
      <c r="L57" s="11">
        <f t="shared" si="3"/>
        <v>0.010045347569025889</v>
      </c>
    </row>
    <row r="58" spans="1:12" ht="12.75">
      <c r="A58" s="2" t="s">
        <v>57</v>
      </c>
      <c r="B58" s="2" t="s">
        <v>46</v>
      </c>
      <c r="C58" s="8">
        <v>10577</v>
      </c>
      <c r="D58" s="8">
        <v>25426</v>
      </c>
      <c r="E58" s="8">
        <v>27341</v>
      </c>
      <c r="F58" s="8">
        <v>31705</v>
      </c>
      <c r="G58" s="9">
        <v>32593</v>
      </c>
      <c r="H58" s="10"/>
      <c r="I58" s="11">
        <f t="shared" si="0"/>
        <v>1.4038952443982227</v>
      </c>
      <c r="J58" s="11">
        <f t="shared" si="1"/>
        <v>0.07531660504994887</v>
      </c>
      <c r="K58" s="11">
        <f t="shared" si="2"/>
        <v>0.1596137668702681</v>
      </c>
      <c r="L58" s="11">
        <f t="shared" si="3"/>
        <v>0.02800820059927456</v>
      </c>
    </row>
    <row r="59" spans="1:12" ht="12.75">
      <c r="A59" s="2" t="s">
        <v>511</v>
      </c>
      <c r="B59" s="2" t="s">
        <v>46</v>
      </c>
      <c r="C59" s="8">
        <v>2879</v>
      </c>
      <c r="D59" s="8">
        <v>2639</v>
      </c>
      <c r="E59" s="8">
        <v>2990</v>
      </c>
      <c r="F59" s="8">
        <v>3221</v>
      </c>
      <c r="G59" s="9">
        <v>6056</v>
      </c>
      <c r="H59" s="10"/>
      <c r="I59" s="11">
        <f t="shared" si="0"/>
        <v>-0.08336227856894755</v>
      </c>
      <c r="J59" s="11">
        <f t="shared" si="1"/>
        <v>0.1330049261083744</v>
      </c>
      <c r="K59" s="11">
        <f t="shared" si="2"/>
        <v>0.07725752508361204</v>
      </c>
      <c r="L59" s="11">
        <f t="shared" si="3"/>
        <v>0.8801614405464142</v>
      </c>
    </row>
    <row r="60" spans="1:12" ht="12.75">
      <c r="A60" s="2" t="s">
        <v>58</v>
      </c>
      <c r="B60" s="2" t="s">
        <v>46</v>
      </c>
      <c r="C60" s="8">
        <v>8465</v>
      </c>
      <c r="D60" s="8">
        <v>37271</v>
      </c>
      <c r="E60" s="8">
        <v>49015</v>
      </c>
      <c r="F60" s="8">
        <v>57585</v>
      </c>
      <c r="G60" s="9">
        <v>66887</v>
      </c>
      <c r="H60" s="10"/>
      <c r="I60" s="11">
        <f t="shared" si="0"/>
        <v>3.4029533372711165</v>
      </c>
      <c r="J60" s="11">
        <f t="shared" si="1"/>
        <v>0.3150975289098763</v>
      </c>
      <c r="K60" s="11">
        <f t="shared" si="2"/>
        <v>0.17484443537692543</v>
      </c>
      <c r="L60" s="11">
        <f t="shared" si="3"/>
        <v>0.16153512199357473</v>
      </c>
    </row>
    <row r="61" spans="1:12" ht="12.75">
      <c r="A61" s="2" t="s">
        <v>59</v>
      </c>
      <c r="B61" s="2" t="s">
        <v>46</v>
      </c>
      <c r="C61" s="8">
        <v>48</v>
      </c>
      <c r="D61" s="8">
        <v>31</v>
      </c>
      <c r="E61" s="8">
        <v>33</v>
      </c>
      <c r="F61" s="8">
        <v>38</v>
      </c>
      <c r="G61" s="9">
        <v>24</v>
      </c>
      <c r="H61" s="10"/>
      <c r="I61" s="11">
        <f t="shared" si="0"/>
        <v>-0.3541666666666667</v>
      </c>
      <c r="J61" s="11">
        <f t="shared" si="1"/>
        <v>0.06451612903225806</v>
      </c>
      <c r="K61" s="11">
        <f t="shared" si="2"/>
        <v>0.15151515151515152</v>
      </c>
      <c r="L61" s="11">
        <f t="shared" si="3"/>
        <v>-0.3684210526315789</v>
      </c>
    </row>
    <row r="62" spans="1:12" ht="12.75">
      <c r="A62" s="2" t="s">
        <v>60</v>
      </c>
      <c r="B62" s="2" t="s">
        <v>46</v>
      </c>
      <c r="C62" s="8">
        <v>9071</v>
      </c>
      <c r="D62" s="8">
        <v>11488</v>
      </c>
      <c r="E62" s="8">
        <v>10378</v>
      </c>
      <c r="F62" s="8">
        <v>10767</v>
      </c>
      <c r="G62" s="9">
        <v>10344</v>
      </c>
      <c r="H62" s="10"/>
      <c r="I62" s="11">
        <f t="shared" si="0"/>
        <v>0.26645353323779075</v>
      </c>
      <c r="J62" s="11">
        <f t="shared" si="1"/>
        <v>-0.0966225626740947</v>
      </c>
      <c r="K62" s="11">
        <f t="shared" si="2"/>
        <v>0.03748313740605126</v>
      </c>
      <c r="L62" s="11">
        <f t="shared" si="3"/>
        <v>-0.03928670938980217</v>
      </c>
    </row>
    <row r="63" spans="1:12" ht="12.75">
      <c r="A63" s="2" t="s">
        <v>61</v>
      </c>
      <c r="B63" s="2" t="s">
        <v>46</v>
      </c>
      <c r="C63" s="8">
        <v>8867</v>
      </c>
      <c r="D63" s="8">
        <v>35900</v>
      </c>
      <c r="E63" s="8">
        <v>42985</v>
      </c>
      <c r="F63" s="8">
        <v>53909</v>
      </c>
      <c r="G63" s="9">
        <v>53284</v>
      </c>
      <c r="H63" s="10"/>
      <c r="I63" s="11">
        <f t="shared" si="0"/>
        <v>3.0487199729333483</v>
      </c>
      <c r="J63" s="11">
        <f t="shared" si="1"/>
        <v>0.19735376044568245</v>
      </c>
      <c r="K63" s="11">
        <f t="shared" si="2"/>
        <v>0.2541351634291032</v>
      </c>
      <c r="L63" s="11">
        <f t="shared" si="3"/>
        <v>-0.011593611456343097</v>
      </c>
    </row>
    <row r="64" spans="1:12" ht="12.75">
      <c r="A64" s="2" t="s">
        <v>62</v>
      </c>
      <c r="B64" s="2" t="s">
        <v>46</v>
      </c>
      <c r="C64" s="8">
        <v>23997</v>
      </c>
      <c r="D64" s="8">
        <v>32813</v>
      </c>
      <c r="E64" s="8">
        <v>40663</v>
      </c>
      <c r="F64" s="8">
        <v>72739</v>
      </c>
      <c r="G64" s="9">
        <v>122041</v>
      </c>
      <c r="H64" s="10"/>
      <c r="I64" s="11">
        <f t="shared" si="0"/>
        <v>0.3673792557403009</v>
      </c>
      <c r="J64" s="11">
        <f t="shared" si="1"/>
        <v>0.23923444976076555</v>
      </c>
      <c r="K64" s="11">
        <f t="shared" si="2"/>
        <v>0.788825221946241</v>
      </c>
      <c r="L64" s="11">
        <f t="shared" si="3"/>
        <v>0.6777932058455574</v>
      </c>
    </row>
    <row r="65" spans="1:12" ht="12.75">
      <c r="A65" s="2" t="s">
        <v>63</v>
      </c>
      <c r="B65" s="2" t="s">
        <v>46</v>
      </c>
      <c r="C65" s="8">
        <v>1213</v>
      </c>
      <c r="D65" s="8">
        <v>18479</v>
      </c>
      <c r="E65" s="8">
        <v>26473</v>
      </c>
      <c r="F65" s="8">
        <v>32264</v>
      </c>
      <c r="G65" s="9">
        <v>41023</v>
      </c>
      <c r="H65" s="10"/>
      <c r="I65" s="11">
        <f t="shared" si="0"/>
        <v>14.234130255564716</v>
      </c>
      <c r="J65" s="11">
        <f t="shared" si="1"/>
        <v>0.43259916662157044</v>
      </c>
      <c r="K65" s="11">
        <f t="shared" si="2"/>
        <v>0.21875118044800362</v>
      </c>
      <c r="L65" s="11">
        <f t="shared" si="3"/>
        <v>0.27147904785519467</v>
      </c>
    </row>
    <row r="66" spans="1:12" ht="12.75">
      <c r="A66" s="2" t="s">
        <v>64</v>
      </c>
      <c r="B66" s="2" t="s">
        <v>46</v>
      </c>
      <c r="C66" s="8">
        <v>16261</v>
      </c>
      <c r="D66" s="8">
        <v>23035</v>
      </c>
      <c r="E66" s="8">
        <v>26326</v>
      </c>
      <c r="F66" s="8">
        <v>30966</v>
      </c>
      <c r="G66" s="9">
        <v>41363</v>
      </c>
      <c r="H66" s="10"/>
      <c r="I66" s="11">
        <f t="shared" si="0"/>
        <v>0.4165795461533731</v>
      </c>
      <c r="J66" s="11">
        <f t="shared" si="1"/>
        <v>0.14286954634252225</v>
      </c>
      <c r="K66" s="11">
        <f t="shared" si="2"/>
        <v>0.17625161437362302</v>
      </c>
      <c r="L66" s="11">
        <f t="shared" si="3"/>
        <v>0.3357553445714655</v>
      </c>
    </row>
    <row r="67" spans="1:12" ht="12.75">
      <c r="A67" s="2" t="s">
        <v>65</v>
      </c>
      <c r="B67" s="2" t="s">
        <v>46</v>
      </c>
      <c r="C67" s="8">
        <v>165</v>
      </c>
      <c r="D67" s="8">
        <v>545</v>
      </c>
      <c r="E67" s="8">
        <v>3773</v>
      </c>
      <c r="F67" s="8">
        <v>13835</v>
      </c>
      <c r="G67" s="9">
        <v>23962</v>
      </c>
      <c r="H67" s="10"/>
      <c r="I67" s="11">
        <f t="shared" si="0"/>
        <v>2.303030303030303</v>
      </c>
      <c r="J67" s="11">
        <f t="shared" si="1"/>
        <v>5.922935779816513</v>
      </c>
      <c r="K67" s="11">
        <f t="shared" si="2"/>
        <v>2.666843360720912</v>
      </c>
      <c r="L67" s="11">
        <f t="shared" si="3"/>
        <v>0.7319840983014094</v>
      </c>
    </row>
    <row r="68" spans="1:12" ht="12.75">
      <c r="A68" s="2" t="s">
        <v>66</v>
      </c>
      <c r="B68" s="2" t="s">
        <v>46</v>
      </c>
      <c r="C68" s="8">
        <v>2949</v>
      </c>
      <c r="D68" s="8">
        <v>5326</v>
      </c>
      <c r="E68" s="8">
        <v>4933</v>
      </c>
      <c r="F68" s="8">
        <v>5384</v>
      </c>
      <c r="G68" s="9">
        <v>6102</v>
      </c>
      <c r="H68" s="10"/>
      <c r="I68" s="11">
        <f t="shared" si="0"/>
        <v>0.8060359443879281</v>
      </c>
      <c r="J68" s="11">
        <f t="shared" si="1"/>
        <v>-0.07378895981975216</v>
      </c>
      <c r="K68" s="11">
        <f t="shared" si="2"/>
        <v>0.09142509629028989</v>
      </c>
      <c r="L68" s="11">
        <f t="shared" si="3"/>
        <v>0.13335809806835067</v>
      </c>
    </row>
    <row r="69" spans="1:12" ht="12.75">
      <c r="A69" s="2" t="s">
        <v>67</v>
      </c>
      <c r="B69" s="2" t="s">
        <v>46</v>
      </c>
      <c r="C69" s="8">
        <v>15496</v>
      </c>
      <c r="D69" s="8">
        <v>35776</v>
      </c>
      <c r="E69" s="8">
        <v>65566</v>
      </c>
      <c r="F69" s="8">
        <v>137427</v>
      </c>
      <c r="G69" s="9">
        <v>154750</v>
      </c>
      <c r="H69" s="10"/>
      <c r="I69" s="11">
        <f t="shared" si="0"/>
        <v>1.308724832214765</v>
      </c>
      <c r="J69" s="11">
        <f t="shared" si="1"/>
        <v>0.8326811270125224</v>
      </c>
      <c r="K69" s="11">
        <f t="shared" si="2"/>
        <v>1.0960101272000733</v>
      </c>
      <c r="L69" s="11">
        <f t="shared" si="3"/>
        <v>0.12605237689828055</v>
      </c>
    </row>
    <row r="70" spans="1:12" ht="12.75">
      <c r="A70" s="2" t="s">
        <v>68</v>
      </c>
      <c r="B70" s="2" t="s">
        <v>46</v>
      </c>
      <c r="C70" s="8">
        <v>23523</v>
      </c>
      <c r="D70" s="8">
        <v>48501</v>
      </c>
      <c r="E70" s="8">
        <v>66814</v>
      </c>
      <c r="F70" s="8">
        <v>82934</v>
      </c>
      <c r="G70" s="9">
        <v>84955</v>
      </c>
      <c r="H70" s="10"/>
      <c r="I70" s="11">
        <f t="shared" si="0"/>
        <v>1.0618543553118225</v>
      </c>
      <c r="J70" s="11">
        <f t="shared" si="1"/>
        <v>0.3775798437145626</v>
      </c>
      <c r="K70" s="11">
        <f t="shared" si="2"/>
        <v>0.2412668003711797</v>
      </c>
      <c r="L70" s="11">
        <f aca="true" t="shared" si="4" ref="L70:L133">IF(F70="X","NA",IF(G70="X","NA",(G70-F70)/F70))</f>
        <v>0.0243687751706176</v>
      </c>
    </row>
    <row r="71" spans="1:12" ht="12.75">
      <c r="A71" s="2" t="s">
        <v>69</v>
      </c>
      <c r="B71" s="2" t="s">
        <v>46</v>
      </c>
      <c r="C71" s="8">
        <v>38587</v>
      </c>
      <c r="D71" s="8">
        <v>52618</v>
      </c>
      <c r="E71" s="8">
        <v>72411</v>
      </c>
      <c r="F71" s="8">
        <v>78191</v>
      </c>
      <c r="G71" s="9">
        <v>99845</v>
      </c>
      <c r="H71" s="10"/>
      <c r="I71" s="11">
        <f aca="true" t="shared" si="5" ref="I71:I136">IF(C71="X","NA",IF(D71="X","NA",(D71-C71)/C71))</f>
        <v>0.36361987197760903</v>
      </c>
      <c r="J71" s="11">
        <f aca="true" t="shared" si="6" ref="J71:J136">IF(D71="X","NA",IF(E71="X","NA",(E71-D71)/D71))</f>
        <v>0.37616405032498385</v>
      </c>
      <c r="K71" s="11">
        <f>IF(E71="X","NA",IF(F71="X","NA",(F71-E71)/E71))</f>
        <v>0.07982212647249727</v>
      </c>
      <c r="L71" s="11">
        <f t="shared" si="4"/>
        <v>0.2769372434167615</v>
      </c>
    </row>
    <row r="72" spans="1:12" ht="12.75">
      <c r="A72" s="2" t="s">
        <v>70</v>
      </c>
      <c r="B72" s="2" t="s">
        <v>46</v>
      </c>
      <c r="C72" s="8">
        <v>660</v>
      </c>
      <c r="D72" s="8">
        <v>584</v>
      </c>
      <c r="E72" s="8">
        <v>619</v>
      </c>
      <c r="F72" s="8">
        <v>734</v>
      </c>
      <c r="G72" s="9">
        <v>670</v>
      </c>
      <c r="H72" s="10"/>
      <c r="I72" s="11">
        <f t="shared" si="5"/>
        <v>-0.11515151515151516</v>
      </c>
      <c r="J72" s="11">
        <f t="shared" si="6"/>
        <v>0.059931506849315065</v>
      </c>
      <c r="K72" s="11">
        <f>IF(E72="X","NA",IF(F72="X","NA",(F72-E72)/E72))</f>
        <v>0.18578352180936994</v>
      </c>
      <c r="L72" s="11">
        <f t="shared" si="4"/>
        <v>-0.08719346049046321</v>
      </c>
    </row>
    <row r="73" spans="1:12" ht="12.75">
      <c r="A73" s="12" t="s">
        <v>486</v>
      </c>
      <c r="B73" s="2" t="s">
        <v>46</v>
      </c>
      <c r="C73" s="8" t="s">
        <v>470</v>
      </c>
      <c r="D73" s="8" t="s">
        <v>470</v>
      </c>
      <c r="E73" s="8" t="s">
        <v>470</v>
      </c>
      <c r="F73" s="8" t="s">
        <v>470</v>
      </c>
      <c r="G73" s="9">
        <v>7345</v>
      </c>
      <c r="H73" s="10"/>
      <c r="I73" s="11" t="s">
        <v>485</v>
      </c>
      <c r="J73" s="11" t="s">
        <v>485</v>
      </c>
      <c r="K73" s="11" t="s">
        <v>485</v>
      </c>
      <c r="L73" s="11" t="str">
        <f t="shared" si="4"/>
        <v>NA</v>
      </c>
    </row>
    <row r="74" spans="1:12" ht="12.75">
      <c r="A74" s="2" t="s">
        <v>71</v>
      </c>
      <c r="B74" s="2" t="s">
        <v>46</v>
      </c>
      <c r="C74" s="8">
        <v>7403</v>
      </c>
      <c r="D74" s="8">
        <v>39681</v>
      </c>
      <c r="E74" s="8">
        <v>65683</v>
      </c>
      <c r="F74" s="8">
        <v>85787</v>
      </c>
      <c r="G74" s="9">
        <v>84439</v>
      </c>
      <c r="H74" s="10"/>
      <c r="I74" s="11">
        <f t="shared" si="5"/>
        <v>4.360124273942996</v>
      </c>
      <c r="J74" s="11">
        <f t="shared" si="6"/>
        <v>0.6552758247019984</v>
      </c>
      <c r="K74" s="11">
        <f>IF(E74="X","NA",IF(F74="X","NA",(F74-E74)/E74))</f>
        <v>0.3060761536470624</v>
      </c>
      <c r="L74" s="11">
        <f t="shared" si="4"/>
        <v>-0.015713336519519276</v>
      </c>
    </row>
    <row r="75" spans="1:12" ht="12.75">
      <c r="A75" s="2" t="s">
        <v>72</v>
      </c>
      <c r="B75" s="2" t="s">
        <v>46</v>
      </c>
      <c r="C75" s="8">
        <v>5193</v>
      </c>
      <c r="D75" s="8">
        <v>29376</v>
      </c>
      <c r="E75" s="8">
        <v>44822</v>
      </c>
      <c r="F75" s="8">
        <v>55588</v>
      </c>
      <c r="G75" s="9">
        <v>60427</v>
      </c>
      <c r="H75" s="10"/>
      <c r="I75" s="11">
        <f t="shared" si="5"/>
        <v>4.65684575389948</v>
      </c>
      <c r="J75" s="11">
        <f t="shared" si="6"/>
        <v>0.5258033769063181</v>
      </c>
      <c r="K75" s="11">
        <f>IF(E75="X","NA",IF(F75="X","NA",(F75-E75)/E75))</f>
        <v>0.24019454732051224</v>
      </c>
      <c r="L75" s="11">
        <f t="shared" si="4"/>
        <v>0.08705116212132115</v>
      </c>
    </row>
    <row r="76" spans="1:12" ht="12.75">
      <c r="A76" s="2" t="s">
        <v>73</v>
      </c>
      <c r="B76" s="2" t="s">
        <v>46</v>
      </c>
      <c r="C76" s="8" t="s">
        <v>470</v>
      </c>
      <c r="D76" s="8" t="s">
        <v>470</v>
      </c>
      <c r="E76" s="8" t="s">
        <v>470</v>
      </c>
      <c r="F76" s="8">
        <v>49286</v>
      </c>
      <c r="G76" s="9">
        <v>65333</v>
      </c>
      <c r="H76" s="10"/>
      <c r="I76" s="11" t="str">
        <f t="shared" si="5"/>
        <v>NA</v>
      </c>
      <c r="J76" s="11" t="str">
        <f t="shared" si="6"/>
        <v>NA</v>
      </c>
      <c r="K76" s="11" t="str">
        <f>IF(E76="X","NA",IF(F76="X","NA",(F76-E76)/E76))</f>
        <v>NA</v>
      </c>
      <c r="L76" s="11">
        <f t="shared" si="4"/>
        <v>0.3255894168729457</v>
      </c>
    </row>
    <row r="77" spans="1:12" ht="12.75">
      <c r="A77" s="2" t="s">
        <v>487</v>
      </c>
      <c r="B77" s="2" t="s">
        <v>46</v>
      </c>
      <c r="C77" s="8" t="s">
        <v>470</v>
      </c>
      <c r="D77" s="8" t="s">
        <v>470</v>
      </c>
      <c r="E77" s="8" t="s">
        <v>470</v>
      </c>
      <c r="F77" s="8" t="s">
        <v>470</v>
      </c>
      <c r="G77" s="9">
        <v>14156</v>
      </c>
      <c r="H77" s="10"/>
      <c r="I77" s="11" t="s">
        <v>485</v>
      </c>
      <c r="J77" s="11" t="s">
        <v>485</v>
      </c>
      <c r="K77" s="11" t="s">
        <v>485</v>
      </c>
      <c r="L77" s="11" t="str">
        <f t="shared" si="4"/>
        <v>NA</v>
      </c>
    </row>
    <row r="78" spans="1:12" ht="12.75">
      <c r="A78" s="2" t="s">
        <v>74</v>
      </c>
      <c r="B78" s="2" t="s">
        <v>46</v>
      </c>
      <c r="C78" s="8">
        <v>10948</v>
      </c>
      <c r="D78" s="8">
        <v>12742</v>
      </c>
      <c r="E78" s="8">
        <v>11804</v>
      </c>
      <c r="F78" s="8">
        <v>12697</v>
      </c>
      <c r="G78" s="9">
        <v>11632</v>
      </c>
      <c r="H78" s="10"/>
      <c r="I78" s="11">
        <f t="shared" si="5"/>
        <v>0.1638655462184874</v>
      </c>
      <c r="J78" s="11">
        <f t="shared" si="6"/>
        <v>-0.07361481714016638</v>
      </c>
      <c r="K78" s="11">
        <f>IF(E78="X","NA",IF(F78="X","NA",(F78-E78)/E78))</f>
        <v>0.0756523212470349</v>
      </c>
      <c r="L78" s="11">
        <f t="shared" si="4"/>
        <v>-0.08387808143655982</v>
      </c>
    </row>
    <row r="79" spans="1:12" ht="12.75">
      <c r="A79" s="2" t="s">
        <v>75</v>
      </c>
      <c r="B79" s="2" t="s">
        <v>76</v>
      </c>
      <c r="C79" s="8">
        <v>423</v>
      </c>
      <c r="D79" s="8">
        <v>478</v>
      </c>
      <c r="E79" s="8">
        <v>497</v>
      </c>
      <c r="F79" s="8">
        <v>506</v>
      </c>
      <c r="G79" s="9">
        <v>536</v>
      </c>
      <c r="H79" s="10"/>
      <c r="I79" s="11">
        <f t="shared" si="5"/>
        <v>0.13002364066193853</v>
      </c>
      <c r="J79" s="11">
        <f t="shared" si="6"/>
        <v>0.0397489539748954</v>
      </c>
      <c r="K79" s="11">
        <f>IF(E79="X","NA",IF(F79="X","NA",(F79-E79)/E79))</f>
        <v>0.018108651911468814</v>
      </c>
      <c r="L79" s="11">
        <f t="shared" si="4"/>
        <v>0.05928853754940711</v>
      </c>
    </row>
    <row r="80" spans="1:12" ht="12.75">
      <c r="A80" s="2" t="s">
        <v>77</v>
      </c>
      <c r="B80" s="2" t="s">
        <v>76</v>
      </c>
      <c r="C80" s="8">
        <v>2384</v>
      </c>
      <c r="D80" s="8">
        <v>2632</v>
      </c>
      <c r="E80" s="8">
        <v>2404</v>
      </c>
      <c r="F80" s="8">
        <v>2444</v>
      </c>
      <c r="G80" s="9">
        <v>2514</v>
      </c>
      <c r="H80" s="10"/>
      <c r="I80" s="11">
        <f t="shared" si="5"/>
        <v>0.1040268456375839</v>
      </c>
      <c r="J80" s="11">
        <f t="shared" si="6"/>
        <v>-0.08662613981762918</v>
      </c>
      <c r="K80" s="11">
        <f>IF(E80="X","NA",IF(F80="X","NA",(F80-E80)/E80))</f>
        <v>0.016638935108153077</v>
      </c>
      <c r="L80" s="11">
        <f t="shared" si="4"/>
        <v>0.028641571194762683</v>
      </c>
    </row>
    <row r="81" spans="1:12" ht="12.75">
      <c r="A81" s="2" t="s">
        <v>78</v>
      </c>
      <c r="B81" s="2" t="s">
        <v>79</v>
      </c>
      <c r="C81" s="8">
        <v>3879</v>
      </c>
      <c r="D81" s="8">
        <v>6797</v>
      </c>
      <c r="E81" s="8">
        <v>10637</v>
      </c>
      <c r="F81" s="8">
        <v>14344</v>
      </c>
      <c r="G81" s="9">
        <v>16641</v>
      </c>
      <c r="H81" s="10"/>
      <c r="I81" s="11">
        <f t="shared" si="5"/>
        <v>0.7522557360144367</v>
      </c>
      <c r="J81" s="11">
        <f t="shared" si="6"/>
        <v>0.5649551272620273</v>
      </c>
      <c r="K81" s="11">
        <f>IF(E81="X","NA",IF(F81="X","NA",(F81-E81)/E81))</f>
        <v>0.3485005170630817</v>
      </c>
      <c r="L81" s="11">
        <f t="shared" si="4"/>
        <v>0.16013664249860568</v>
      </c>
    </row>
    <row r="82" spans="1:12" ht="12.75">
      <c r="A82" s="2" t="s">
        <v>80</v>
      </c>
      <c r="B82" s="2" t="s">
        <v>81</v>
      </c>
      <c r="C82" s="8">
        <v>1696</v>
      </c>
      <c r="D82" s="8">
        <v>2778</v>
      </c>
      <c r="E82" s="8">
        <v>4050</v>
      </c>
      <c r="F82" s="8">
        <v>3485</v>
      </c>
      <c r="G82" s="9">
        <v>3108</v>
      </c>
      <c r="H82" s="10"/>
      <c r="I82" s="11">
        <f t="shared" si="5"/>
        <v>0.6379716981132075</v>
      </c>
      <c r="J82" s="11">
        <f t="shared" si="6"/>
        <v>0.45788336933045354</v>
      </c>
      <c r="K82" s="11">
        <f>IF(E82="X","NA",IF(F82="X","NA",(F82-E82)/E82))</f>
        <v>-0.13950617283950617</v>
      </c>
      <c r="L82" s="11">
        <f t="shared" si="4"/>
        <v>-0.10817790530846486</v>
      </c>
    </row>
    <row r="83" spans="1:12" ht="12.75">
      <c r="A83" s="2" t="s">
        <v>82</v>
      </c>
      <c r="B83" s="2" t="s">
        <v>81</v>
      </c>
      <c r="C83" s="8">
        <v>2299</v>
      </c>
      <c r="D83" s="8">
        <v>4095</v>
      </c>
      <c r="E83" s="8">
        <v>5797</v>
      </c>
      <c r="F83" s="8">
        <v>6789</v>
      </c>
      <c r="G83" s="9">
        <v>7210</v>
      </c>
      <c r="H83" s="10"/>
      <c r="I83" s="11">
        <f t="shared" si="5"/>
        <v>0.781209221400609</v>
      </c>
      <c r="J83" s="11">
        <f t="shared" si="6"/>
        <v>0.41562881562881565</v>
      </c>
      <c r="K83" s="11">
        <f>IF(E83="X","NA",IF(F83="X","NA",(F83-E83)/E83))</f>
        <v>0.1711229946524064</v>
      </c>
      <c r="L83" s="11">
        <f t="shared" si="4"/>
        <v>0.062012078362056265</v>
      </c>
    </row>
    <row r="84" spans="1:12" ht="12.75">
      <c r="A84" s="2" t="s">
        <v>83</v>
      </c>
      <c r="B84" s="2" t="s">
        <v>84</v>
      </c>
      <c r="C84" s="8">
        <v>3857</v>
      </c>
      <c r="D84" s="8">
        <v>4154</v>
      </c>
      <c r="E84" s="8">
        <v>4497</v>
      </c>
      <c r="F84" s="8">
        <v>5378</v>
      </c>
      <c r="G84" s="9">
        <v>6908</v>
      </c>
      <c r="H84" s="10"/>
      <c r="I84" s="11">
        <f t="shared" si="5"/>
        <v>0.07700285195747991</v>
      </c>
      <c r="J84" s="11">
        <f t="shared" si="6"/>
        <v>0.08257101588830043</v>
      </c>
      <c r="K84" s="11">
        <f>IF(E84="X","NA",IF(F84="X","NA",(F84-E84)/E84))</f>
        <v>0.1959083833666889</v>
      </c>
      <c r="L84" s="11">
        <f t="shared" si="4"/>
        <v>0.2844923763480848</v>
      </c>
    </row>
    <row r="85" spans="1:12" ht="12.75">
      <c r="A85" s="2" t="s">
        <v>85</v>
      </c>
      <c r="B85" s="2" t="s">
        <v>84</v>
      </c>
      <c r="C85" s="8">
        <v>800</v>
      </c>
      <c r="D85" s="8">
        <v>1056</v>
      </c>
      <c r="E85" s="8">
        <v>1315</v>
      </c>
      <c r="F85" s="8">
        <v>1345</v>
      </c>
      <c r="G85" s="9">
        <v>1350</v>
      </c>
      <c r="H85" s="10"/>
      <c r="I85" s="11">
        <f t="shared" si="5"/>
        <v>0.32</v>
      </c>
      <c r="J85" s="11">
        <f t="shared" si="6"/>
        <v>0.24526515151515152</v>
      </c>
      <c r="K85" s="11">
        <f>IF(E85="X","NA",IF(F85="X","NA",(F85-E85)/E85))</f>
        <v>0.022813688212927757</v>
      </c>
      <c r="L85" s="11">
        <f t="shared" si="4"/>
        <v>0.0037174721189591076</v>
      </c>
    </row>
    <row r="86" spans="1:12" ht="12.75">
      <c r="A86" s="2" t="s">
        <v>86</v>
      </c>
      <c r="B86" s="2" t="s">
        <v>84</v>
      </c>
      <c r="C86" s="8">
        <v>5019</v>
      </c>
      <c r="D86" s="8">
        <v>8766</v>
      </c>
      <c r="E86" s="8">
        <v>9488</v>
      </c>
      <c r="F86" s="8">
        <v>9081</v>
      </c>
      <c r="G86" s="9">
        <v>8412</v>
      </c>
      <c r="H86" s="10"/>
      <c r="I86" s="11">
        <f t="shared" si="5"/>
        <v>0.7465630603705917</v>
      </c>
      <c r="J86" s="11">
        <f t="shared" si="6"/>
        <v>0.08236367784622405</v>
      </c>
      <c r="K86" s="11">
        <f>IF(E86="X","NA",IF(F86="X","NA",(F86-E86)/E86))</f>
        <v>-0.042896290050590216</v>
      </c>
      <c r="L86" s="11">
        <f t="shared" si="4"/>
        <v>-0.07367030062768418</v>
      </c>
    </row>
    <row r="87" spans="1:12" ht="12.75">
      <c r="A87" s="2" t="s">
        <v>87</v>
      </c>
      <c r="B87" s="2" t="s">
        <v>84</v>
      </c>
      <c r="C87" s="8">
        <v>561</v>
      </c>
      <c r="D87" s="8">
        <v>630</v>
      </c>
      <c r="E87" s="8">
        <v>609</v>
      </c>
      <c r="F87" s="8">
        <v>580</v>
      </c>
      <c r="G87" s="9">
        <v>749</v>
      </c>
      <c r="H87" s="10"/>
      <c r="I87" s="11">
        <f t="shared" si="5"/>
        <v>0.12299465240641712</v>
      </c>
      <c r="J87" s="11">
        <f t="shared" si="6"/>
        <v>-0.03333333333333333</v>
      </c>
      <c r="K87" s="11">
        <f>IF(E87="X","NA",IF(F87="X","NA",(F87-E87)/E87))</f>
        <v>-0.047619047619047616</v>
      </c>
      <c r="L87" s="11">
        <f t="shared" si="4"/>
        <v>0.2913793103448276</v>
      </c>
    </row>
    <row r="88" spans="1:12" ht="12.75">
      <c r="A88" s="2" t="s">
        <v>514</v>
      </c>
      <c r="B88" s="2" t="s">
        <v>88</v>
      </c>
      <c r="C88" s="8">
        <v>462</v>
      </c>
      <c r="D88" s="8">
        <v>524</v>
      </c>
      <c r="E88" s="8">
        <v>321</v>
      </c>
      <c r="F88" s="8">
        <v>479</v>
      </c>
      <c r="G88" s="9">
        <v>400</v>
      </c>
      <c r="H88" s="10"/>
      <c r="I88" s="11">
        <f t="shared" si="5"/>
        <v>0.1341991341991342</v>
      </c>
      <c r="J88" s="11">
        <f t="shared" si="6"/>
        <v>-0.38740458015267176</v>
      </c>
      <c r="K88" s="11">
        <f>IF(E88="X","NA",IF(F88="X","NA",(F88-E88)/E88))</f>
        <v>0.49221183800623053</v>
      </c>
      <c r="L88" s="11">
        <f t="shared" si="4"/>
        <v>-0.1649269311064718</v>
      </c>
    </row>
    <row r="89" spans="1:12" ht="12.75">
      <c r="A89" s="2" t="s">
        <v>89</v>
      </c>
      <c r="B89" s="2" t="s">
        <v>88</v>
      </c>
      <c r="C89" s="8" t="s">
        <v>470</v>
      </c>
      <c r="D89" s="8" t="s">
        <v>470</v>
      </c>
      <c r="E89" s="8" t="s">
        <v>470</v>
      </c>
      <c r="F89" s="8">
        <v>14879</v>
      </c>
      <c r="G89" s="9">
        <v>16413</v>
      </c>
      <c r="H89" s="10"/>
      <c r="I89" s="11" t="str">
        <f t="shared" si="5"/>
        <v>NA</v>
      </c>
      <c r="J89" s="11" t="str">
        <f t="shared" si="6"/>
        <v>NA</v>
      </c>
      <c r="K89" s="11" t="str">
        <f>IF(E89="X","NA",IF(F89="X","NA",(F89-E89)/E89))</f>
        <v>NA</v>
      </c>
      <c r="L89" s="11">
        <f t="shared" si="4"/>
        <v>0.10309832650043686</v>
      </c>
    </row>
    <row r="90" spans="1:12" ht="12.75">
      <c r="A90" s="2" t="s">
        <v>90</v>
      </c>
      <c r="B90" s="2" t="s">
        <v>88</v>
      </c>
      <c r="C90" s="8">
        <v>12042</v>
      </c>
      <c r="D90" s="8">
        <v>17581</v>
      </c>
      <c r="E90" s="8">
        <v>19505</v>
      </c>
      <c r="F90" s="8">
        <v>20976</v>
      </c>
      <c r="G90" s="9">
        <v>19537</v>
      </c>
      <c r="H90" s="10"/>
      <c r="I90" s="11">
        <f t="shared" si="5"/>
        <v>0.45997342634113936</v>
      </c>
      <c r="J90" s="11">
        <f t="shared" si="6"/>
        <v>0.10943632330356635</v>
      </c>
      <c r="K90" s="11">
        <f>IF(E90="X","NA",IF(F90="X","NA",(F90-E90)/E90))</f>
        <v>0.07541655985644706</v>
      </c>
      <c r="L90" s="11">
        <f t="shared" si="4"/>
        <v>-0.0686022120518688</v>
      </c>
    </row>
    <row r="91" spans="1:12" ht="12.75">
      <c r="A91" s="2" t="s">
        <v>91</v>
      </c>
      <c r="B91" s="2" t="s">
        <v>92</v>
      </c>
      <c r="C91" s="8">
        <v>365</v>
      </c>
      <c r="D91" s="8">
        <v>386</v>
      </c>
      <c r="E91" s="8">
        <v>468</v>
      </c>
      <c r="F91" s="8">
        <v>409</v>
      </c>
      <c r="G91" s="9">
        <v>567</v>
      </c>
      <c r="H91" s="10"/>
      <c r="I91" s="11">
        <f t="shared" si="5"/>
        <v>0.057534246575342465</v>
      </c>
      <c r="J91" s="11">
        <f t="shared" si="6"/>
        <v>0.21243523316062177</v>
      </c>
      <c r="K91" s="11">
        <f>IF(E91="X","NA",IF(F91="X","NA",(F91-E91)/E91))</f>
        <v>-0.12606837606837606</v>
      </c>
      <c r="L91" s="11">
        <f t="shared" si="4"/>
        <v>0.3863080684596577</v>
      </c>
    </row>
    <row r="92" spans="1:12" ht="12.75">
      <c r="A92" s="2" t="s">
        <v>93</v>
      </c>
      <c r="B92" s="2" t="s">
        <v>92</v>
      </c>
      <c r="C92" s="8">
        <v>10575</v>
      </c>
      <c r="D92" s="8">
        <v>9257</v>
      </c>
      <c r="E92" s="8">
        <v>9626</v>
      </c>
      <c r="F92" s="8">
        <v>9980</v>
      </c>
      <c r="G92" s="9">
        <v>12046</v>
      </c>
      <c r="H92" s="10"/>
      <c r="I92" s="11">
        <f t="shared" si="5"/>
        <v>-0.12463356973995272</v>
      </c>
      <c r="J92" s="11">
        <f t="shared" si="6"/>
        <v>0.039861726261207736</v>
      </c>
      <c r="K92" s="11">
        <f>IF(E92="X","NA",IF(F92="X","NA",(F92-E92)/E92))</f>
        <v>0.03677539995844588</v>
      </c>
      <c r="L92" s="11">
        <f t="shared" si="4"/>
        <v>0.20701402805611221</v>
      </c>
    </row>
    <row r="93" spans="1:12" ht="12.75">
      <c r="A93" s="2" t="s">
        <v>94</v>
      </c>
      <c r="B93" s="2" t="s">
        <v>473</v>
      </c>
      <c r="C93" s="8">
        <v>5658</v>
      </c>
      <c r="D93" s="8">
        <v>6002</v>
      </c>
      <c r="E93" s="8">
        <v>6488</v>
      </c>
      <c r="F93" s="8">
        <v>6604</v>
      </c>
      <c r="G93" s="9">
        <v>7637</v>
      </c>
      <c r="H93" s="10"/>
      <c r="I93" s="11">
        <f t="shared" si="5"/>
        <v>0.0607988688582538</v>
      </c>
      <c r="J93" s="11">
        <f t="shared" si="6"/>
        <v>0.080973008997001</v>
      </c>
      <c r="K93" s="11">
        <f>IF(E93="X","NA",IF(F93="X","NA",(F93-E93)/E93))</f>
        <v>0.017879161528976572</v>
      </c>
      <c r="L93" s="11">
        <f t="shared" si="4"/>
        <v>0.15642035130224108</v>
      </c>
    </row>
    <row r="94" spans="1:12" ht="12.75">
      <c r="A94" s="2" t="s">
        <v>95</v>
      </c>
      <c r="B94" s="2" t="s">
        <v>96</v>
      </c>
      <c r="C94" s="8">
        <v>2268</v>
      </c>
      <c r="D94" s="8">
        <v>2154</v>
      </c>
      <c r="E94" s="8">
        <v>2041</v>
      </c>
      <c r="F94" s="8">
        <v>1775</v>
      </c>
      <c r="G94" s="9">
        <v>1728</v>
      </c>
      <c r="H94" s="10"/>
      <c r="I94" s="11">
        <f t="shared" si="5"/>
        <v>-0.05026455026455026</v>
      </c>
      <c r="J94" s="11">
        <f t="shared" si="6"/>
        <v>-0.05246053853296193</v>
      </c>
      <c r="K94" s="11">
        <f>IF(E94="X","NA",IF(F94="X","NA",(F94-E94)/E94))</f>
        <v>-0.13032827045565898</v>
      </c>
      <c r="L94" s="11">
        <f t="shared" si="4"/>
        <v>-0.02647887323943662</v>
      </c>
    </row>
    <row r="95" spans="1:12" ht="12.75">
      <c r="A95" s="2" t="s">
        <v>97</v>
      </c>
      <c r="B95" s="2" t="s">
        <v>96</v>
      </c>
      <c r="C95" s="8">
        <v>124</v>
      </c>
      <c r="D95" s="8">
        <v>304</v>
      </c>
      <c r="E95" s="8">
        <v>252</v>
      </c>
      <c r="F95" s="8">
        <v>206</v>
      </c>
      <c r="G95" s="9">
        <v>169</v>
      </c>
      <c r="H95" s="10"/>
      <c r="I95" s="11">
        <f t="shared" si="5"/>
        <v>1.4516129032258065</v>
      </c>
      <c r="J95" s="11">
        <f t="shared" si="6"/>
        <v>-0.17105263157894737</v>
      </c>
      <c r="K95" s="11">
        <f>IF(E95="X","NA",IF(F95="X","NA",(F95-E95)/E95))</f>
        <v>-0.18253968253968253</v>
      </c>
      <c r="L95" s="11">
        <f t="shared" si="4"/>
        <v>-0.1796116504854369</v>
      </c>
    </row>
    <row r="96" spans="1:12" ht="12.75">
      <c r="A96" s="2" t="s">
        <v>98</v>
      </c>
      <c r="B96" s="2" t="s">
        <v>99</v>
      </c>
      <c r="C96" s="8">
        <v>6132</v>
      </c>
      <c r="D96" s="8">
        <v>7847</v>
      </c>
      <c r="E96" s="8">
        <v>11636</v>
      </c>
      <c r="F96" s="8">
        <v>13368</v>
      </c>
      <c r="G96" s="9">
        <v>12655</v>
      </c>
      <c r="H96" s="10"/>
      <c r="I96" s="11">
        <f t="shared" si="5"/>
        <v>0.2796803652968037</v>
      </c>
      <c r="J96" s="11">
        <f t="shared" si="6"/>
        <v>0.4828596916018861</v>
      </c>
      <c r="K96" s="11">
        <f>IF(E96="X","NA",IF(F96="X","NA",(F96-E96)/E96))</f>
        <v>0.14884840151254727</v>
      </c>
      <c r="L96" s="11">
        <f t="shared" si="4"/>
        <v>-0.05333632555356074</v>
      </c>
    </row>
    <row r="97" spans="1:12" ht="12.75">
      <c r="A97" s="2" t="s">
        <v>100</v>
      </c>
      <c r="B97" s="2" t="s">
        <v>99</v>
      </c>
      <c r="C97" s="8">
        <v>1408</v>
      </c>
      <c r="D97" s="8">
        <v>1526</v>
      </c>
      <c r="E97" s="8">
        <v>1450</v>
      </c>
      <c r="F97" s="8">
        <v>1634</v>
      </c>
      <c r="G97" s="9">
        <v>1425</v>
      </c>
      <c r="H97" s="10"/>
      <c r="I97" s="11">
        <f t="shared" si="5"/>
        <v>0.08380681818181818</v>
      </c>
      <c r="J97" s="11">
        <f t="shared" si="6"/>
        <v>-0.04980340760157274</v>
      </c>
      <c r="K97" s="11">
        <f>IF(E97="X","NA",IF(F97="X","NA",(F97-E97)/E97))</f>
        <v>0.12689655172413794</v>
      </c>
      <c r="L97" s="11">
        <f t="shared" si="4"/>
        <v>-0.12790697674418605</v>
      </c>
    </row>
    <row r="98" spans="1:12" ht="12.75">
      <c r="A98" s="2" t="s">
        <v>101</v>
      </c>
      <c r="B98" s="2" t="s">
        <v>99</v>
      </c>
      <c r="C98" s="8">
        <v>504265</v>
      </c>
      <c r="D98" s="8">
        <v>540920</v>
      </c>
      <c r="E98" s="8">
        <v>635230</v>
      </c>
      <c r="F98" s="8">
        <v>735617</v>
      </c>
      <c r="G98" s="9">
        <v>821784</v>
      </c>
      <c r="H98" s="10"/>
      <c r="I98" s="11">
        <f t="shared" si="5"/>
        <v>0.07268995468652395</v>
      </c>
      <c r="J98" s="11">
        <f t="shared" si="6"/>
        <v>0.17435110552392222</v>
      </c>
      <c r="K98" s="11">
        <f>IF(E98="X","NA",IF(F98="X","NA",(F98-E98)/E98))</f>
        <v>0.15803252365285014</v>
      </c>
      <c r="L98" s="11">
        <f t="shared" si="4"/>
        <v>0.11713568337871474</v>
      </c>
    </row>
    <row r="99" spans="1:12" ht="12.75">
      <c r="A99" s="2" t="s">
        <v>102</v>
      </c>
      <c r="B99" s="2" t="s">
        <v>99</v>
      </c>
      <c r="C99" s="8">
        <v>12779</v>
      </c>
      <c r="D99" s="8">
        <v>15462</v>
      </c>
      <c r="E99" s="8">
        <v>17839</v>
      </c>
      <c r="F99" s="8">
        <v>20990</v>
      </c>
      <c r="G99" s="9">
        <v>21362</v>
      </c>
      <c r="H99" s="10"/>
      <c r="I99" s="11">
        <f t="shared" si="5"/>
        <v>0.20995383050316926</v>
      </c>
      <c r="J99" s="11">
        <f t="shared" si="6"/>
        <v>0.1537317294011124</v>
      </c>
      <c r="K99" s="11">
        <f>IF(E99="X","NA",IF(F99="X","NA",(F99-E99)/E99))</f>
        <v>0.17663546162901508</v>
      </c>
      <c r="L99" s="11">
        <f t="shared" si="4"/>
        <v>0.0177227251071939</v>
      </c>
    </row>
    <row r="100" spans="1:12" ht="12.75">
      <c r="A100" s="2" t="s">
        <v>103</v>
      </c>
      <c r="B100" s="2" t="s">
        <v>99</v>
      </c>
      <c r="C100" s="8">
        <v>4281</v>
      </c>
      <c r="D100" s="8">
        <v>5248</v>
      </c>
      <c r="E100" s="8">
        <v>6816</v>
      </c>
      <c r="F100" s="8">
        <v>7270</v>
      </c>
      <c r="G100" s="9">
        <v>7037</v>
      </c>
      <c r="H100" s="10"/>
      <c r="I100" s="11">
        <f t="shared" si="5"/>
        <v>0.22588180331698202</v>
      </c>
      <c r="J100" s="11">
        <f t="shared" si="6"/>
        <v>0.29878048780487804</v>
      </c>
      <c r="K100" s="11">
        <f>IF(E100="X","NA",IF(F100="X","NA",(F100-E100)/E100))</f>
        <v>0.06660798122065728</v>
      </c>
      <c r="L100" s="11">
        <f t="shared" si="4"/>
        <v>-0.03204951856946355</v>
      </c>
    </row>
    <row r="101" spans="1:12" ht="12.75">
      <c r="A101" s="2" t="s">
        <v>104</v>
      </c>
      <c r="B101" s="2" t="s">
        <v>105</v>
      </c>
      <c r="C101" s="8">
        <v>329</v>
      </c>
      <c r="D101" s="8">
        <v>495</v>
      </c>
      <c r="E101" s="8">
        <v>1989</v>
      </c>
      <c r="F101" s="8">
        <v>1714</v>
      </c>
      <c r="G101" s="9">
        <v>1698</v>
      </c>
      <c r="H101" s="10"/>
      <c r="I101" s="11">
        <f t="shared" si="5"/>
        <v>0.5045592705167173</v>
      </c>
      <c r="J101" s="11">
        <f t="shared" si="6"/>
        <v>3.018181818181818</v>
      </c>
      <c r="K101" s="11">
        <f>IF(E101="X","NA",IF(F101="X","NA",(F101-E101)/E101))</f>
        <v>-0.13826043237807945</v>
      </c>
      <c r="L101" s="11">
        <f t="shared" si="4"/>
        <v>-0.009334889148191364</v>
      </c>
    </row>
    <row r="102" spans="1:12" ht="12.75">
      <c r="A102" s="2" t="s">
        <v>106</v>
      </c>
      <c r="B102" s="2" t="s">
        <v>105</v>
      </c>
      <c r="C102" s="8">
        <v>59507</v>
      </c>
      <c r="D102" s="8">
        <v>57619</v>
      </c>
      <c r="E102" s="8">
        <v>59198</v>
      </c>
      <c r="F102" s="8">
        <v>56255</v>
      </c>
      <c r="G102" s="9">
        <v>51923</v>
      </c>
      <c r="H102" s="10"/>
      <c r="I102" s="11">
        <f t="shared" si="5"/>
        <v>-0.03172735980640933</v>
      </c>
      <c r="J102" s="11">
        <f t="shared" si="6"/>
        <v>0.027404154879466843</v>
      </c>
      <c r="K102" s="11">
        <f>IF(E102="X","NA",IF(F102="X","NA",(F102-E102)/E102))</f>
        <v>-0.049714517382343996</v>
      </c>
      <c r="L102" s="11">
        <f t="shared" si="4"/>
        <v>-0.07700648831215003</v>
      </c>
    </row>
    <row r="103" spans="1:12" ht="12.75">
      <c r="A103" s="2" t="s">
        <v>107</v>
      </c>
      <c r="B103" s="2" t="s">
        <v>108</v>
      </c>
      <c r="C103" s="8">
        <v>21</v>
      </c>
      <c r="D103" s="8">
        <v>217</v>
      </c>
      <c r="E103" s="8">
        <v>314</v>
      </c>
      <c r="F103" s="8">
        <v>547</v>
      </c>
      <c r="G103" s="9">
        <v>338</v>
      </c>
      <c r="H103" s="10"/>
      <c r="I103" s="11">
        <f t="shared" si="5"/>
        <v>9.333333333333334</v>
      </c>
      <c r="J103" s="11">
        <f t="shared" si="6"/>
        <v>0.4470046082949309</v>
      </c>
      <c r="K103" s="11">
        <f>IF(E103="X","NA",IF(F103="X","NA",(F103-E103)/E103))</f>
        <v>0.7420382165605095</v>
      </c>
      <c r="L103" s="11">
        <f t="shared" si="4"/>
        <v>-0.3820840950639854</v>
      </c>
    </row>
    <row r="104" spans="1:12" ht="12.75">
      <c r="A104" s="2" t="s">
        <v>109</v>
      </c>
      <c r="B104" s="2" t="s">
        <v>108</v>
      </c>
      <c r="C104" s="8">
        <v>1687</v>
      </c>
      <c r="D104" s="8">
        <v>1816</v>
      </c>
      <c r="E104" s="8">
        <v>1873</v>
      </c>
      <c r="F104" s="8">
        <v>2122</v>
      </c>
      <c r="G104" s="9">
        <v>2676</v>
      </c>
      <c r="H104" s="10"/>
      <c r="I104" s="11">
        <f t="shared" si="5"/>
        <v>0.07646710136336693</v>
      </c>
      <c r="J104" s="11">
        <f t="shared" si="6"/>
        <v>0.03138766519823789</v>
      </c>
      <c r="K104" s="11">
        <f>IF(E104="X","NA",IF(F104="X","NA",(F104-E104)/E104))</f>
        <v>0.13294180459156432</v>
      </c>
      <c r="L104" s="11">
        <f t="shared" si="4"/>
        <v>0.26107445805843543</v>
      </c>
    </row>
    <row r="105" spans="1:12" ht="12.75">
      <c r="A105" s="2" t="s">
        <v>110</v>
      </c>
      <c r="B105" s="2" t="s">
        <v>108</v>
      </c>
      <c r="C105" s="8">
        <v>14</v>
      </c>
      <c r="D105" s="8">
        <v>40</v>
      </c>
      <c r="E105" s="8" t="s">
        <v>470</v>
      </c>
      <c r="F105" s="8" t="s">
        <v>470</v>
      </c>
      <c r="G105" s="9" t="s">
        <v>470</v>
      </c>
      <c r="H105" s="10"/>
      <c r="I105" s="11">
        <f t="shared" si="5"/>
        <v>1.8571428571428572</v>
      </c>
      <c r="J105" s="11" t="str">
        <f t="shared" si="6"/>
        <v>NA</v>
      </c>
      <c r="K105" s="11" t="str">
        <f>IF(E105="X","NA",IF(F105="X","NA",(F105-E105)/E105))</f>
        <v>NA</v>
      </c>
      <c r="L105" s="11" t="str">
        <f t="shared" si="4"/>
        <v>NA</v>
      </c>
    </row>
    <row r="106" spans="1:12" ht="12.75">
      <c r="A106" s="2" t="s">
        <v>111</v>
      </c>
      <c r="B106" s="2" t="s">
        <v>108</v>
      </c>
      <c r="C106" s="8" t="s">
        <v>470</v>
      </c>
      <c r="D106" s="8" t="s">
        <v>470</v>
      </c>
      <c r="E106" s="8" t="s">
        <v>470</v>
      </c>
      <c r="F106" s="8">
        <v>32732</v>
      </c>
      <c r="G106" s="9">
        <v>75180</v>
      </c>
      <c r="H106" s="10"/>
      <c r="I106" s="11" t="str">
        <f t="shared" si="5"/>
        <v>NA</v>
      </c>
      <c r="J106" s="11" t="str">
        <f t="shared" si="6"/>
        <v>NA</v>
      </c>
      <c r="K106" s="11" t="str">
        <f>IF(E106="X","NA",IF(F106="X","NA",(F106-E106)/E106))</f>
        <v>NA</v>
      </c>
      <c r="L106" s="11">
        <f t="shared" si="4"/>
        <v>1.296834901625321</v>
      </c>
    </row>
    <row r="107" spans="1:12" ht="12.75">
      <c r="A107" s="2" t="s">
        <v>112</v>
      </c>
      <c r="B107" s="2" t="s">
        <v>494</v>
      </c>
      <c r="C107" s="8">
        <v>13</v>
      </c>
      <c r="D107" s="8">
        <v>31</v>
      </c>
      <c r="E107" s="8">
        <v>21</v>
      </c>
      <c r="F107" s="8">
        <v>6</v>
      </c>
      <c r="G107" s="9">
        <v>16</v>
      </c>
      <c r="H107" s="10"/>
      <c r="I107" s="11">
        <f t="shared" si="5"/>
        <v>1.3846153846153846</v>
      </c>
      <c r="J107" s="11">
        <f t="shared" si="6"/>
        <v>-0.3225806451612903</v>
      </c>
      <c r="K107" s="11">
        <f>IF(E107="X","NA",IF(F107="X","NA",(F107-E107)/E107))</f>
        <v>-0.7142857142857143</v>
      </c>
      <c r="L107" s="11">
        <f t="shared" si="4"/>
        <v>1.6666666666666667</v>
      </c>
    </row>
    <row r="108" spans="1:12" ht="12.75">
      <c r="A108" s="2" t="s">
        <v>113</v>
      </c>
      <c r="B108" s="2" t="s">
        <v>114</v>
      </c>
      <c r="C108" s="8">
        <v>1042</v>
      </c>
      <c r="D108" s="8">
        <v>2208</v>
      </c>
      <c r="E108" s="8">
        <v>3818</v>
      </c>
      <c r="F108" s="8">
        <v>4954</v>
      </c>
      <c r="G108" s="9">
        <v>4484</v>
      </c>
      <c r="H108" s="10"/>
      <c r="I108" s="11">
        <f t="shared" si="5"/>
        <v>1.1190019193857965</v>
      </c>
      <c r="J108" s="11">
        <f t="shared" si="6"/>
        <v>0.7291666666666666</v>
      </c>
      <c r="K108" s="11">
        <f>IF(E108="X","NA",IF(F108="X","NA",(F108-E108)/E108))</f>
        <v>0.2975379779989523</v>
      </c>
      <c r="L108" s="11">
        <f t="shared" si="4"/>
        <v>-0.09487283003633427</v>
      </c>
    </row>
    <row r="109" spans="1:12" ht="12.75">
      <c r="A109" s="2" t="s">
        <v>115</v>
      </c>
      <c r="B109" s="2" t="s">
        <v>116</v>
      </c>
      <c r="C109" s="8">
        <v>3102</v>
      </c>
      <c r="D109" s="8">
        <v>2565</v>
      </c>
      <c r="E109" s="8">
        <v>2602</v>
      </c>
      <c r="F109" s="8">
        <v>2334</v>
      </c>
      <c r="G109" s="9">
        <v>2231</v>
      </c>
      <c r="H109" s="10"/>
      <c r="I109" s="11">
        <f t="shared" si="5"/>
        <v>-0.17311411992263057</v>
      </c>
      <c r="J109" s="11">
        <f t="shared" si="6"/>
        <v>0.01442495126705653</v>
      </c>
      <c r="K109" s="11">
        <f>IF(E109="X","NA",IF(F109="X","NA",(F109-E109)/E109))</f>
        <v>-0.10299769408147579</v>
      </c>
      <c r="L109" s="11">
        <f t="shared" si="4"/>
        <v>-0.044130248500428446</v>
      </c>
    </row>
    <row r="110" spans="1:12" ht="12.75">
      <c r="A110" s="2" t="s">
        <v>117</v>
      </c>
      <c r="B110" s="2" t="s">
        <v>116</v>
      </c>
      <c r="C110" s="8">
        <v>1044</v>
      </c>
      <c r="D110" s="8">
        <v>1304</v>
      </c>
      <c r="E110" s="8">
        <v>1200</v>
      </c>
      <c r="F110" s="8">
        <v>1303</v>
      </c>
      <c r="G110" s="9">
        <v>2778</v>
      </c>
      <c r="H110" s="10"/>
      <c r="I110" s="11">
        <f t="shared" si="5"/>
        <v>0.24904214559386972</v>
      </c>
      <c r="J110" s="11">
        <f t="shared" si="6"/>
        <v>-0.07975460122699386</v>
      </c>
      <c r="K110" s="11">
        <f>IF(E110="X","NA",IF(F110="X","NA",(F110-E110)/E110))</f>
        <v>0.08583333333333333</v>
      </c>
      <c r="L110" s="11">
        <f t="shared" si="4"/>
        <v>1.1320030698388335</v>
      </c>
    </row>
    <row r="111" spans="1:12" ht="12.75">
      <c r="A111" s="2" t="s">
        <v>118</v>
      </c>
      <c r="B111" s="2" t="s">
        <v>119</v>
      </c>
      <c r="C111" s="8">
        <v>7944</v>
      </c>
      <c r="D111" s="8">
        <v>5332</v>
      </c>
      <c r="E111" s="8">
        <v>4382</v>
      </c>
      <c r="F111" s="8">
        <v>3287</v>
      </c>
      <c r="G111" s="9">
        <v>3652</v>
      </c>
      <c r="H111" s="10"/>
      <c r="I111" s="11">
        <f t="shared" si="5"/>
        <v>-0.3288016112789527</v>
      </c>
      <c r="J111" s="11">
        <f t="shared" si="6"/>
        <v>-0.1781695423855964</v>
      </c>
      <c r="K111" s="11">
        <f>IF(E111="X","NA",IF(F111="X","NA",(F111-E111)/E111))</f>
        <v>-0.24988589685075308</v>
      </c>
      <c r="L111" s="11">
        <f t="shared" si="4"/>
        <v>0.1110435047155461</v>
      </c>
    </row>
    <row r="112" spans="1:12" ht="12.75">
      <c r="A112" s="2" t="s">
        <v>120</v>
      </c>
      <c r="B112" s="2" t="s">
        <v>119</v>
      </c>
      <c r="C112" s="8">
        <v>716</v>
      </c>
      <c r="D112" s="8">
        <v>562</v>
      </c>
      <c r="E112" s="8">
        <v>586</v>
      </c>
      <c r="F112" s="8">
        <v>619</v>
      </c>
      <c r="G112" s="9">
        <v>602</v>
      </c>
      <c r="H112" s="10"/>
      <c r="I112" s="11">
        <f t="shared" si="5"/>
        <v>-0.21508379888268156</v>
      </c>
      <c r="J112" s="11">
        <f t="shared" si="6"/>
        <v>0.042704626334519574</v>
      </c>
      <c r="K112" s="11">
        <f>IF(E112="X","NA",IF(F112="X","NA",(F112-E112)/E112))</f>
        <v>0.05631399317406143</v>
      </c>
      <c r="L112" s="11">
        <f t="shared" si="4"/>
        <v>-0.027463651050080775</v>
      </c>
    </row>
    <row r="113" spans="1:12" ht="12.75">
      <c r="A113" s="2" t="s">
        <v>121</v>
      </c>
      <c r="B113" s="2" t="s">
        <v>119</v>
      </c>
      <c r="C113" s="8">
        <v>883</v>
      </c>
      <c r="D113" s="8">
        <v>1448</v>
      </c>
      <c r="E113" s="8">
        <v>1981</v>
      </c>
      <c r="F113" s="8">
        <v>1709</v>
      </c>
      <c r="G113" s="9">
        <v>1460</v>
      </c>
      <c r="H113" s="10"/>
      <c r="I113" s="11">
        <f t="shared" si="5"/>
        <v>0.6398640996602492</v>
      </c>
      <c r="J113" s="11">
        <f t="shared" si="6"/>
        <v>0.3680939226519337</v>
      </c>
      <c r="K113" s="11">
        <f>IF(E113="X","NA",IF(F113="X","NA",(F113-E113)/E113))</f>
        <v>-0.13730439172135286</v>
      </c>
      <c r="L113" s="11">
        <f t="shared" si="4"/>
        <v>-0.1456992393212405</v>
      </c>
    </row>
    <row r="114" spans="1:12" ht="12.75">
      <c r="A114" s="2" t="s">
        <v>122</v>
      </c>
      <c r="B114" s="2" t="s">
        <v>119</v>
      </c>
      <c r="C114" s="8">
        <v>2022</v>
      </c>
      <c r="D114" s="8">
        <v>2782</v>
      </c>
      <c r="E114" s="8">
        <v>1717</v>
      </c>
      <c r="F114" s="8">
        <v>1713</v>
      </c>
      <c r="G114" s="9">
        <v>1754</v>
      </c>
      <c r="H114" s="10"/>
      <c r="I114" s="11">
        <f t="shared" si="5"/>
        <v>0.3758654797230465</v>
      </c>
      <c r="J114" s="11">
        <f t="shared" si="6"/>
        <v>-0.38281811646297625</v>
      </c>
      <c r="K114" s="11">
        <f>IF(E114="X","NA",IF(F114="X","NA",(F114-E114)/E114))</f>
        <v>-0.0023296447291788003</v>
      </c>
      <c r="L114" s="11">
        <f t="shared" si="4"/>
        <v>0.023934617629889084</v>
      </c>
    </row>
    <row r="115" spans="1:12" ht="12.75">
      <c r="A115" s="2" t="s">
        <v>123</v>
      </c>
      <c r="B115" s="2" t="s">
        <v>119</v>
      </c>
      <c r="C115" s="8" t="s">
        <v>470</v>
      </c>
      <c r="D115" s="8" t="s">
        <v>470</v>
      </c>
      <c r="E115" s="8">
        <v>976</v>
      </c>
      <c r="F115" s="8">
        <v>1446</v>
      </c>
      <c r="G115" s="9">
        <v>3004</v>
      </c>
      <c r="H115" s="10"/>
      <c r="I115" s="11" t="str">
        <f t="shared" si="5"/>
        <v>NA</v>
      </c>
      <c r="J115" s="11" t="str">
        <f t="shared" si="6"/>
        <v>NA</v>
      </c>
      <c r="K115" s="11">
        <f>IF(E115="X","NA",IF(F115="X","NA",(F115-E115)/E115))</f>
        <v>0.48155737704918034</v>
      </c>
      <c r="L115" s="11">
        <f t="shared" si="4"/>
        <v>1.0774550484094052</v>
      </c>
    </row>
    <row r="116" spans="1:12" ht="12.75">
      <c r="A116" s="2" t="s">
        <v>124</v>
      </c>
      <c r="B116" s="2" t="s">
        <v>119</v>
      </c>
      <c r="C116" s="8">
        <v>8334</v>
      </c>
      <c r="D116" s="8">
        <v>8591</v>
      </c>
      <c r="E116" s="8">
        <v>7452</v>
      </c>
      <c r="F116" s="8">
        <v>6982</v>
      </c>
      <c r="G116" s="9">
        <v>7972</v>
      </c>
      <c r="H116" s="10"/>
      <c r="I116" s="11">
        <f t="shared" si="5"/>
        <v>0.030837532997360213</v>
      </c>
      <c r="J116" s="11">
        <f t="shared" si="6"/>
        <v>-0.13258060761261786</v>
      </c>
      <c r="K116" s="11">
        <f>IF(E116="X","NA",IF(F116="X","NA",(F116-E116)/E116))</f>
        <v>-0.0630703166935051</v>
      </c>
      <c r="L116" s="11">
        <f t="shared" si="4"/>
        <v>0.14179318246920652</v>
      </c>
    </row>
    <row r="117" spans="1:12" ht="12.75">
      <c r="A117" s="2" t="s">
        <v>125</v>
      </c>
      <c r="B117" s="2" t="s">
        <v>126</v>
      </c>
      <c r="C117" s="8">
        <v>227</v>
      </c>
      <c r="D117" s="8">
        <v>227</v>
      </c>
      <c r="E117" s="8">
        <v>267</v>
      </c>
      <c r="F117" s="8">
        <v>349</v>
      </c>
      <c r="G117" s="9">
        <v>456</v>
      </c>
      <c r="H117" s="10"/>
      <c r="I117" s="11">
        <f t="shared" si="5"/>
        <v>0</v>
      </c>
      <c r="J117" s="11">
        <f t="shared" si="6"/>
        <v>0.1762114537444934</v>
      </c>
      <c r="K117" s="11">
        <f>IF(E117="X","NA",IF(F117="X","NA",(F117-E117)/E117))</f>
        <v>0.30711610486891383</v>
      </c>
      <c r="L117" s="11">
        <f t="shared" si="4"/>
        <v>0.30659025787965616</v>
      </c>
    </row>
    <row r="118" spans="1:12" ht="12.75">
      <c r="A118" s="2" t="s">
        <v>127</v>
      </c>
      <c r="B118" s="2" t="s">
        <v>126</v>
      </c>
      <c r="C118" s="8">
        <v>1074</v>
      </c>
      <c r="D118" s="8">
        <v>1131</v>
      </c>
      <c r="E118" s="8">
        <v>1287</v>
      </c>
      <c r="F118" s="8">
        <v>1617</v>
      </c>
      <c r="G118" s="9">
        <v>1999</v>
      </c>
      <c r="H118" s="10"/>
      <c r="I118" s="11">
        <f t="shared" si="5"/>
        <v>0.05307262569832402</v>
      </c>
      <c r="J118" s="11">
        <f t="shared" si="6"/>
        <v>0.13793103448275862</v>
      </c>
      <c r="K118" s="11">
        <f>IF(E118="X","NA",IF(F118="X","NA",(F118-E118)/E118))</f>
        <v>0.2564102564102564</v>
      </c>
      <c r="L118" s="11">
        <f t="shared" si="4"/>
        <v>0.23623995052566482</v>
      </c>
    </row>
    <row r="119" spans="1:12" ht="12.75">
      <c r="A119" s="2" t="s">
        <v>128</v>
      </c>
      <c r="B119" s="2" t="s">
        <v>129</v>
      </c>
      <c r="C119" s="8">
        <v>115</v>
      </c>
      <c r="D119" s="8">
        <v>314</v>
      </c>
      <c r="E119" s="8">
        <v>493</v>
      </c>
      <c r="F119" s="8">
        <v>737</v>
      </c>
      <c r="G119" s="9">
        <v>764</v>
      </c>
      <c r="H119" s="10"/>
      <c r="I119" s="11">
        <f t="shared" si="5"/>
        <v>1.7304347826086957</v>
      </c>
      <c r="J119" s="11">
        <f t="shared" si="6"/>
        <v>0.5700636942675159</v>
      </c>
      <c r="K119" s="11">
        <f>IF(E119="X","NA",IF(F119="X","NA",(F119-E119)/E119))</f>
        <v>0.4949290060851927</v>
      </c>
      <c r="L119" s="11">
        <f t="shared" si="4"/>
        <v>0.036635006784260515</v>
      </c>
    </row>
    <row r="120" spans="1:12" ht="12.75">
      <c r="A120" s="2" t="s">
        <v>130</v>
      </c>
      <c r="B120" s="2" t="s">
        <v>131</v>
      </c>
      <c r="C120" s="8">
        <v>974</v>
      </c>
      <c r="D120" s="8">
        <v>1250</v>
      </c>
      <c r="E120" s="8">
        <v>1432</v>
      </c>
      <c r="F120" s="8">
        <v>1635</v>
      </c>
      <c r="G120" s="9">
        <v>1680</v>
      </c>
      <c r="H120" s="10"/>
      <c r="I120" s="11">
        <f t="shared" si="5"/>
        <v>0.28336755646817247</v>
      </c>
      <c r="J120" s="11">
        <f t="shared" si="6"/>
        <v>0.1456</v>
      </c>
      <c r="K120" s="11">
        <f>IF(E120="X","NA",IF(F120="X","NA",(F120-E120)/E120))</f>
        <v>0.14175977653631286</v>
      </c>
      <c r="L120" s="11">
        <f t="shared" si="4"/>
        <v>0.027522935779816515</v>
      </c>
    </row>
    <row r="121" spans="1:12" ht="12.75">
      <c r="A121" s="2" t="s">
        <v>499</v>
      </c>
      <c r="B121" s="2" t="s">
        <v>132</v>
      </c>
      <c r="C121" s="8">
        <v>4401</v>
      </c>
      <c r="D121" s="8">
        <v>4027</v>
      </c>
      <c r="E121" s="8">
        <v>4044</v>
      </c>
      <c r="F121" s="8">
        <v>3644</v>
      </c>
      <c r="G121" s="9">
        <v>3445</v>
      </c>
      <c r="H121" s="10"/>
      <c r="I121" s="11">
        <f t="shared" si="5"/>
        <v>-0.08498068620768007</v>
      </c>
      <c r="J121" s="11">
        <f t="shared" si="6"/>
        <v>0.004221504842314378</v>
      </c>
      <c r="K121" s="11">
        <f>IF(E121="X","NA",IF(F121="X","NA",(F121-E121)/E121))</f>
        <v>-0.09891196834817013</v>
      </c>
      <c r="L121" s="11">
        <f t="shared" si="4"/>
        <v>-0.05461031833150384</v>
      </c>
    </row>
    <row r="122" spans="1:12" ht="12.75">
      <c r="A122" s="2" t="s">
        <v>133</v>
      </c>
      <c r="B122" s="2" t="s">
        <v>132</v>
      </c>
      <c r="C122" s="8">
        <v>8</v>
      </c>
      <c r="D122" s="8">
        <v>104</v>
      </c>
      <c r="E122" s="8" t="s">
        <v>470</v>
      </c>
      <c r="F122" s="8" t="s">
        <v>470</v>
      </c>
      <c r="G122" s="9" t="s">
        <v>470</v>
      </c>
      <c r="H122" s="10"/>
      <c r="I122" s="11">
        <f t="shared" si="5"/>
        <v>12</v>
      </c>
      <c r="J122" s="11" t="str">
        <f t="shared" si="6"/>
        <v>NA</v>
      </c>
      <c r="K122" s="11" t="str">
        <f>IF(E122="X","NA",IF(F122="X","NA",(F122-E122)/E122))</f>
        <v>NA</v>
      </c>
      <c r="L122" s="11" t="str">
        <f t="shared" si="4"/>
        <v>NA</v>
      </c>
    </row>
    <row r="123" spans="1:12" ht="12.75">
      <c r="A123" s="2" t="s">
        <v>134</v>
      </c>
      <c r="B123" s="2" t="s">
        <v>132</v>
      </c>
      <c r="C123" s="8">
        <v>1733</v>
      </c>
      <c r="D123" s="8">
        <v>1742</v>
      </c>
      <c r="E123" s="8">
        <v>1779</v>
      </c>
      <c r="F123" s="8">
        <v>1722</v>
      </c>
      <c r="G123" s="9">
        <v>1981</v>
      </c>
      <c r="H123" s="10"/>
      <c r="I123" s="11">
        <f t="shared" si="5"/>
        <v>0.0051933064050779</v>
      </c>
      <c r="J123" s="11">
        <f t="shared" si="6"/>
        <v>0.02123995407577497</v>
      </c>
      <c r="K123" s="11">
        <f>IF(E123="X","NA",IF(F123="X","NA",(F123-E123)/E123))</f>
        <v>-0.03204047217537943</v>
      </c>
      <c r="L123" s="11">
        <f t="shared" si="4"/>
        <v>0.15040650406504066</v>
      </c>
    </row>
    <row r="124" spans="1:12" ht="12.75">
      <c r="A124" s="2" t="s">
        <v>135</v>
      </c>
      <c r="B124" s="2" t="s">
        <v>136</v>
      </c>
      <c r="C124" s="8">
        <v>2221</v>
      </c>
      <c r="D124" s="8">
        <v>2093</v>
      </c>
      <c r="E124" s="8">
        <v>2099</v>
      </c>
      <c r="F124" s="8">
        <v>1780</v>
      </c>
      <c r="G124" s="9">
        <v>4546</v>
      </c>
      <c r="H124" s="10"/>
      <c r="I124" s="11">
        <f t="shared" si="5"/>
        <v>-0.05763169743358847</v>
      </c>
      <c r="J124" s="11">
        <f t="shared" si="6"/>
        <v>0.002866698518872432</v>
      </c>
      <c r="K124" s="11">
        <f>IF(E124="X","NA",IF(F124="X","NA",(F124-E124)/E124))</f>
        <v>-0.15197713196760362</v>
      </c>
      <c r="L124" s="11">
        <f t="shared" si="4"/>
        <v>1.553932584269663</v>
      </c>
    </row>
    <row r="125" spans="1:12" ht="12.75">
      <c r="A125" s="2" t="s">
        <v>137</v>
      </c>
      <c r="B125" s="2" t="s">
        <v>136</v>
      </c>
      <c r="C125" s="8">
        <v>582</v>
      </c>
      <c r="D125" s="8">
        <v>749</v>
      </c>
      <c r="E125" s="8">
        <v>712</v>
      </c>
      <c r="F125" s="8">
        <v>833</v>
      </c>
      <c r="G125" s="9">
        <v>878</v>
      </c>
      <c r="H125" s="10"/>
      <c r="I125" s="11">
        <f t="shared" si="5"/>
        <v>0.2869415807560137</v>
      </c>
      <c r="J125" s="11">
        <f t="shared" si="6"/>
        <v>-0.049399198931909215</v>
      </c>
      <c r="K125" s="11">
        <f>IF(E125="X","NA",IF(F125="X","NA",(F125-E125)/E125))</f>
        <v>0.1699438202247191</v>
      </c>
      <c r="L125" s="11">
        <f t="shared" si="4"/>
        <v>0.05402160864345738</v>
      </c>
    </row>
    <row r="126" spans="1:12" ht="12.75">
      <c r="A126" s="2" t="s">
        <v>138</v>
      </c>
      <c r="B126" s="2" t="s">
        <v>136</v>
      </c>
      <c r="C126" s="8">
        <v>767</v>
      </c>
      <c r="D126" s="8">
        <v>781</v>
      </c>
      <c r="E126" s="8">
        <v>704</v>
      </c>
      <c r="F126" s="8">
        <v>819</v>
      </c>
      <c r="G126" s="9">
        <v>777</v>
      </c>
      <c r="H126" s="10"/>
      <c r="I126" s="11">
        <f t="shared" si="5"/>
        <v>0.018252933507170794</v>
      </c>
      <c r="J126" s="11">
        <f t="shared" si="6"/>
        <v>-0.09859154929577464</v>
      </c>
      <c r="K126" s="11">
        <f>IF(E126="X","NA",IF(F126="X","NA",(F126-E126)/E126))</f>
        <v>0.16335227272727273</v>
      </c>
      <c r="L126" s="11">
        <f t="shared" si="4"/>
        <v>-0.05128205128205128</v>
      </c>
    </row>
    <row r="127" spans="1:12" ht="12.75">
      <c r="A127" s="2" t="s">
        <v>139</v>
      </c>
      <c r="B127" s="2" t="s">
        <v>140</v>
      </c>
      <c r="C127" s="8">
        <v>1357</v>
      </c>
      <c r="D127" s="8">
        <v>2310</v>
      </c>
      <c r="E127" s="8">
        <v>1836</v>
      </c>
      <c r="F127" s="8">
        <v>2892</v>
      </c>
      <c r="G127" s="9">
        <v>2930</v>
      </c>
      <c r="H127" s="10"/>
      <c r="I127" s="11">
        <f t="shared" si="5"/>
        <v>0.7022844509948416</v>
      </c>
      <c r="J127" s="11">
        <f t="shared" si="6"/>
        <v>-0.2051948051948052</v>
      </c>
      <c r="K127" s="11">
        <f>IF(E127="X","NA",IF(F127="X","NA",(F127-E127)/E127))</f>
        <v>0.5751633986928104</v>
      </c>
      <c r="L127" s="11">
        <f t="shared" si="4"/>
        <v>0.01313969571230982</v>
      </c>
    </row>
    <row r="128" spans="1:12" ht="12.75">
      <c r="A128" s="2" t="s">
        <v>141</v>
      </c>
      <c r="B128" s="2" t="s">
        <v>140</v>
      </c>
      <c r="C128" s="8">
        <v>3007</v>
      </c>
      <c r="D128" s="8">
        <v>2986</v>
      </c>
      <c r="E128" s="8">
        <v>3243</v>
      </c>
      <c r="F128" s="8">
        <v>4368</v>
      </c>
      <c r="G128" s="9">
        <v>5001</v>
      </c>
      <c r="H128" s="10"/>
      <c r="I128" s="11">
        <f t="shared" si="5"/>
        <v>-0.006983704689058862</v>
      </c>
      <c r="J128" s="11">
        <f t="shared" si="6"/>
        <v>0.08606831882116543</v>
      </c>
      <c r="K128" s="11">
        <f>IF(E128="X","NA",IF(F128="X","NA",(F128-E128)/E128))</f>
        <v>0.34690101757631825</v>
      </c>
      <c r="L128" s="11">
        <f t="shared" si="4"/>
        <v>0.14491758241758243</v>
      </c>
    </row>
    <row r="129" spans="1:12" ht="12.75">
      <c r="A129" s="2" t="s">
        <v>142</v>
      </c>
      <c r="B129" s="2" t="s">
        <v>140</v>
      </c>
      <c r="C129" s="8">
        <v>1117</v>
      </c>
      <c r="D129" s="8">
        <v>1495</v>
      </c>
      <c r="E129" s="8">
        <v>1219</v>
      </c>
      <c r="F129" s="8">
        <v>1641</v>
      </c>
      <c r="G129" s="9">
        <v>1827</v>
      </c>
      <c r="H129" s="10"/>
      <c r="I129" s="11">
        <f t="shared" si="5"/>
        <v>0.3384064458370636</v>
      </c>
      <c r="J129" s="11">
        <f t="shared" si="6"/>
        <v>-0.18461538461538463</v>
      </c>
      <c r="K129" s="11">
        <f>IF(E129="X","NA",IF(F129="X","NA",(F129-E129)/E129))</f>
        <v>0.34618539786710417</v>
      </c>
      <c r="L129" s="11">
        <f t="shared" si="4"/>
        <v>0.113345521023766</v>
      </c>
    </row>
    <row r="130" spans="1:12" ht="12.75">
      <c r="A130" s="2" t="s">
        <v>143</v>
      </c>
      <c r="B130" s="2" t="s">
        <v>144</v>
      </c>
      <c r="C130" s="8">
        <v>3896</v>
      </c>
      <c r="D130" s="8">
        <v>5219</v>
      </c>
      <c r="E130" s="8">
        <v>6085</v>
      </c>
      <c r="F130" s="8">
        <v>6460</v>
      </c>
      <c r="G130" s="9">
        <v>7155</v>
      </c>
      <c r="H130" s="10"/>
      <c r="I130" s="11">
        <f t="shared" si="5"/>
        <v>0.33957905544147843</v>
      </c>
      <c r="J130" s="11">
        <f t="shared" si="6"/>
        <v>0.1659321709139682</v>
      </c>
      <c r="K130" s="11">
        <f>IF(E130="X","NA",IF(F130="X","NA",(F130-E130)/E130))</f>
        <v>0.06162695152013147</v>
      </c>
      <c r="L130" s="11">
        <f t="shared" si="4"/>
        <v>0.10758513931888544</v>
      </c>
    </row>
    <row r="131" spans="1:12" ht="12.75">
      <c r="A131" s="2" t="s">
        <v>507</v>
      </c>
      <c r="B131" s="2" t="s">
        <v>144</v>
      </c>
      <c r="C131" s="8">
        <v>1823</v>
      </c>
      <c r="D131" s="8">
        <v>2287</v>
      </c>
      <c r="E131" s="8">
        <v>2703</v>
      </c>
      <c r="F131" s="8">
        <v>4210</v>
      </c>
      <c r="G131" s="9">
        <v>4640</v>
      </c>
      <c r="H131" s="10"/>
      <c r="I131" s="11">
        <f t="shared" si="5"/>
        <v>0.2545255074053758</v>
      </c>
      <c r="J131" s="11">
        <f t="shared" si="6"/>
        <v>0.18189768255356362</v>
      </c>
      <c r="K131" s="11">
        <f>IF(E131="X","NA",IF(F131="X","NA",(F131-E131)/E131))</f>
        <v>0.5575286718460969</v>
      </c>
      <c r="L131" s="11">
        <f t="shared" si="4"/>
        <v>0.1021377672209026</v>
      </c>
    </row>
    <row r="132" spans="1:12" ht="12.75">
      <c r="A132" s="2" t="s">
        <v>145</v>
      </c>
      <c r="B132" s="2" t="s">
        <v>146</v>
      </c>
      <c r="C132" s="8">
        <v>4060</v>
      </c>
      <c r="D132" s="8">
        <v>5582</v>
      </c>
      <c r="E132" s="8">
        <v>7589</v>
      </c>
      <c r="F132" s="8">
        <v>7264</v>
      </c>
      <c r="G132" s="9">
        <v>7719</v>
      </c>
      <c r="H132" s="10"/>
      <c r="I132" s="11">
        <f t="shared" si="5"/>
        <v>0.3748768472906404</v>
      </c>
      <c r="J132" s="11">
        <f t="shared" si="6"/>
        <v>0.3595485489072017</v>
      </c>
      <c r="K132" s="11">
        <f>IF(E132="X","NA",IF(F132="X","NA",(F132-E132)/E132))</f>
        <v>-0.04282514165239162</v>
      </c>
      <c r="L132" s="11">
        <f t="shared" si="4"/>
        <v>0.06263766519823788</v>
      </c>
    </row>
    <row r="133" spans="1:12" ht="12.75">
      <c r="A133" s="2" t="s">
        <v>147</v>
      </c>
      <c r="B133" s="2" t="s">
        <v>146</v>
      </c>
      <c r="C133" s="8">
        <v>76</v>
      </c>
      <c r="D133" s="8">
        <v>8</v>
      </c>
      <c r="E133" s="8">
        <v>11</v>
      </c>
      <c r="F133" s="8">
        <v>12</v>
      </c>
      <c r="G133" s="9">
        <v>12</v>
      </c>
      <c r="H133" s="10"/>
      <c r="I133" s="11">
        <f t="shared" si="5"/>
        <v>-0.8947368421052632</v>
      </c>
      <c r="J133" s="11">
        <f t="shared" si="6"/>
        <v>0.375</v>
      </c>
      <c r="K133" s="11">
        <f>IF(E133="X","NA",IF(F133="X","NA",(F133-E133)/E133))</f>
        <v>0.09090909090909091</v>
      </c>
      <c r="L133" s="11">
        <f t="shared" si="4"/>
        <v>0</v>
      </c>
    </row>
    <row r="134" spans="1:12" ht="12.75">
      <c r="A134" s="2" t="s">
        <v>148</v>
      </c>
      <c r="B134" s="2" t="s">
        <v>149</v>
      </c>
      <c r="C134" s="8">
        <v>6712</v>
      </c>
      <c r="D134" s="8">
        <v>8026</v>
      </c>
      <c r="E134" s="8">
        <v>8078</v>
      </c>
      <c r="F134" s="8">
        <v>8542</v>
      </c>
      <c r="G134" s="9">
        <v>8836</v>
      </c>
      <c r="H134" s="10"/>
      <c r="I134" s="11">
        <f t="shared" si="5"/>
        <v>0.19576877234803336</v>
      </c>
      <c r="J134" s="11">
        <f t="shared" si="6"/>
        <v>0.00647894343384002</v>
      </c>
      <c r="K134" s="11">
        <f>IF(E134="X","NA",IF(F134="X","NA",(F134-E134)/E134))</f>
        <v>0.057439960386234216</v>
      </c>
      <c r="L134" s="11">
        <f aca="true" t="shared" si="7" ref="L134:L197">IF(F134="X","NA",IF(G134="X","NA",(G134-F134)/F134))</f>
        <v>0.034418169047061575</v>
      </c>
    </row>
    <row r="135" spans="1:12" ht="12.75">
      <c r="A135" s="2" t="s">
        <v>150</v>
      </c>
      <c r="B135" s="2" t="s">
        <v>149</v>
      </c>
      <c r="C135" s="8">
        <v>656</v>
      </c>
      <c r="D135" s="8">
        <v>963</v>
      </c>
      <c r="E135" s="8">
        <v>1158</v>
      </c>
      <c r="F135" s="8">
        <v>1668</v>
      </c>
      <c r="G135" s="9">
        <v>2223</v>
      </c>
      <c r="H135" s="10"/>
      <c r="I135" s="11">
        <f t="shared" si="5"/>
        <v>0.4679878048780488</v>
      </c>
      <c r="J135" s="11">
        <f t="shared" si="6"/>
        <v>0.20249221183800623</v>
      </c>
      <c r="K135" s="11">
        <f>IF(E135="X","NA",IF(F135="X","NA",(F135-E135)/E135))</f>
        <v>0.44041450777202074</v>
      </c>
      <c r="L135" s="11">
        <f t="shared" si="7"/>
        <v>0.3327338129496403</v>
      </c>
    </row>
    <row r="136" spans="1:12" ht="12.75">
      <c r="A136" s="2" t="s">
        <v>151</v>
      </c>
      <c r="B136" s="2" t="s">
        <v>149</v>
      </c>
      <c r="C136" s="8">
        <v>7223</v>
      </c>
      <c r="D136" s="8">
        <v>8736</v>
      </c>
      <c r="E136" s="8">
        <v>8841</v>
      </c>
      <c r="F136" s="8">
        <v>9667</v>
      </c>
      <c r="G136" s="9">
        <v>10491</v>
      </c>
      <c r="H136" s="10"/>
      <c r="I136" s="11">
        <f t="shared" si="5"/>
        <v>0.20946974941160182</v>
      </c>
      <c r="J136" s="11">
        <f t="shared" si="6"/>
        <v>0.01201923076923077</v>
      </c>
      <c r="K136" s="11">
        <f>IF(E136="X","NA",IF(F136="X","NA",(F136-E136)/E136))</f>
        <v>0.0934283452098179</v>
      </c>
      <c r="L136" s="11">
        <f t="shared" si="7"/>
        <v>0.08523844005379125</v>
      </c>
    </row>
    <row r="137" spans="1:12" ht="12.75">
      <c r="A137" s="2" t="s">
        <v>152</v>
      </c>
      <c r="B137" s="2" t="s">
        <v>153</v>
      </c>
      <c r="C137" s="8">
        <v>15451</v>
      </c>
      <c r="D137" s="8">
        <v>19270</v>
      </c>
      <c r="E137" s="8">
        <v>22754</v>
      </c>
      <c r="F137" s="8">
        <v>29760</v>
      </c>
      <c r="G137" s="9">
        <v>34721</v>
      </c>
      <c r="H137" s="10"/>
      <c r="I137" s="11">
        <f aca="true" t="shared" si="8" ref="I137:I200">IF(C137="X","NA",IF(D137="X","NA",(D137-C137)/C137))</f>
        <v>0.24716846806031972</v>
      </c>
      <c r="J137" s="11">
        <f aca="true" t="shared" si="9" ref="J137:J200">IF(D137="X","NA",IF(E137="X","NA",(E137-D137)/D137))</f>
        <v>0.1807991696938246</v>
      </c>
      <c r="K137" s="11">
        <f aca="true" t="shared" si="10" ref="K137:L200">IF(E137="X","NA",IF(F137="X","NA",(F137-E137)/E137))</f>
        <v>0.3079019073569482</v>
      </c>
      <c r="L137" s="11">
        <f t="shared" si="7"/>
        <v>0.1667002688172043</v>
      </c>
    </row>
    <row r="138" spans="1:12" ht="12.75">
      <c r="A138" s="2" t="s">
        <v>154</v>
      </c>
      <c r="B138" s="2" t="s">
        <v>153</v>
      </c>
      <c r="C138" s="8">
        <v>277714</v>
      </c>
      <c r="D138" s="8">
        <v>271577</v>
      </c>
      <c r="E138" s="8">
        <v>280015</v>
      </c>
      <c r="F138" s="8">
        <v>303447</v>
      </c>
      <c r="G138" s="9">
        <v>335709</v>
      </c>
      <c r="H138" s="10"/>
      <c r="I138" s="11">
        <f t="shared" si="8"/>
        <v>-0.022098273763656136</v>
      </c>
      <c r="J138" s="11">
        <f t="shared" si="9"/>
        <v>0.03107037783022863</v>
      </c>
      <c r="K138" s="11">
        <f t="shared" si="10"/>
        <v>0.08368123136260558</v>
      </c>
      <c r="L138" s="11">
        <f t="shared" si="7"/>
        <v>0.10631840156600658</v>
      </c>
    </row>
    <row r="139" spans="1:12" ht="12.75">
      <c r="A139" s="2" t="s">
        <v>155</v>
      </c>
      <c r="B139" s="2" t="s">
        <v>153</v>
      </c>
      <c r="C139" s="8">
        <v>7347</v>
      </c>
      <c r="D139" s="8">
        <v>11097</v>
      </c>
      <c r="E139" s="8">
        <v>16444</v>
      </c>
      <c r="F139" s="8">
        <v>20918</v>
      </c>
      <c r="G139" s="9">
        <v>24541</v>
      </c>
      <c r="H139" s="10"/>
      <c r="I139" s="11">
        <f t="shared" si="8"/>
        <v>0.5104124132298897</v>
      </c>
      <c r="J139" s="11">
        <f t="shared" si="9"/>
        <v>0.48184193926286384</v>
      </c>
      <c r="K139" s="11">
        <f t="shared" si="10"/>
        <v>0.2720749209438093</v>
      </c>
      <c r="L139" s="11">
        <f t="shared" si="7"/>
        <v>0.17320011473372215</v>
      </c>
    </row>
    <row r="140" spans="1:12" ht="12.75">
      <c r="A140" s="2" t="s">
        <v>156</v>
      </c>
      <c r="B140" s="2" t="s">
        <v>157</v>
      </c>
      <c r="C140" s="8">
        <v>2068</v>
      </c>
      <c r="D140" s="8">
        <v>2534</v>
      </c>
      <c r="E140" s="8">
        <v>2612</v>
      </c>
      <c r="F140" s="8">
        <v>2665</v>
      </c>
      <c r="G140" s="9">
        <v>2793</v>
      </c>
      <c r="H140" s="10"/>
      <c r="I140" s="11">
        <f t="shared" si="8"/>
        <v>0.2253384912959381</v>
      </c>
      <c r="J140" s="11">
        <f t="shared" si="9"/>
        <v>0.030781373322809787</v>
      </c>
      <c r="K140" s="11">
        <f t="shared" si="10"/>
        <v>0.020290964777947933</v>
      </c>
      <c r="L140" s="11">
        <f t="shared" si="7"/>
        <v>0.04803001876172608</v>
      </c>
    </row>
    <row r="141" spans="1:12" ht="12.75">
      <c r="A141" s="2" t="s">
        <v>158</v>
      </c>
      <c r="B141" s="2" t="s">
        <v>157</v>
      </c>
      <c r="C141" s="8">
        <v>210</v>
      </c>
      <c r="D141" s="8">
        <v>304</v>
      </c>
      <c r="E141" s="8">
        <v>253</v>
      </c>
      <c r="F141" s="8">
        <v>356</v>
      </c>
      <c r="G141" s="9">
        <v>364</v>
      </c>
      <c r="H141" s="10"/>
      <c r="I141" s="11">
        <f t="shared" si="8"/>
        <v>0.44761904761904764</v>
      </c>
      <c r="J141" s="11">
        <f t="shared" si="9"/>
        <v>-0.16776315789473684</v>
      </c>
      <c r="K141" s="11">
        <f t="shared" si="10"/>
        <v>0.40711462450592883</v>
      </c>
      <c r="L141" s="11">
        <f t="shared" si="7"/>
        <v>0.02247191011235955</v>
      </c>
    </row>
    <row r="142" spans="1:12" ht="12.75">
      <c r="A142" s="2" t="s">
        <v>159</v>
      </c>
      <c r="B142" s="2" t="s">
        <v>157</v>
      </c>
      <c r="C142" s="8">
        <v>152</v>
      </c>
      <c r="D142" s="8">
        <v>113</v>
      </c>
      <c r="E142" s="8">
        <v>207</v>
      </c>
      <c r="F142" s="8">
        <v>213</v>
      </c>
      <c r="G142" s="9">
        <v>211</v>
      </c>
      <c r="H142" s="10"/>
      <c r="I142" s="11">
        <f t="shared" si="8"/>
        <v>-0.2565789473684211</v>
      </c>
      <c r="J142" s="11">
        <f t="shared" si="9"/>
        <v>0.831858407079646</v>
      </c>
      <c r="K142" s="11">
        <f t="shared" si="10"/>
        <v>0.028985507246376812</v>
      </c>
      <c r="L142" s="11">
        <f t="shared" si="7"/>
        <v>-0.009389671361502348</v>
      </c>
    </row>
    <row r="143" spans="1:12" ht="12.75">
      <c r="A143" s="2" t="s">
        <v>160</v>
      </c>
      <c r="B143" s="2" t="s">
        <v>157</v>
      </c>
      <c r="C143" s="8">
        <v>288</v>
      </c>
      <c r="D143" s="8">
        <v>454</v>
      </c>
      <c r="E143" s="8">
        <v>406</v>
      </c>
      <c r="F143" s="8">
        <v>457</v>
      </c>
      <c r="G143" s="9">
        <v>598</v>
      </c>
      <c r="H143" s="10"/>
      <c r="I143" s="11">
        <f t="shared" si="8"/>
        <v>0.5763888888888888</v>
      </c>
      <c r="J143" s="11">
        <f t="shared" si="9"/>
        <v>-0.10572687224669604</v>
      </c>
      <c r="K143" s="11">
        <f t="shared" si="10"/>
        <v>0.12561576354679804</v>
      </c>
      <c r="L143" s="11">
        <f t="shared" si="7"/>
        <v>0.3085339168490153</v>
      </c>
    </row>
    <row r="144" spans="1:12" ht="12.75">
      <c r="A144" s="2" t="s">
        <v>161</v>
      </c>
      <c r="B144" s="2" t="s">
        <v>157</v>
      </c>
      <c r="C144" s="8">
        <v>266</v>
      </c>
      <c r="D144" s="8">
        <v>343</v>
      </c>
      <c r="E144" s="8">
        <v>257</v>
      </c>
      <c r="F144" s="8">
        <v>221</v>
      </c>
      <c r="G144" s="9">
        <v>289</v>
      </c>
      <c r="H144" s="10"/>
      <c r="I144" s="11">
        <f t="shared" si="8"/>
        <v>0.2894736842105263</v>
      </c>
      <c r="J144" s="11">
        <f t="shared" si="9"/>
        <v>-0.25072886297376096</v>
      </c>
      <c r="K144" s="11">
        <f t="shared" si="10"/>
        <v>-0.14007782101167315</v>
      </c>
      <c r="L144" s="11">
        <f t="shared" si="7"/>
        <v>0.3076923076923077</v>
      </c>
    </row>
    <row r="145" spans="1:12" ht="12.75">
      <c r="A145" s="2" t="s">
        <v>162</v>
      </c>
      <c r="B145" s="2" t="s">
        <v>163</v>
      </c>
      <c r="C145" s="8">
        <v>813</v>
      </c>
      <c r="D145" s="8">
        <v>1161</v>
      </c>
      <c r="E145" s="8">
        <v>2179</v>
      </c>
      <c r="F145" s="8">
        <v>3813</v>
      </c>
      <c r="G145" s="9">
        <v>5197</v>
      </c>
      <c r="H145" s="10"/>
      <c r="I145" s="11">
        <f t="shared" si="8"/>
        <v>0.4280442804428044</v>
      </c>
      <c r="J145" s="11">
        <f t="shared" si="9"/>
        <v>0.8768303186907838</v>
      </c>
      <c r="K145" s="11">
        <f t="shared" si="10"/>
        <v>0.7498852684717761</v>
      </c>
      <c r="L145" s="11">
        <f t="shared" si="7"/>
        <v>0.36296879097823237</v>
      </c>
    </row>
    <row r="146" spans="1:12" ht="12.75">
      <c r="A146" s="2" t="s">
        <v>164</v>
      </c>
      <c r="B146" s="2" t="s">
        <v>163</v>
      </c>
      <c r="C146" s="8">
        <v>76</v>
      </c>
      <c r="D146" s="8">
        <v>1254</v>
      </c>
      <c r="E146" s="8">
        <v>2278</v>
      </c>
      <c r="F146" s="8">
        <v>3448</v>
      </c>
      <c r="G146" s="9">
        <v>3901</v>
      </c>
      <c r="H146" s="10"/>
      <c r="I146" s="11">
        <f t="shared" si="8"/>
        <v>15.5</v>
      </c>
      <c r="J146" s="11">
        <f t="shared" si="9"/>
        <v>0.8165869218500797</v>
      </c>
      <c r="K146" s="11">
        <f t="shared" si="10"/>
        <v>0.5136084284460053</v>
      </c>
      <c r="L146" s="11">
        <f t="shared" si="7"/>
        <v>0.13138051044083526</v>
      </c>
    </row>
    <row r="147" spans="1:12" ht="12.75">
      <c r="A147" s="2" t="s">
        <v>165</v>
      </c>
      <c r="B147" s="2" t="s">
        <v>163</v>
      </c>
      <c r="C147" s="8">
        <v>8</v>
      </c>
      <c r="D147" s="8">
        <v>19</v>
      </c>
      <c r="E147" s="8">
        <v>10</v>
      </c>
      <c r="F147" s="8">
        <v>140</v>
      </c>
      <c r="G147" s="9">
        <v>415</v>
      </c>
      <c r="H147" s="10"/>
      <c r="I147" s="11">
        <f t="shared" si="8"/>
        <v>1.375</v>
      </c>
      <c r="J147" s="11">
        <f t="shared" si="9"/>
        <v>-0.47368421052631576</v>
      </c>
      <c r="K147" s="11">
        <f t="shared" si="10"/>
        <v>13</v>
      </c>
      <c r="L147" s="11">
        <f t="shared" si="7"/>
        <v>1.9642857142857142</v>
      </c>
    </row>
    <row r="148" spans="1:12" ht="12.75">
      <c r="A148" s="2" t="s">
        <v>166</v>
      </c>
      <c r="B148" s="2" t="s">
        <v>163</v>
      </c>
      <c r="C148" s="8">
        <v>825</v>
      </c>
      <c r="D148" s="8">
        <v>2831</v>
      </c>
      <c r="E148" s="8">
        <v>10248</v>
      </c>
      <c r="F148" s="8">
        <v>16181</v>
      </c>
      <c r="G148" s="9">
        <v>21929</v>
      </c>
      <c r="H148" s="10"/>
      <c r="I148" s="11">
        <f t="shared" si="8"/>
        <v>2.4315151515151516</v>
      </c>
      <c r="J148" s="11">
        <f t="shared" si="9"/>
        <v>2.6199222889438363</v>
      </c>
      <c r="K148" s="11">
        <f t="shared" si="10"/>
        <v>0.5789422326307572</v>
      </c>
      <c r="L148" s="11">
        <f t="shared" si="7"/>
        <v>0.3552314442865089</v>
      </c>
    </row>
    <row r="149" spans="1:12" ht="12.75">
      <c r="A149" s="2" t="s">
        <v>167</v>
      </c>
      <c r="B149" s="2" t="s">
        <v>163</v>
      </c>
      <c r="C149" s="8">
        <v>11908</v>
      </c>
      <c r="D149" s="8">
        <v>16176</v>
      </c>
      <c r="E149" s="8">
        <v>17350</v>
      </c>
      <c r="F149" s="8">
        <v>17705</v>
      </c>
      <c r="G149" s="9">
        <v>15220</v>
      </c>
      <c r="H149" s="10"/>
      <c r="I149" s="11">
        <f t="shared" si="8"/>
        <v>0.3584145112529392</v>
      </c>
      <c r="J149" s="11">
        <f t="shared" si="9"/>
        <v>0.07257665677546983</v>
      </c>
      <c r="K149" s="11">
        <f t="shared" si="10"/>
        <v>0.020461095100864555</v>
      </c>
      <c r="L149" s="11">
        <f t="shared" si="7"/>
        <v>-0.1403558316859644</v>
      </c>
    </row>
    <row r="150" spans="1:12" ht="12.75">
      <c r="A150" s="2" t="s">
        <v>168</v>
      </c>
      <c r="B150" s="2" t="s">
        <v>169</v>
      </c>
      <c r="C150" s="8">
        <v>402</v>
      </c>
      <c r="D150" s="8">
        <v>548</v>
      </c>
      <c r="E150" s="8">
        <v>482</v>
      </c>
      <c r="F150" s="8">
        <v>466</v>
      </c>
      <c r="G150" s="9">
        <v>489</v>
      </c>
      <c r="H150" s="10"/>
      <c r="I150" s="11">
        <f t="shared" si="8"/>
        <v>0.36318407960199006</v>
      </c>
      <c r="J150" s="11">
        <f t="shared" si="9"/>
        <v>-0.12043795620437957</v>
      </c>
      <c r="K150" s="11">
        <f t="shared" si="10"/>
        <v>-0.03319502074688797</v>
      </c>
      <c r="L150" s="11">
        <f t="shared" si="7"/>
        <v>0.04935622317596566</v>
      </c>
    </row>
    <row r="151" spans="1:12" ht="12.75">
      <c r="A151" s="2" t="s">
        <v>170</v>
      </c>
      <c r="B151" s="2" t="s">
        <v>169</v>
      </c>
      <c r="C151" s="8">
        <v>87</v>
      </c>
      <c r="D151" s="8">
        <v>134</v>
      </c>
      <c r="E151" s="8">
        <v>90</v>
      </c>
      <c r="F151" s="8">
        <v>106</v>
      </c>
      <c r="G151" s="9">
        <v>121</v>
      </c>
      <c r="H151" s="10"/>
      <c r="I151" s="11">
        <f t="shared" si="8"/>
        <v>0.5402298850574713</v>
      </c>
      <c r="J151" s="11">
        <f t="shared" si="9"/>
        <v>-0.3283582089552239</v>
      </c>
      <c r="K151" s="11">
        <f t="shared" si="10"/>
        <v>0.17777777777777778</v>
      </c>
      <c r="L151" s="11">
        <f t="shared" si="7"/>
        <v>0.14150943396226415</v>
      </c>
    </row>
    <row r="152" spans="1:12" ht="12.75">
      <c r="A152" s="2" t="s">
        <v>171</v>
      </c>
      <c r="B152" s="2" t="s">
        <v>169</v>
      </c>
      <c r="C152" s="8">
        <v>304</v>
      </c>
      <c r="D152" s="8">
        <v>336</v>
      </c>
      <c r="E152" s="8">
        <v>202</v>
      </c>
      <c r="F152" s="8">
        <v>212</v>
      </c>
      <c r="G152" s="9">
        <v>230</v>
      </c>
      <c r="H152" s="10"/>
      <c r="I152" s="11">
        <f t="shared" si="8"/>
        <v>0.10526315789473684</v>
      </c>
      <c r="J152" s="11">
        <f t="shared" si="9"/>
        <v>-0.39880952380952384</v>
      </c>
      <c r="K152" s="11">
        <f t="shared" si="10"/>
        <v>0.04950495049504951</v>
      </c>
      <c r="L152" s="11">
        <f t="shared" si="7"/>
        <v>0.08490566037735849</v>
      </c>
    </row>
    <row r="153" spans="1:12" ht="12.75">
      <c r="A153" s="2" t="s">
        <v>172</v>
      </c>
      <c r="B153" s="2" t="s">
        <v>169</v>
      </c>
      <c r="C153" s="8">
        <v>765</v>
      </c>
      <c r="D153" s="8">
        <v>1056</v>
      </c>
      <c r="E153" s="8">
        <v>900</v>
      </c>
      <c r="F153" s="8">
        <v>869</v>
      </c>
      <c r="G153" s="9">
        <v>933</v>
      </c>
      <c r="H153" s="10"/>
      <c r="I153" s="11">
        <f t="shared" si="8"/>
        <v>0.3803921568627451</v>
      </c>
      <c r="J153" s="11">
        <f t="shared" si="9"/>
        <v>-0.14772727272727273</v>
      </c>
      <c r="K153" s="11">
        <f t="shared" si="10"/>
        <v>-0.034444444444444444</v>
      </c>
      <c r="L153" s="11">
        <f t="shared" si="7"/>
        <v>0.07364787111622555</v>
      </c>
    </row>
    <row r="154" spans="1:12" ht="12.75">
      <c r="A154" s="2" t="s">
        <v>173</v>
      </c>
      <c r="B154" s="2" t="s">
        <v>169</v>
      </c>
      <c r="C154" s="8">
        <v>2560</v>
      </c>
      <c r="D154" s="8">
        <v>2918</v>
      </c>
      <c r="E154" s="8">
        <v>2675</v>
      </c>
      <c r="F154" s="8">
        <v>2402</v>
      </c>
      <c r="G154" s="9">
        <v>2278</v>
      </c>
      <c r="H154" s="10"/>
      <c r="I154" s="11">
        <f t="shared" si="8"/>
        <v>0.13984375</v>
      </c>
      <c r="J154" s="11">
        <f t="shared" si="9"/>
        <v>-0.08327621658670323</v>
      </c>
      <c r="K154" s="11">
        <f t="shared" si="10"/>
        <v>-0.10205607476635514</v>
      </c>
      <c r="L154" s="11">
        <f t="shared" si="7"/>
        <v>-0.051623646960865945</v>
      </c>
    </row>
    <row r="155" spans="1:12" ht="12.75">
      <c r="A155" s="2" t="s">
        <v>174</v>
      </c>
      <c r="B155" s="2" t="s">
        <v>169</v>
      </c>
      <c r="C155" s="8">
        <v>512</v>
      </c>
      <c r="D155" s="8">
        <v>591</v>
      </c>
      <c r="E155" s="8">
        <v>536</v>
      </c>
      <c r="F155" s="8">
        <v>792</v>
      </c>
      <c r="G155" s="9">
        <v>892</v>
      </c>
      <c r="H155" s="10"/>
      <c r="I155" s="11">
        <f t="shared" si="8"/>
        <v>0.154296875</v>
      </c>
      <c r="J155" s="11">
        <f t="shared" si="9"/>
        <v>-0.09306260575296109</v>
      </c>
      <c r="K155" s="11">
        <f t="shared" si="10"/>
        <v>0.47761194029850745</v>
      </c>
      <c r="L155" s="11">
        <f t="shared" si="7"/>
        <v>0.12626262626262627</v>
      </c>
    </row>
    <row r="156" spans="1:12" ht="12.75">
      <c r="A156" s="2" t="s">
        <v>175</v>
      </c>
      <c r="B156" s="2" t="s">
        <v>169</v>
      </c>
      <c r="C156" s="8">
        <v>449</v>
      </c>
      <c r="D156" s="8">
        <v>577</v>
      </c>
      <c r="E156" s="8">
        <v>474</v>
      </c>
      <c r="F156" s="8">
        <v>735</v>
      </c>
      <c r="G156" s="9">
        <v>686</v>
      </c>
      <c r="H156" s="10"/>
      <c r="I156" s="11">
        <f t="shared" si="8"/>
        <v>0.28507795100222716</v>
      </c>
      <c r="J156" s="11">
        <f t="shared" si="9"/>
        <v>-0.17850953206239167</v>
      </c>
      <c r="K156" s="11">
        <f t="shared" si="10"/>
        <v>0.5506329113924051</v>
      </c>
      <c r="L156" s="11">
        <f t="shared" si="7"/>
        <v>-0.06666666666666667</v>
      </c>
    </row>
    <row r="157" spans="1:12" ht="12.75">
      <c r="A157" s="2" t="s">
        <v>176</v>
      </c>
      <c r="B157" s="2" t="s">
        <v>169</v>
      </c>
      <c r="C157" s="8" t="s">
        <v>470</v>
      </c>
      <c r="D157" s="8" t="s">
        <v>470</v>
      </c>
      <c r="E157" s="8">
        <v>261</v>
      </c>
      <c r="F157" s="8">
        <v>281</v>
      </c>
      <c r="G157" s="9">
        <v>250</v>
      </c>
      <c r="H157" s="10"/>
      <c r="I157" s="11" t="str">
        <f t="shared" si="8"/>
        <v>NA</v>
      </c>
      <c r="J157" s="11" t="str">
        <f t="shared" si="9"/>
        <v>NA</v>
      </c>
      <c r="K157" s="11">
        <f t="shared" si="10"/>
        <v>0.07662835249042145</v>
      </c>
      <c r="L157" s="11">
        <f t="shared" si="7"/>
        <v>-0.1103202846975089</v>
      </c>
    </row>
    <row r="158" spans="1:12" ht="12.75">
      <c r="A158" s="2" t="s">
        <v>177</v>
      </c>
      <c r="B158" s="2" t="s">
        <v>169</v>
      </c>
      <c r="C158" s="8">
        <v>667</v>
      </c>
      <c r="D158" s="8">
        <v>897</v>
      </c>
      <c r="E158" s="8">
        <v>765</v>
      </c>
      <c r="F158" s="8">
        <v>2007</v>
      </c>
      <c r="G158" s="9">
        <v>2088</v>
      </c>
      <c r="H158" s="10"/>
      <c r="I158" s="11">
        <f t="shared" si="8"/>
        <v>0.3448275862068966</v>
      </c>
      <c r="J158" s="11">
        <f t="shared" si="9"/>
        <v>-0.14715719063545152</v>
      </c>
      <c r="K158" s="11">
        <f t="shared" si="10"/>
        <v>1.6235294117647059</v>
      </c>
      <c r="L158" s="11">
        <f t="shared" si="7"/>
        <v>0.04035874439461883</v>
      </c>
    </row>
    <row r="159" spans="1:12" ht="12.75">
      <c r="A159" s="2" t="s">
        <v>178</v>
      </c>
      <c r="B159" s="2" t="s">
        <v>169</v>
      </c>
      <c r="C159" s="8">
        <v>7282</v>
      </c>
      <c r="D159" s="8">
        <v>7006</v>
      </c>
      <c r="E159" s="8">
        <v>6292</v>
      </c>
      <c r="F159" s="8">
        <v>6230</v>
      </c>
      <c r="G159" s="9">
        <v>6102</v>
      </c>
      <c r="H159" s="10"/>
      <c r="I159" s="11">
        <f t="shared" si="8"/>
        <v>-0.037901675363911015</v>
      </c>
      <c r="J159" s="11">
        <f t="shared" si="9"/>
        <v>-0.10191264630316871</v>
      </c>
      <c r="K159" s="11">
        <f t="shared" si="10"/>
        <v>-0.009853782581055308</v>
      </c>
      <c r="L159" s="11">
        <f t="shared" si="7"/>
        <v>-0.020545746388443017</v>
      </c>
    </row>
    <row r="160" spans="1:12" ht="12.75">
      <c r="A160" s="2" t="s">
        <v>179</v>
      </c>
      <c r="B160" s="2" t="s">
        <v>169</v>
      </c>
      <c r="C160" s="8">
        <v>1550</v>
      </c>
      <c r="D160" s="8">
        <v>1690</v>
      </c>
      <c r="E160" s="8">
        <v>1746</v>
      </c>
      <c r="F160" s="8">
        <v>1919</v>
      </c>
      <c r="G160" s="9">
        <v>1849</v>
      </c>
      <c r="H160" s="10"/>
      <c r="I160" s="11">
        <f t="shared" si="8"/>
        <v>0.09032258064516129</v>
      </c>
      <c r="J160" s="11">
        <f t="shared" si="9"/>
        <v>0.033136094674556214</v>
      </c>
      <c r="K160" s="11">
        <f t="shared" si="10"/>
        <v>0.0990836197021764</v>
      </c>
      <c r="L160" s="11">
        <f t="shared" si="7"/>
        <v>-0.03647733194372069</v>
      </c>
    </row>
    <row r="161" spans="1:12" ht="12.75">
      <c r="A161" s="2" t="s">
        <v>180</v>
      </c>
      <c r="B161" s="2" t="s">
        <v>181</v>
      </c>
      <c r="C161" s="8">
        <v>2473</v>
      </c>
      <c r="D161" s="8">
        <v>2994</v>
      </c>
      <c r="E161" s="8">
        <v>2603</v>
      </c>
      <c r="F161" s="8">
        <v>2533</v>
      </c>
      <c r="G161" s="9">
        <v>2506</v>
      </c>
      <c r="H161" s="10"/>
      <c r="I161" s="11">
        <f t="shared" si="8"/>
        <v>0.2106752931661949</v>
      </c>
      <c r="J161" s="11">
        <f t="shared" si="9"/>
        <v>-0.13059452237808952</v>
      </c>
      <c r="K161" s="11">
        <f t="shared" si="10"/>
        <v>-0.02689204763734153</v>
      </c>
      <c r="L161" s="11">
        <f t="shared" si="7"/>
        <v>-0.010659297275957363</v>
      </c>
    </row>
    <row r="162" spans="1:12" ht="12.75">
      <c r="A162" s="2" t="s">
        <v>182</v>
      </c>
      <c r="B162" s="2" t="s">
        <v>183</v>
      </c>
      <c r="C162" s="8">
        <v>793</v>
      </c>
      <c r="D162" s="8">
        <v>891</v>
      </c>
      <c r="E162" s="8">
        <v>917</v>
      </c>
      <c r="F162" s="8">
        <v>988</v>
      </c>
      <c r="G162" s="9">
        <v>1237</v>
      </c>
      <c r="H162" s="10"/>
      <c r="I162" s="11">
        <f t="shared" si="8"/>
        <v>0.1235813366960908</v>
      </c>
      <c r="J162" s="11">
        <f t="shared" si="9"/>
        <v>0.029180695847362513</v>
      </c>
      <c r="K162" s="11">
        <f t="shared" si="10"/>
        <v>0.07742639040348964</v>
      </c>
      <c r="L162" s="11">
        <f t="shared" si="7"/>
        <v>0.2520242914979757</v>
      </c>
    </row>
    <row r="163" spans="1:12" ht="12.75">
      <c r="A163" s="2" t="s">
        <v>184</v>
      </c>
      <c r="B163" s="2" t="s">
        <v>185</v>
      </c>
      <c r="C163" s="8">
        <v>388</v>
      </c>
      <c r="D163" s="8">
        <v>755</v>
      </c>
      <c r="E163" s="8">
        <v>981</v>
      </c>
      <c r="F163" s="8">
        <v>1298</v>
      </c>
      <c r="G163" s="9">
        <v>1810</v>
      </c>
      <c r="H163" s="10"/>
      <c r="I163" s="11">
        <f t="shared" si="8"/>
        <v>0.9458762886597938</v>
      </c>
      <c r="J163" s="11">
        <f t="shared" si="9"/>
        <v>0.2993377483443709</v>
      </c>
      <c r="K163" s="11">
        <f t="shared" si="10"/>
        <v>0.32313965341488277</v>
      </c>
      <c r="L163" s="11">
        <f t="shared" si="7"/>
        <v>0.39445300462249616</v>
      </c>
    </row>
    <row r="164" spans="1:12" ht="12.75">
      <c r="A164" s="2" t="s">
        <v>186</v>
      </c>
      <c r="B164" s="2" t="s">
        <v>185</v>
      </c>
      <c r="C164" s="8">
        <v>3661</v>
      </c>
      <c r="D164" s="8">
        <v>5461</v>
      </c>
      <c r="E164" s="8">
        <v>6910</v>
      </c>
      <c r="F164" s="8">
        <v>9338</v>
      </c>
      <c r="G164" s="9">
        <v>28742</v>
      </c>
      <c r="H164" s="10"/>
      <c r="I164" s="11">
        <f t="shared" si="8"/>
        <v>0.49166894291177277</v>
      </c>
      <c r="J164" s="11">
        <f t="shared" si="9"/>
        <v>0.2653360190441311</v>
      </c>
      <c r="K164" s="11">
        <f t="shared" si="10"/>
        <v>0.35137481910274965</v>
      </c>
      <c r="L164" s="11">
        <f t="shared" si="7"/>
        <v>2.077961019490255</v>
      </c>
    </row>
    <row r="165" spans="1:12" ht="12.75">
      <c r="A165" s="2" t="s">
        <v>187</v>
      </c>
      <c r="B165" s="2" t="s">
        <v>185</v>
      </c>
      <c r="C165" s="8">
        <v>6722</v>
      </c>
      <c r="D165" s="8">
        <v>9453</v>
      </c>
      <c r="E165" s="8">
        <v>12856</v>
      </c>
      <c r="F165" s="8">
        <v>15106</v>
      </c>
      <c r="G165" s="9">
        <v>18558</v>
      </c>
      <c r="H165" s="10"/>
      <c r="I165" s="11">
        <f t="shared" si="8"/>
        <v>0.4062778934840821</v>
      </c>
      <c r="J165" s="11">
        <f t="shared" si="9"/>
        <v>0.3599915370781762</v>
      </c>
      <c r="K165" s="11">
        <f t="shared" si="10"/>
        <v>0.17501555693839452</v>
      </c>
      <c r="L165" s="11">
        <f t="shared" si="7"/>
        <v>0.2285184694823249</v>
      </c>
    </row>
    <row r="166" spans="1:12" ht="12.75">
      <c r="A166" s="2" t="s">
        <v>188</v>
      </c>
      <c r="B166" s="2" t="s">
        <v>185</v>
      </c>
      <c r="C166" s="8">
        <v>1359</v>
      </c>
      <c r="D166" s="8">
        <v>2259</v>
      </c>
      <c r="E166" s="8">
        <v>2715</v>
      </c>
      <c r="F166" s="8">
        <v>3186</v>
      </c>
      <c r="G166" s="9">
        <v>4078</v>
      </c>
      <c r="H166" s="10"/>
      <c r="I166" s="11">
        <f t="shared" si="8"/>
        <v>0.6622516556291391</v>
      </c>
      <c r="J166" s="11">
        <f t="shared" si="9"/>
        <v>0.20185922974767595</v>
      </c>
      <c r="K166" s="11">
        <f t="shared" si="10"/>
        <v>0.1734806629834254</v>
      </c>
      <c r="L166" s="11">
        <f t="shared" si="7"/>
        <v>0.27997489014438165</v>
      </c>
    </row>
    <row r="167" spans="1:12" ht="12.75">
      <c r="A167" s="2" t="s">
        <v>189</v>
      </c>
      <c r="B167" s="2" t="s">
        <v>185</v>
      </c>
      <c r="C167" s="8">
        <v>1928</v>
      </c>
      <c r="D167" s="8">
        <v>1992</v>
      </c>
      <c r="E167" s="8">
        <v>2300</v>
      </c>
      <c r="F167" s="8">
        <v>2394</v>
      </c>
      <c r="G167" s="9">
        <v>8729</v>
      </c>
      <c r="H167" s="10"/>
      <c r="I167" s="11">
        <f t="shared" si="8"/>
        <v>0.03319502074688797</v>
      </c>
      <c r="J167" s="11">
        <f t="shared" si="9"/>
        <v>0.15461847389558234</v>
      </c>
      <c r="K167" s="11">
        <f t="shared" si="10"/>
        <v>0.0408695652173913</v>
      </c>
      <c r="L167" s="11">
        <f t="shared" si="7"/>
        <v>2.646198830409357</v>
      </c>
    </row>
    <row r="168" spans="1:12" ht="12.75">
      <c r="A168" s="2" t="s">
        <v>190</v>
      </c>
      <c r="B168" s="2" t="s">
        <v>185</v>
      </c>
      <c r="C168" s="8">
        <v>466</v>
      </c>
      <c r="D168" s="8">
        <v>626</v>
      </c>
      <c r="E168" s="8">
        <v>724</v>
      </c>
      <c r="F168" s="8">
        <v>956</v>
      </c>
      <c r="G168" s="9">
        <v>1098</v>
      </c>
      <c r="H168" s="10"/>
      <c r="I168" s="11">
        <f t="shared" si="8"/>
        <v>0.34334763948497854</v>
      </c>
      <c r="J168" s="11">
        <f t="shared" si="9"/>
        <v>0.15654952076677317</v>
      </c>
      <c r="K168" s="11">
        <f t="shared" si="10"/>
        <v>0.32044198895027626</v>
      </c>
      <c r="L168" s="11">
        <f t="shared" si="7"/>
        <v>0.14853556485355648</v>
      </c>
    </row>
    <row r="169" spans="1:12" ht="12.75">
      <c r="A169" s="2" t="s">
        <v>191</v>
      </c>
      <c r="B169" s="2" t="s">
        <v>185</v>
      </c>
      <c r="C169" s="8">
        <v>382</v>
      </c>
      <c r="D169" s="8">
        <v>1193</v>
      </c>
      <c r="E169" s="8">
        <v>8071</v>
      </c>
      <c r="F169" s="8">
        <v>11828</v>
      </c>
      <c r="G169" s="9">
        <v>13926</v>
      </c>
      <c r="H169" s="10"/>
      <c r="I169" s="11">
        <f t="shared" si="8"/>
        <v>2.1230366492146597</v>
      </c>
      <c r="J169" s="11">
        <f t="shared" si="9"/>
        <v>5.765297569153395</v>
      </c>
      <c r="K169" s="11">
        <f t="shared" si="10"/>
        <v>0.46549374303060337</v>
      </c>
      <c r="L169" s="11">
        <f t="shared" si="7"/>
        <v>0.17737571863375043</v>
      </c>
    </row>
    <row r="170" spans="1:12" ht="12.75">
      <c r="A170" s="2" t="s">
        <v>192</v>
      </c>
      <c r="B170" s="2" t="s">
        <v>185</v>
      </c>
      <c r="C170" s="8">
        <v>11869</v>
      </c>
      <c r="D170" s="8">
        <v>13191</v>
      </c>
      <c r="E170" s="8">
        <v>14783</v>
      </c>
      <c r="F170" s="8">
        <v>15956</v>
      </c>
      <c r="G170" s="9">
        <v>20117</v>
      </c>
      <c r="H170" s="10"/>
      <c r="I170" s="11">
        <f t="shared" si="8"/>
        <v>0.11138259331030416</v>
      </c>
      <c r="J170" s="11">
        <f t="shared" si="9"/>
        <v>0.1206883481161398</v>
      </c>
      <c r="K170" s="11">
        <f t="shared" si="10"/>
        <v>0.07934789961442197</v>
      </c>
      <c r="L170" s="11">
        <f t="shared" si="7"/>
        <v>0.2607796440210579</v>
      </c>
    </row>
    <row r="171" spans="1:12" ht="12.75">
      <c r="A171" s="2" t="s">
        <v>193</v>
      </c>
      <c r="B171" s="2" t="s">
        <v>185</v>
      </c>
      <c r="C171" s="8">
        <v>966</v>
      </c>
      <c r="D171" s="8">
        <v>1112</v>
      </c>
      <c r="E171" s="8">
        <v>1761</v>
      </c>
      <c r="F171" s="8">
        <v>2687</v>
      </c>
      <c r="G171" s="9">
        <v>5101</v>
      </c>
      <c r="H171" s="10"/>
      <c r="I171" s="11">
        <f t="shared" si="8"/>
        <v>0.15113871635610765</v>
      </c>
      <c r="J171" s="11">
        <f t="shared" si="9"/>
        <v>0.5836330935251799</v>
      </c>
      <c r="K171" s="11">
        <f t="shared" si="10"/>
        <v>0.5258375922771152</v>
      </c>
      <c r="L171" s="11">
        <f t="shared" si="7"/>
        <v>0.8983997022701898</v>
      </c>
    </row>
    <row r="172" spans="1:12" ht="12.75">
      <c r="A172" s="2" t="s">
        <v>194</v>
      </c>
      <c r="B172" s="2" t="s">
        <v>185</v>
      </c>
      <c r="C172" s="8">
        <v>878</v>
      </c>
      <c r="D172" s="8">
        <v>851</v>
      </c>
      <c r="E172" s="8">
        <v>1515</v>
      </c>
      <c r="F172" s="8">
        <v>5435</v>
      </c>
      <c r="G172" s="9">
        <v>9403</v>
      </c>
      <c r="H172" s="10"/>
      <c r="I172" s="11">
        <f t="shared" si="8"/>
        <v>-0.030751708428246014</v>
      </c>
      <c r="J172" s="11">
        <f t="shared" si="9"/>
        <v>0.7802585193889542</v>
      </c>
      <c r="K172" s="11">
        <f t="shared" si="10"/>
        <v>2.5874587458745872</v>
      </c>
      <c r="L172" s="11">
        <f t="shared" si="7"/>
        <v>0.7300827966881325</v>
      </c>
    </row>
    <row r="173" spans="1:12" ht="12.75">
      <c r="A173" s="2" t="s">
        <v>195</v>
      </c>
      <c r="B173" s="2" t="s">
        <v>185</v>
      </c>
      <c r="C173" s="8">
        <v>308</v>
      </c>
      <c r="D173" s="8">
        <v>397</v>
      </c>
      <c r="E173" s="8">
        <v>890</v>
      </c>
      <c r="F173" s="8">
        <v>882</v>
      </c>
      <c r="G173" s="9">
        <v>1463</v>
      </c>
      <c r="H173" s="10"/>
      <c r="I173" s="11">
        <f t="shared" si="8"/>
        <v>0.288961038961039</v>
      </c>
      <c r="J173" s="11">
        <f t="shared" si="9"/>
        <v>1.2418136020151134</v>
      </c>
      <c r="K173" s="11">
        <f t="shared" si="10"/>
        <v>-0.008988764044943821</v>
      </c>
      <c r="L173" s="11">
        <f t="shared" si="7"/>
        <v>0.6587301587301587</v>
      </c>
    </row>
    <row r="174" spans="1:12" ht="12.75">
      <c r="A174" s="2" t="s">
        <v>196</v>
      </c>
      <c r="B174" s="2" t="s">
        <v>185</v>
      </c>
      <c r="C174" s="8">
        <v>4646</v>
      </c>
      <c r="D174" s="8">
        <v>5883</v>
      </c>
      <c r="E174" s="8">
        <v>7316</v>
      </c>
      <c r="F174" s="8">
        <v>9418</v>
      </c>
      <c r="G174" s="9">
        <v>12370</v>
      </c>
      <c r="H174" s="10"/>
      <c r="I174" s="11">
        <f t="shared" si="8"/>
        <v>0.266250538097288</v>
      </c>
      <c r="J174" s="11">
        <f t="shared" si="9"/>
        <v>0.2435832058473568</v>
      </c>
      <c r="K174" s="11">
        <f t="shared" si="10"/>
        <v>0.2873154729360306</v>
      </c>
      <c r="L174" s="11">
        <f t="shared" si="7"/>
        <v>0.31344234444680397</v>
      </c>
    </row>
    <row r="175" spans="1:12" ht="12.75">
      <c r="A175" s="2" t="s">
        <v>197</v>
      </c>
      <c r="B175" s="2" t="s">
        <v>185</v>
      </c>
      <c r="C175" s="8">
        <v>3261</v>
      </c>
      <c r="D175" s="8">
        <v>4398</v>
      </c>
      <c r="E175" s="8">
        <v>7383</v>
      </c>
      <c r="F175" s="8">
        <v>9700</v>
      </c>
      <c r="G175" s="9">
        <v>13951</v>
      </c>
      <c r="H175" s="10"/>
      <c r="I175" s="11">
        <f t="shared" si="8"/>
        <v>0.3486660533578657</v>
      </c>
      <c r="J175" s="11">
        <f t="shared" si="9"/>
        <v>0.6787175989085948</v>
      </c>
      <c r="K175" s="11">
        <f t="shared" si="10"/>
        <v>0.3138290667750237</v>
      </c>
      <c r="L175" s="11">
        <f t="shared" si="7"/>
        <v>0.4382474226804124</v>
      </c>
    </row>
    <row r="176" spans="1:12" ht="12.75">
      <c r="A176" s="2" t="s">
        <v>198</v>
      </c>
      <c r="B176" s="2" t="s">
        <v>185</v>
      </c>
      <c r="C176" s="8">
        <v>1600</v>
      </c>
      <c r="D176" s="8">
        <v>1872</v>
      </c>
      <c r="E176" s="8">
        <v>2350</v>
      </c>
      <c r="F176" s="8">
        <v>2214</v>
      </c>
      <c r="G176" s="9">
        <v>3456</v>
      </c>
      <c r="H176" s="10"/>
      <c r="I176" s="11">
        <f t="shared" si="8"/>
        <v>0.17</v>
      </c>
      <c r="J176" s="11">
        <f t="shared" si="9"/>
        <v>0.2553418803418803</v>
      </c>
      <c r="K176" s="11">
        <f t="shared" si="10"/>
        <v>-0.05787234042553192</v>
      </c>
      <c r="L176" s="11">
        <f t="shared" si="7"/>
        <v>0.5609756097560976</v>
      </c>
    </row>
    <row r="177" spans="1:12" ht="12.75">
      <c r="A177" s="2" t="s">
        <v>199</v>
      </c>
      <c r="B177" s="2" t="s">
        <v>200</v>
      </c>
      <c r="C177" s="8" t="s">
        <v>470</v>
      </c>
      <c r="D177" s="8" t="s">
        <v>470</v>
      </c>
      <c r="E177" s="8" t="s">
        <v>470</v>
      </c>
      <c r="F177" s="8">
        <v>32797</v>
      </c>
      <c r="G177" s="9">
        <v>43914</v>
      </c>
      <c r="H177" s="10"/>
      <c r="I177" s="11" t="str">
        <f t="shared" si="8"/>
        <v>NA</v>
      </c>
      <c r="J177" s="11" t="str">
        <f t="shared" si="9"/>
        <v>NA</v>
      </c>
      <c r="K177" s="11" t="str">
        <f t="shared" si="10"/>
        <v>NA</v>
      </c>
      <c r="L177" s="11">
        <f t="shared" si="7"/>
        <v>0.3389639296277098</v>
      </c>
    </row>
    <row r="178" spans="1:12" ht="12.75">
      <c r="A178" s="2" t="s">
        <v>201</v>
      </c>
      <c r="B178" s="2" t="s">
        <v>200</v>
      </c>
      <c r="C178" s="8">
        <v>11470</v>
      </c>
      <c r="D178" s="8">
        <v>32103</v>
      </c>
      <c r="E178" s="8">
        <v>74991</v>
      </c>
      <c r="F178" s="8">
        <v>102286</v>
      </c>
      <c r="G178" s="9">
        <v>154305</v>
      </c>
      <c r="H178" s="10"/>
      <c r="I178" s="11">
        <f t="shared" si="8"/>
        <v>1.798866608544028</v>
      </c>
      <c r="J178" s="11">
        <f t="shared" si="9"/>
        <v>1.3359499112232502</v>
      </c>
      <c r="K178" s="11">
        <f t="shared" si="10"/>
        <v>0.3639770105746023</v>
      </c>
      <c r="L178" s="11">
        <f t="shared" si="7"/>
        <v>0.5085642218876484</v>
      </c>
    </row>
    <row r="179" spans="1:12" ht="12.75">
      <c r="A179" s="2" t="s">
        <v>202</v>
      </c>
      <c r="B179" s="2" t="s">
        <v>200</v>
      </c>
      <c r="C179" s="8">
        <v>27351</v>
      </c>
      <c r="D179" s="8">
        <v>36638</v>
      </c>
      <c r="E179" s="8">
        <v>44947</v>
      </c>
      <c r="F179" s="8">
        <v>48208</v>
      </c>
      <c r="G179" s="9">
        <v>62298</v>
      </c>
      <c r="H179" s="10"/>
      <c r="I179" s="11">
        <f t="shared" si="8"/>
        <v>0.33954882819640964</v>
      </c>
      <c r="J179" s="11">
        <f t="shared" si="9"/>
        <v>0.22678639663737105</v>
      </c>
      <c r="K179" s="11">
        <f t="shared" si="10"/>
        <v>0.07255211693772666</v>
      </c>
      <c r="L179" s="11">
        <f t="shared" si="7"/>
        <v>0.2922751410554265</v>
      </c>
    </row>
    <row r="180" spans="1:12" ht="12.75">
      <c r="A180" s="2" t="s">
        <v>203</v>
      </c>
      <c r="B180" s="2" t="s">
        <v>200</v>
      </c>
      <c r="C180" s="8" t="s">
        <v>470</v>
      </c>
      <c r="D180" s="8" t="s">
        <v>470</v>
      </c>
      <c r="E180" s="8" t="s">
        <v>470</v>
      </c>
      <c r="F180" s="8">
        <v>6561</v>
      </c>
      <c r="G180" s="9">
        <v>6277</v>
      </c>
      <c r="H180" s="10"/>
      <c r="I180" s="11" t="str">
        <f t="shared" si="8"/>
        <v>NA</v>
      </c>
      <c r="J180" s="11" t="str">
        <f t="shared" si="9"/>
        <v>NA</v>
      </c>
      <c r="K180" s="11" t="str">
        <f t="shared" si="10"/>
        <v>NA</v>
      </c>
      <c r="L180" s="11">
        <f t="shared" si="7"/>
        <v>-0.04328608443834781</v>
      </c>
    </row>
    <row r="181" spans="1:12" ht="12.75">
      <c r="A181" s="2" t="s">
        <v>204</v>
      </c>
      <c r="B181" s="2" t="s">
        <v>200</v>
      </c>
      <c r="C181" s="8">
        <v>818</v>
      </c>
      <c r="D181" s="8">
        <v>3363</v>
      </c>
      <c r="E181" s="8">
        <v>5468</v>
      </c>
      <c r="F181" s="8">
        <v>6064</v>
      </c>
      <c r="G181" s="9">
        <v>6469</v>
      </c>
      <c r="H181" s="10"/>
      <c r="I181" s="11">
        <f t="shared" si="8"/>
        <v>3.111246943765281</v>
      </c>
      <c r="J181" s="11">
        <f t="shared" si="9"/>
        <v>0.6259292298542968</v>
      </c>
      <c r="K181" s="11">
        <f t="shared" si="10"/>
        <v>0.10899780541331383</v>
      </c>
      <c r="L181" s="11">
        <f t="shared" si="7"/>
        <v>0.06678759894459103</v>
      </c>
    </row>
    <row r="182" spans="1:12" ht="12.75">
      <c r="A182" s="2" t="s">
        <v>205</v>
      </c>
      <c r="B182" s="2" t="s">
        <v>206</v>
      </c>
      <c r="C182" s="8">
        <v>72624</v>
      </c>
      <c r="D182" s="8">
        <v>81548</v>
      </c>
      <c r="E182" s="8">
        <v>124773</v>
      </c>
      <c r="F182" s="8">
        <v>150624</v>
      </c>
      <c r="G182" s="9">
        <v>181376</v>
      </c>
      <c r="H182" s="10"/>
      <c r="I182" s="11">
        <f t="shared" si="8"/>
        <v>0.12287948887420136</v>
      </c>
      <c r="J182" s="11">
        <f t="shared" si="9"/>
        <v>0.5300559179869525</v>
      </c>
      <c r="K182" s="11">
        <f t="shared" si="10"/>
        <v>0.20718424659181073</v>
      </c>
      <c r="L182" s="11">
        <f t="shared" si="7"/>
        <v>0.20416401104737625</v>
      </c>
    </row>
    <row r="183" spans="1:12" ht="12.75">
      <c r="A183" s="2" t="s">
        <v>207</v>
      </c>
      <c r="B183" s="2" t="s">
        <v>208</v>
      </c>
      <c r="C183" s="8">
        <v>698</v>
      </c>
      <c r="D183" s="8">
        <v>853</v>
      </c>
      <c r="E183" s="8">
        <v>875</v>
      </c>
      <c r="F183" s="8">
        <v>964</v>
      </c>
      <c r="G183" s="9">
        <v>1113</v>
      </c>
      <c r="H183" s="10"/>
      <c r="I183" s="11">
        <f t="shared" si="8"/>
        <v>0.22206303724928367</v>
      </c>
      <c r="J183" s="11">
        <f t="shared" si="9"/>
        <v>0.02579132473622509</v>
      </c>
      <c r="K183" s="11">
        <f t="shared" si="10"/>
        <v>0.10171428571428572</v>
      </c>
      <c r="L183" s="11">
        <f t="shared" si="7"/>
        <v>0.1545643153526971</v>
      </c>
    </row>
    <row r="184" spans="1:12" ht="12.75">
      <c r="A184" s="2" t="s">
        <v>209</v>
      </c>
      <c r="B184" s="2" t="s">
        <v>208</v>
      </c>
      <c r="C184" s="8">
        <v>714</v>
      </c>
      <c r="D184" s="8">
        <v>700</v>
      </c>
      <c r="E184" s="8">
        <v>668</v>
      </c>
      <c r="F184" s="8">
        <v>790</v>
      </c>
      <c r="G184" s="9">
        <v>702</v>
      </c>
      <c r="H184" s="10"/>
      <c r="I184" s="11">
        <f t="shared" si="8"/>
        <v>-0.0196078431372549</v>
      </c>
      <c r="J184" s="11">
        <f t="shared" si="9"/>
        <v>-0.045714285714285714</v>
      </c>
      <c r="K184" s="11">
        <f t="shared" si="10"/>
        <v>0.18263473053892215</v>
      </c>
      <c r="L184" s="11">
        <f t="shared" si="7"/>
        <v>-0.11139240506329114</v>
      </c>
    </row>
    <row r="185" spans="1:12" ht="12.75">
      <c r="A185" s="2" t="s">
        <v>210</v>
      </c>
      <c r="B185" s="2" t="s">
        <v>208</v>
      </c>
      <c r="C185" s="8">
        <v>1965</v>
      </c>
      <c r="D185" s="8">
        <v>1986</v>
      </c>
      <c r="E185" s="8">
        <v>1917</v>
      </c>
      <c r="F185" s="8">
        <v>1993</v>
      </c>
      <c r="G185" s="9">
        <v>2245</v>
      </c>
      <c r="H185" s="10"/>
      <c r="I185" s="11">
        <f t="shared" si="8"/>
        <v>0.010687022900763359</v>
      </c>
      <c r="J185" s="11">
        <f t="shared" si="9"/>
        <v>-0.03474320241691843</v>
      </c>
      <c r="K185" s="11">
        <f t="shared" si="10"/>
        <v>0.0396452790818988</v>
      </c>
      <c r="L185" s="11">
        <f t="shared" si="7"/>
        <v>0.12644254892122428</v>
      </c>
    </row>
    <row r="186" spans="1:12" ht="12.75">
      <c r="A186" s="2" t="s">
        <v>211</v>
      </c>
      <c r="B186" s="2" t="s">
        <v>208</v>
      </c>
      <c r="C186" s="8">
        <v>449</v>
      </c>
      <c r="D186" s="8">
        <v>1173</v>
      </c>
      <c r="E186" s="8">
        <v>1241</v>
      </c>
      <c r="F186" s="8">
        <v>1491</v>
      </c>
      <c r="G186" s="9">
        <v>1325</v>
      </c>
      <c r="H186" s="10"/>
      <c r="I186" s="11">
        <f t="shared" si="8"/>
        <v>1.6124721603563474</v>
      </c>
      <c r="J186" s="11">
        <f t="shared" si="9"/>
        <v>0.057971014492753624</v>
      </c>
      <c r="K186" s="11">
        <f t="shared" si="10"/>
        <v>0.20145044319097502</v>
      </c>
      <c r="L186" s="11">
        <f t="shared" si="7"/>
        <v>-0.11133467471495641</v>
      </c>
    </row>
    <row r="187" spans="1:12" ht="12.75">
      <c r="A187" s="2" t="s">
        <v>212</v>
      </c>
      <c r="B187" s="2" t="s">
        <v>208</v>
      </c>
      <c r="C187" s="8">
        <v>230</v>
      </c>
      <c r="D187" s="8">
        <v>167</v>
      </c>
      <c r="E187" s="8">
        <v>136</v>
      </c>
      <c r="F187" s="8">
        <v>121</v>
      </c>
      <c r="G187" s="9">
        <v>134</v>
      </c>
      <c r="H187" s="10"/>
      <c r="I187" s="11">
        <f t="shared" si="8"/>
        <v>-0.27391304347826084</v>
      </c>
      <c r="J187" s="11">
        <f t="shared" si="9"/>
        <v>-0.18562874251497005</v>
      </c>
      <c r="K187" s="11">
        <f t="shared" si="10"/>
        <v>-0.11029411764705882</v>
      </c>
      <c r="L187" s="11">
        <f t="shared" si="7"/>
        <v>0.10743801652892562</v>
      </c>
    </row>
    <row r="188" spans="1:12" ht="12.75">
      <c r="A188" s="2" t="s">
        <v>213</v>
      </c>
      <c r="B188" s="2" t="s">
        <v>208</v>
      </c>
      <c r="C188" s="8">
        <v>1939</v>
      </c>
      <c r="D188" s="8">
        <v>2240</v>
      </c>
      <c r="E188" s="8">
        <v>2168</v>
      </c>
      <c r="F188" s="8">
        <v>2297</v>
      </c>
      <c r="G188" s="9">
        <v>2768</v>
      </c>
      <c r="H188" s="10"/>
      <c r="I188" s="11">
        <f t="shared" si="8"/>
        <v>0.1552346570397112</v>
      </c>
      <c r="J188" s="11">
        <f t="shared" si="9"/>
        <v>-0.03214285714285714</v>
      </c>
      <c r="K188" s="11">
        <f t="shared" si="10"/>
        <v>0.059501845018450183</v>
      </c>
      <c r="L188" s="11">
        <f t="shared" si="7"/>
        <v>0.20505006530256856</v>
      </c>
    </row>
    <row r="189" spans="1:12" ht="12.75">
      <c r="A189" s="2" t="s">
        <v>214</v>
      </c>
      <c r="B189" s="2" t="s">
        <v>208</v>
      </c>
      <c r="C189" s="8">
        <v>490</v>
      </c>
      <c r="D189" s="8">
        <v>600</v>
      </c>
      <c r="E189" s="8">
        <v>635</v>
      </c>
      <c r="F189" s="8">
        <v>629</v>
      </c>
      <c r="G189" s="9">
        <v>502</v>
      </c>
      <c r="H189" s="10"/>
      <c r="I189" s="11">
        <f t="shared" si="8"/>
        <v>0.22448979591836735</v>
      </c>
      <c r="J189" s="11">
        <f t="shared" si="9"/>
        <v>0.058333333333333334</v>
      </c>
      <c r="K189" s="11">
        <f t="shared" si="10"/>
        <v>-0.009448818897637795</v>
      </c>
      <c r="L189" s="11">
        <f t="shared" si="7"/>
        <v>-0.20190779014308427</v>
      </c>
    </row>
    <row r="190" spans="1:12" ht="12.75">
      <c r="A190" s="2" t="s">
        <v>215</v>
      </c>
      <c r="B190" s="2" t="s">
        <v>216</v>
      </c>
      <c r="C190" s="8">
        <v>626</v>
      </c>
      <c r="D190" s="8">
        <v>1044</v>
      </c>
      <c r="E190" s="8">
        <v>937</v>
      </c>
      <c r="F190" s="8">
        <v>845</v>
      </c>
      <c r="G190" s="9">
        <v>996</v>
      </c>
      <c r="H190" s="10"/>
      <c r="I190" s="11">
        <f t="shared" si="8"/>
        <v>0.6677316293929713</v>
      </c>
      <c r="J190" s="11">
        <f t="shared" si="9"/>
        <v>-0.1024904214559387</v>
      </c>
      <c r="K190" s="11">
        <f t="shared" si="10"/>
        <v>-0.09818569903948772</v>
      </c>
      <c r="L190" s="11">
        <f t="shared" si="7"/>
        <v>0.178698224852071</v>
      </c>
    </row>
    <row r="191" spans="1:12" ht="12.75">
      <c r="A191" s="2" t="s">
        <v>217</v>
      </c>
      <c r="B191" s="2" t="s">
        <v>218</v>
      </c>
      <c r="C191" s="8">
        <v>1141</v>
      </c>
      <c r="D191" s="8">
        <v>1096</v>
      </c>
      <c r="E191" s="8">
        <v>950</v>
      </c>
      <c r="F191" s="8">
        <v>837</v>
      </c>
      <c r="G191" s="9">
        <v>843</v>
      </c>
      <c r="H191" s="10"/>
      <c r="I191" s="11">
        <f t="shared" si="8"/>
        <v>-0.03943908851884312</v>
      </c>
      <c r="J191" s="11">
        <f t="shared" si="9"/>
        <v>-0.1332116788321168</v>
      </c>
      <c r="K191" s="11">
        <f t="shared" si="10"/>
        <v>-0.11894736842105263</v>
      </c>
      <c r="L191" s="11">
        <f t="shared" si="7"/>
        <v>0.007168458781362007</v>
      </c>
    </row>
    <row r="192" spans="1:12" ht="12.75">
      <c r="A192" s="2" t="s">
        <v>200</v>
      </c>
      <c r="B192" s="2" t="s">
        <v>218</v>
      </c>
      <c r="C192" s="8">
        <v>240</v>
      </c>
      <c r="D192" s="8">
        <v>297</v>
      </c>
      <c r="E192" s="8">
        <v>306</v>
      </c>
      <c r="F192" s="8">
        <v>352</v>
      </c>
      <c r="G192" s="9">
        <v>352</v>
      </c>
      <c r="H192" s="10"/>
      <c r="I192" s="11">
        <f t="shared" si="8"/>
        <v>0.2375</v>
      </c>
      <c r="J192" s="11">
        <f t="shared" si="9"/>
        <v>0.030303030303030304</v>
      </c>
      <c r="K192" s="11">
        <f t="shared" si="10"/>
        <v>0.1503267973856209</v>
      </c>
      <c r="L192" s="11">
        <f t="shared" si="7"/>
        <v>0</v>
      </c>
    </row>
    <row r="193" spans="1:12" ht="12.75">
      <c r="A193" s="2" t="s">
        <v>218</v>
      </c>
      <c r="B193" s="2" t="s">
        <v>218</v>
      </c>
      <c r="C193" s="8">
        <v>3737</v>
      </c>
      <c r="D193" s="8">
        <v>3487</v>
      </c>
      <c r="E193" s="8">
        <v>3345</v>
      </c>
      <c r="F193" s="8">
        <v>3061</v>
      </c>
      <c r="G193" s="9">
        <v>2843</v>
      </c>
      <c r="H193" s="10"/>
      <c r="I193" s="11">
        <f t="shared" si="8"/>
        <v>-0.0668985817500669</v>
      </c>
      <c r="J193" s="11">
        <f t="shared" si="9"/>
        <v>-0.04072268425580729</v>
      </c>
      <c r="K193" s="11">
        <f t="shared" si="10"/>
        <v>-0.08490284005979074</v>
      </c>
      <c r="L193" s="11">
        <f t="shared" si="7"/>
        <v>-0.07121855602744201</v>
      </c>
    </row>
    <row r="194" spans="1:12" ht="12.75">
      <c r="A194" s="2" t="s">
        <v>219</v>
      </c>
      <c r="B194" s="2" t="s">
        <v>220</v>
      </c>
      <c r="C194" s="8">
        <v>1137</v>
      </c>
      <c r="D194" s="8">
        <v>1537</v>
      </c>
      <c r="E194" s="8">
        <v>1744</v>
      </c>
      <c r="F194" s="8">
        <v>1814</v>
      </c>
      <c r="G194" s="9">
        <v>1503</v>
      </c>
      <c r="H194" s="10"/>
      <c r="I194" s="11">
        <f t="shared" si="8"/>
        <v>0.3518029903254178</v>
      </c>
      <c r="J194" s="11">
        <f t="shared" si="9"/>
        <v>0.1346779440468445</v>
      </c>
      <c r="K194" s="11">
        <f t="shared" si="10"/>
        <v>0.040137614678899085</v>
      </c>
      <c r="L194" s="11">
        <f t="shared" si="7"/>
        <v>-0.17144432194046305</v>
      </c>
    </row>
    <row r="195" spans="1:12" ht="12.75">
      <c r="A195" s="2" t="s">
        <v>221</v>
      </c>
      <c r="B195" s="2" t="s">
        <v>220</v>
      </c>
      <c r="C195" s="8">
        <v>21040</v>
      </c>
      <c r="D195" s="8">
        <v>30228</v>
      </c>
      <c r="E195" s="8">
        <v>43769</v>
      </c>
      <c r="F195" s="8">
        <v>49504</v>
      </c>
      <c r="G195" s="9">
        <v>49546</v>
      </c>
      <c r="H195" s="10"/>
      <c r="I195" s="11">
        <f t="shared" si="8"/>
        <v>0.4366920152091255</v>
      </c>
      <c r="J195" s="11">
        <f t="shared" si="9"/>
        <v>0.447962154294032</v>
      </c>
      <c r="K195" s="11">
        <f t="shared" si="10"/>
        <v>0.1310288103452215</v>
      </c>
      <c r="L195" s="11">
        <f t="shared" si="7"/>
        <v>0.0008484162895927602</v>
      </c>
    </row>
    <row r="196" spans="1:12" ht="12.75">
      <c r="A196" s="2" t="s">
        <v>222</v>
      </c>
      <c r="B196" s="2" t="s">
        <v>220</v>
      </c>
      <c r="C196" s="8">
        <v>1370</v>
      </c>
      <c r="D196" s="8">
        <v>1595</v>
      </c>
      <c r="E196" s="8">
        <v>1657</v>
      </c>
      <c r="F196" s="8">
        <v>1482</v>
      </c>
      <c r="G196" s="9">
        <v>1171</v>
      </c>
      <c r="H196" s="10"/>
      <c r="I196" s="11">
        <f t="shared" si="8"/>
        <v>0.16423357664233576</v>
      </c>
      <c r="J196" s="11">
        <f t="shared" si="9"/>
        <v>0.038871473354231974</v>
      </c>
      <c r="K196" s="11">
        <f t="shared" si="10"/>
        <v>-0.1056125528062764</v>
      </c>
      <c r="L196" s="11">
        <f t="shared" si="7"/>
        <v>-0.20985155195681512</v>
      </c>
    </row>
    <row r="197" spans="1:12" ht="12.75">
      <c r="A197" s="2" t="s">
        <v>223</v>
      </c>
      <c r="B197" s="2" t="s">
        <v>220</v>
      </c>
      <c r="C197" s="8">
        <v>2699</v>
      </c>
      <c r="D197" s="8">
        <v>4023</v>
      </c>
      <c r="E197" s="8">
        <v>4810</v>
      </c>
      <c r="F197" s="8">
        <v>4966</v>
      </c>
      <c r="G197" s="9">
        <v>3836</v>
      </c>
      <c r="H197" s="10"/>
      <c r="I197" s="11">
        <f t="shared" si="8"/>
        <v>0.4905520563171545</v>
      </c>
      <c r="J197" s="11">
        <f t="shared" si="9"/>
        <v>0.19562515535669897</v>
      </c>
      <c r="K197" s="11">
        <f t="shared" si="10"/>
        <v>0.032432432432432434</v>
      </c>
      <c r="L197" s="11">
        <f t="shared" si="7"/>
        <v>-0.22754732178815948</v>
      </c>
    </row>
    <row r="198" spans="1:12" ht="12.75">
      <c r="A198" s="2" t="s">
        <v>224</v>
      </c>
      <c r="B198" s="2" t="s">
        <v>220</v>
      </c>
      <c r="C198" s="8">
        <v>7422</v>
      </c>
      <c r="D198" s="8">
        <v>8637</v>
      </c>
      <c r="E198" s="8">
        <v>9268</v>
      </c>
      <c r="F198" s="8">
        <v>12571</v>
      </c>
      <c r="G198" s="9">
        <v>12606</v>
      </c>
      <c r="H198" s="10"/>
      <c r="I198" s="11">
        <f t="shared" si="8"/>
        <v>0.16370250606305578</v>
      </c>
      <c r="J198" s="11">
        <f t="shared" si="9"/>
        <v>0.07305777469028597</v>
      </c>
      <c r="K198" s="11">
        <f t="shared" si="10"/>
        <v>0.3563875701337937</v>
      </c>
      <c r="L198" s="11">
        <f aca="true" t="shared" si="11" ref="L198:L261">IF(F198="X","NA",IF(G198="X","NA",(G198-F198)/F198))</f>
        <v>0.002784185824516745</v>
      </c>
    </row>
    <row r="199" spans="1:12" ht="12.75">
      <c r="A199" s="2" t="s">
        <v>225</v>
      </c>
      <c r="B199" s="2" t="s">
        <v>226</v>
      </c>
      <c r="C199" s="8">
        <v>2850</v>
      </c>
      <c r="D199" s="8">
        <v>4843</v>
      </c>
      <c r="E199" s="8">
        <v>5937</v>
      </c>
      <c r="F199" s="8">
        <v>7603</v>
      </c>
      <c r="G199" s="9">
        <v>6888</v>
      </c>
      <c r="H199" s="10"/>
      <c r="I199" s="11">
        <f t="shared" si="8"/>
        <v>0.6992982456140351</v>
      </c>
      <c r="J199" s="11">
        <f t="shared" si="9"/>
        <v>0.2258930415032005</v>
      </c>
      <c r="K199" s="11">
        <f t="shared" si="10"/>
        <v>0.2806131042614115</v>
      </c>
      <c r="L199" s="11">
        <f t="shared" si="11"/>
        <v>-0.0940418255951598</v>
      </c>
    </row>
    <row r="200" spans="1:12" ht="12.75">
      <c r="A200" s="2" t="s">
        <v>227</v>
      </c>
      <c r="B200" s="2" t="s">
        <v>228</v>
      </c>
      <c r="C200" s="8">
        <v>916</v>
      </c>
      <c r="D200" s="8">
        <v>1913</v>
      </c>
      <c r="E200" s="8">
        <v>2678</v>
      </c>
      <c r="F200" s="8">
        <v>3478</v>
      </c>
      <c r="G200" s="9">
        <v>4492</v>
      </c>
      <c r="H200" s="10"/>
      <c r="I200" s="11">
        <f t="shared" si="8"/>
        <v>1.0884279475982532</v>
      </c>
      <c r="J200" s="11">
        <f t="shared" si="9"/>
        <v>0.3998954521693675</v>
      </c>
      <c r="K200" s="11">
        <f t="shared" si="10"/>
        <v>0.29873039581777444</v>
      </c>
      <c r="L200" s="11">
        <f t="shared" si="11"/>
        <v>0.2915468660149511</v>
      </c>
    </row>
    <row r="201" spans="1:12" ht="12.75">
      <c r="A201" s="2" t="s">
        <v>229</v>
      </c>
      <c r="B201" s="2" t="s">
        <v>228</v>
      </c>
      <c r="C201" s="8">
        <v>1146</v>
      </c>
      <c r="D201" s="8">
        <v>1427</v>
      </c>
      <c r="E201" s="8">
        <v>1639</v>
      </c>
      <c r="F201" s="8">
        <v>1898</v>
      </c>
      <c r="G201" s="9">
        <v>1733</v>
      </c>
      <c r="H201" s="10"/>
      <c r="I201" s="11">
        <f aca="true" t="shared" si="12" ref="I201:I269">IF(C201="X","NA",IF(D201="X","NA",(D201-C201)/C201))</f>
        <v>0.24520069808027922</v>
      </c>
      <c r="J201" s="11">
        <f aca="true" t="shared" si="13" ref="J201:J269">IF(D201="X","NA",IF(E201="X","NA",(E201-D201)/D201))</f>
        <v>0.14856341976173792</v>
      </c>
      <c r="K201" s="11">
        <f>IF(E201="X","NA",IF(F201="X","NA",(F201-E201)/E201))</f>
        <v>0.15802318486882244</v>
      </c>
      <c r="L201" s="11">
        <f t="shared" si="11"/>
        <v>-0.08693361433087461</v>
      </c>
    </row>
    <row r="202" spans="1:12" ht="12.75">
      <c r="A202" s="2" t="s">
        <v>230</v>
      </c>
      <c r="B202" s="2" t="s">
        <v>228</v>
      </c>
      <c r="C202" s="8">
        <v>287</v>
      </c>
      <c r="D202" s="8">
        <v>404</v>
      </c>
      <c r="E202" s="8">
        <v>411</v>
      </c>
      <c r="F202" s="8">
        <v>453</v>
      </c>
      <c r="G202" s="9">
        <v>452</v>
      </c>
      <c r="H202" s="10"/>
      <c r="I202" s="11">
        <f t="shared" si="12"/>
        <v>0.4076655052264808</v>
      </c>
      <c r="J202" s="11">
        <f t="shared" si="13"/>
        <v>0.017326732673267328</v>
      </c>
      <c r="K202" s="11">
        <f>IF(E202="X","NA",IF(F202="X","NA",(F202-E202)/E202))</f>
        <v>0.10218978102189781</v>
      </c>
      <c r="L202" s="11">
        <f t="shared" si="11"/>
        <v>-0.002207505518763797</v>
      </c>
    </row>
    <row r="203" spans="1:12" ht="12.75">
      <c r="A203" s="2" t="s">
        <v>231</v>
      </c>
      <c r="B203" s="2" t="s">
        <v>228</v>
      </c>
      <c r="C203" s="8">
        <v>22583</v>
      </c>
      <c r="D203" s="8">
        <v>37170</v>
      </c>
      <c r="E203" s="8">
        <v>42045</v>
      </c>
      <c r="F203" s="8">
        <v>45943</v>
      </c>
      <c r="G203" s="9">
        <v>56315</v>
      </c>
      <c r="H203" s="10"/>
      <c r="I203" s="11">
        <f t="shared" si="12"/>
        <v>0.6459283531860249</v>
      </c>
      <c r="J203" s="11">
        <f t="shared" si="13"/>
        <v>0.1311541565778854</v>
      </c>
      <c r="K203" s="11">
        <f>IF(E203="X","NA",IF(F203="X","NA",(F203-E203)/E203))</f>
        <v>0.09271019146152931</v>
      </c>
      <c r="L203" s="11">
        <f t="shared" si="11"/>
        <v>0.22575800448381692</v>
      </c>
    </row>
    <row r="204" spans="1:12" ht="12.75">
      <c r="A204" s="2" t="s">
        <v>232</v>
      </c>
      <c r="B204" s="2" t="s">
        <v>228</v>
      </c>
      <c r="C204" s="8">
        <v>305</v>
      </c>
      <c r="D204" s="8">
        <v>657</v>
      </c>
      <c r="E204" s="8">
        <v>554</v>
      </c>
      <c r="F204" s="8">
        <v>571</v>
      </c>
      <c r="G204" s="9">
        <v>506</v>
      </c>
      <c r="H204" s="10"/>
      <c r="I204" s="11">
        <f t="shared" si="12"/>
        <v>1.1540983606557378</v>
      </c>
      <c r="J204" s="11">
        <f t="shared" si="13"/>
        <v>-0.1567732115677321</v>
      </c>
      <c r="K204" s="11">
        <f>IF(E204="X","NA",IF(F204="X","NA",(F204-E204)/E204))</f>
        <v>0.030685920577617327</v>
      </c>
      <c r="L204" s="11">
        <f t="shared" si="11"/>
        <v>-0.1138353765323993</v>
      </c>
    </row>
    <row r="205" spans="1:12" ht="12.75">
      <c r="A205" s="2" t="s">
        <v>233</v>
      </c>
      <c r="B205" s="2" t="s">
        <v>234</v>
      </c>
      <c r="C205" s="8">
        <v>295</v>
      </c>
      <c r="D205" s="8">
        <v>364</v>
      </c>
      <c r="E205" s="8">
        <v>549</v>
      </c>
      <c r="F205" s="8">
        <v>620</v>
      </c>
      <c r="G205" s="9">
        <v>817</v>
      </c>
      <c r="H205" s="10"/>
      <c r="I205" s="11">
        <f t="shared" si="12"/>
        <v>0.23389830508474577</v>
      </c>
      <c r="J205" s="11">
        <f t="shared" si="13"/>
        <v>0.5082417582417582</v>
      </c>
      <c r="K205" s="11">
        <f>IF(E205="X","NA",IF(F205="X","NA",(F205-E205)/E205))</f>
        <v>0.12932604735883424</v>
      </c>
      <c r="L205" s="11">
        <f t="shared" si="11"/>
        <v>0.317741935483871</v>
      </c>
    </row>
    <row r="206" spans="1:12" ht="12.75">
      <c r="A206" s="2" t="s">
        <v>235</v>
      </c>
      <c r="B206" s="2" t="s">
        <v>234</v>
      </c>
      <c r="C206" s="8">
        <v>714</v>
      </c>
      <c r="D206" s="8">
        <v>469</v>
      </c>
      <c r="E206" s="8">
        <v>519</v>
      </c>
      <c r="F206" s="8">
        <v>463</v>
      </c>
      <c r="G206" s="9">
        <v>355</v>
      </c>
      <c r="H206" s="10"/>
      <c r="I206" s="11">
        <f t="shared" si="12"/>
        <v>-0.3431372549019608</v>
      </c>
      <c r="J206" s="11">
        <f t="shared" si="13"/>
        <v>0.10660980810234541</v>
      </c>
      <c r="K206" s="11">
        <f>IF(E206="X","NA",IF(F206="X","NA",(F206-E206)/E206))</f>
        <v>-0.10789980732177264</v>
      </c>
      <c r="L206" s="11">
        <f t="shared" si="11"/>
        <v>-0.23326133909287258</v>
      </c>
    </row>
    <row r="207" spans="1:12" ht="12.75">
      <c r="A207" s="2" t="s">
        <v>236</v>
      </c>
      <c r="B207" s="2" t="s">
        <v>234</v>
      </c>
      <c r="C207" s="8">
        <v>298</v>
      </c>
      <c r="D207" s="8">
        <v>1187</v>
      </c>
      <c r="E207" s="8">
        <v>1588</v>
      </c>
      <c r="F207" s="8">
        <v>1946</v>
      </c>
      <c r="G207" s="9">
        <v>1996</v>
      </c>
      <c r="H207" s="10"/>
      <c r="I207" s="11">
        <f t="shared" si="12"/>
        <v>2.9832214765100673</v>
      </c>
      <c r="J207" s="11">
        <f t="shared" si="13"/>
        <v>0.33782645324347094</v>
      </c>
      <c r="K207" s="11">
        <f>IF(E207="X","NA",IF(F207="X","NA",(F207-E207)/E207))</f>
        <v>0.22544080604534006</v>
      </c>
      <c r="L207" s="11">
        <f t="shared" si="11"/>
        <v>0.025693730729701953</v>
      </c>
    </row>
    <row r="208" spans="1:12" ht="12.75">
      <c r="A208" s="2" t="s">
        <v>237</v>
      </c>
      <c r="B208" s="2" t="s">
        <v>234</v>
      </c>
      <c r="C208" s="8">
        <v>4820</v>
      </c>
      <c r="D208" s="8">
        <v>9467</v>
      </c>
      <c r="E208" s="8">
        <v>11936</v>
      </c>
      <c r="F208" s="8">
        <v>14633</v>
      </c>
      <c r="G208" s="9">
        <v>15593</v>
      </c>
      <c r="H208" s="10"/>
      <c r="I208" s="11">
        <f t="shared" si="12"/>
        <v>0.9641078838174274</v>
      </c>
      <c r="J208" s="11">
        <f t="shared" si="13"/>
        <v>0.26080067603253404</v>
      </c>
      <c r="K208" s="11">
        <f>IF(E208="X","NA",IF(F208="X","NA",(F208-E208)/E208))</f>
        <v>0.22595509383378015</v>
      </c>
      <c r="L208" s="11">
        <f t="shared" si="11"/>
        <v>0.06560513906922709</v>
      </c>
    </row>
    <row r="209" spans="1:12" ht="12.75">
      <c r="A209" s="2" t="s">
        <v>238</v>
      </c>
      <c r="B209" s="2" t="s">
        <v>239</v>
      </c>
      <c r="C209" s="8" t="s">
        <v>470</v>
      </c>
      <c r="D209" s="8" t="s">
        <v>470</v>
      </c>
      <c r="E209" s="8" t="s">
        <v>470</v>
      </c>
      <c r="F209" s="8">
        <v>25267</v>
      </c>
      <c r="G209" s="9">
        <v>35762</v>
      </c>
      <c r="H209" s="10"/>
      <c r="I209" s="11" t="str">
        <f t="shared" si="12"/>
        <v>NA</v>
      </c>
      <c r="J209" s="11" t="str">
        <f t="shared" si="13"/>
        <v>NA</v>
      </c>
      <c r="K209" s="11" t="str">
        <f>IF(E209="X","NA",IF(F209="X","NA",(F209-E209)/E209))</f>
        <v>NA</v>
      </c>
      <c r="L209" s="11">
        <f t="shared" si="11"/>
        <v>0.41536391340483636</v>
      </c>
    </row>
    <row r="210" spans="1:12" ht="12.75">
      <c r="A210" s="2" t="s">
        <v>240</v>
      </c>
      <c r="B210" s="2" t="s">
        <v>239</v>
      </c>
      <c r="C210" s="8">
        <v>2038</v>
      </c>
      <c r="D210" s="8">
        <v>2973</v>
      </c>
      <c r="E210" s="8">
        <v>3045</v>
      </c>
      <c r="F210" s="8">
        <v>3305</v>
      </c>
      <c r="G210" s="9">
        <v>2513</v>
      </c>
      <c r="H210" s="10"/>
      <c r="I210" s="11">
        <f t="shared" si="12"/>
        <v>0.45878312070657506</v>
      </c>
      <c r="J210" s="11">
        <f t="shared" si="13"/>
        <v>0.024217961654894045</v>
      </c>
      <c r="K210" s="11">
        <f>IF(E210="X","NA",IF(F210="X","NA",(F210-E210)/E210))</f>
        <v>0.08538587848932677</v>
      </c>
      <c r="L210" s="11">
        <f t="shared" si="11"/>
        <v>-0.23963691376701968</v>
      </c>
    </row>
    <row r="211" spans="1:12" ht="12.75">
      <c r="A211" s="2" t="s">
        <v>241</v>
      </c>
      <c r="B211" s="2" t="s">
        <v>239</v>
      </c>
      <c r="C211" s="8">
        <v>4619</v>
      </c>
      <c r="D211" s="8">
        <v>4869</v>
      </c>
      <c r="E211" s="8">
        <v>4703</v>
      </c>
      <c r="F211" s="8">
        <v>5146</v>
      </c>
      <c r="G211" s="9">
        <v>5628</v>
      </c>
      <c r="H211" s="10"/>
      <c r="I211" s="11">
        <f t="shared" si="12"/>
        <v>0.054124269322364145</v>
      </c>
      <c r="J211" s="11">
        <f t="shared" si="13"/>
        <v>-0.034093242965701376</v>
      </c>
      <c r="K211" s="11">
        <f>IF(E211="X","NA",IF(F211="X","NA",(F211-E211)/E211))</f>
        <v>0.09419519455666596</v>
      </c>
      <c r="L211" s="11">
        <f t="shared" si="11"/>
        <v>0.09366498251068792</v>
      </c>
    </row>
    <row r="212" spans="1:12" ht="12.75">
      <c r="A212" s="2" t="s">
        <v>242</v>
      </c>
      <c r="B212" s="2" t="s">
        <v>239</v>
      </c>
      <c r="C212" s="8">
        <v>2717</v>
      </c>
      <c r="D212" s="8">
        <v>3088</v>
      </c>
      <c r="E212" s="8">
        <v>3068</v>
      </c>
      <c r="F212" s="8">
        <v>3269</v>
      </c>
      <c r="G212" s="9">
        <v>3055</v>
      </c>
      <c r="H212" s="10"/>
      <c r="I212" s="11">
        <f t="shared" si="12"/>
        <v>0.13654766286345232</v>
      </c>
      <c r="J212" s="11">
        <f t="shared" si="13"/>
        <v>-0.006476683937823834</v>
      </c>
      <c r="K212" s="11">
        <f>IF(E212="X","NA",IF(F212="X","NA",(F212-E212)/E212))</f>
        <v>0.06551499348109517</v>
      </c>
      <c r="L212" s="11">
        <f t="shared" si="11"/>
        <v>-0.06546344447843377</v>
      </c>
    </row>
    <row r="213" spans="1:12" ht="12.75">
      <c r="A213" s="2" t="s">
        <v>243</v>
      </c>
      <c r="B213" s="2" t="s">
        <v>239</v>
      </c>
      <c r="C213" s="8">
        <v>42494</v>
      </c>
      <c r="D213" s="8">
        <v>43241</v>
      </c>
      <c r="E213" s="8">
        <v>40091</v>
      </c>
      <c r="F213" s="8">
        <v>42249</v>
      </c>
      <c r="G213" s="9">
        <v>46780</v>
      </c>
      <c r="H213" s="10"/>
      <c r="I213" s="11">
        <f t="shared" si="12"/>
        <v>0.01757895232268085</v>
      </c>
      <c r="J213" s="11">
        <f t="shared" si="13"/>
        <v>-0.0728475289655651</v>
      </c>
      <c r="K213" s="11">
        <f>IF(E213="X","NA",IF(F213="X","NA",(F213-E213)/E213))</f>
        <v>0.05382754234117383</v>
      </c>
      <c r="L213" s="11">
        <f t="shared" si="11"/>
        <v>0.10724514189684962</v>
      </c>
    </row>
    <row r="214" spans="1:12" ht="12.75">
      <c r="A214" s="12" t="s">
        <v>488</v>
      </c>
      <c r="B214" s="2" t="s">
        <v>239</v>
      </c>
      <c r="C214" s="8" t="s">
        <v>470</v>
      </c>
      <c r="D214" s="8" t="s">
        <v>470</v>
      </c>
      <c r="E214" s="8" t="s">
        <v>470</v>
      </c>
      <c r="F214" s="8" t="s">
        <v>470</v>
      </c>
      <c r="G214" s="9">
        <v>40286</v>
      </c>
      <c r="H214" s="10"/>
      <c r="I214" s="11" t="s">
        <v>485</v>
      </c>
      <c r="J214" s="11" t="s">
        <v>485</v>
      </c>
      <c r="K214" s="11" t="s">
        <v>485</v>
      </c>
      <c r="L214" s="11" t="str">
        <f t="shared" si="11"/>
        <v>NA</v>
      </c>
    </row>
    <row r="215" spans="1:12" ht="12.75">
      <c r="A215" s="12" t="s">
        <v>489</v>
      </c>
      <c r="B215" s="2" t="s">
        <v>239</v>
      </c>
      <c r="C215" s="8" t="s">
        <v>470</v>
      </c>
      <c r="D215" s="8" t="s">
        <v>470</v>
      </c>
      <c r="E215" s="8" t="s">
        <v>470</v>
      </c>
      <c r="F215" s="8" t="s">
        <v>470</v>
      </c>
      <c r="G215" s="9">
        <v>45704</v>
      </c>
      <c r="H215" s="10"/>
      <c r="I215" s="11" t="s">
        <v>485</v>
      </c>
      <c r="J215" s="11" t="s">
        <v>485</v>
      </c>
      <c r="K215" s="11" t="s">
        <v>485</v>
      </c>
      <c r="L215" s="11" t="str">
        <f t="shared" si="11"/>
        <v>NA</v>
      </c>
    </row>
    <row r="216" spans="1:12" ht="12.75">
      <c r="A216" s="2" t="s">
        <v>244</v>
      </c>
      <c r="B216" s="2" t="s">
        <v>239</v>
      </c>
      <c r="C216" s="8">
        <v>2068</v>
      </c>
      <c r="D216" s="8">
        <v>2055</v>
      </c>
      <c r="E216" s="8">
        <v>2457</v>
      </c>
      <c r="F216" s="8">
        <v>2505</v>
      </c>
      <c r="G216" s="9">
        <v>2325</v>
      </c>
      <c r="H216" s="10"/>
      <c r="I216" s="11">
        <f t="shared" si="12"/>
        <v>-0.006286266924564797</v>
      </c>
      <c r="J216" s="11">
        <f t="shared" si="13"/>
        <v>0.19562043795620437</v>
      </c>
      <c r="K216" s="11">
        <f>IF(E216="X","NA",IF(F216="X","NA",(F216-E216)/E216))</f>
        <v>0.019536019536019536</v>
      </c>
      <c r="L216" s="11">
        <f t="shared" si="11"/>
        <v>-0.0718562874251497</v>
      </c>
    </row>
    <row r="217" spans="1:12" ht="12.75">
      <c r="A217" s="2" t="s">
        <v>245</v>
      </c>
      <c r="B217" s="2" t="s">
        <v>239</v>
      </c>
      <c r="C217" s="8">
        <v>5133</v>
      </c>
      <c r="D217" s="8">
        <v>6174</v>
      </c>
      <c r="E217" s="8">
        <v>5978</v>
      </c>
      <c r="F217" s="8">
        <v>7843</v>
      </c>
      <c r="G217" s="9">
        <v>11245</v>
      </c>
      <c r="H217" s="10"/>
      <c r="I217" s="11">
        <f t="shared" si="12"/>
        <v>0.20280537697253068</v>
      </c>
      <c r="J217" s="11">
        <f t="shared" si="13"/>
        <v>-0.031746031746031744</v>
      </c>
      <c r="K217" s="11">
        <f>IF(E217="X","NA",IF(F217="X","NA",(F217-E217)/E217))</f>
        <v>0.31197724991636</v>
      </c>
      <c r="L217" s="11">
        <f t="shared" si="11"/>
        <v>0.4337625908453398</v>
      </c>
    </row>
    <row r="218" spans="1:12" ht="12.75">
      <c r="A218" s="2" t="s">
        <v>246</v>
      </c>
      <c r="B218" s="2" t="s">
        <v>239</v>
      </c>
      <c r="C218" s="8">
        <v>849</v>
      </c>
      <c r="D218" s="8">
        <v>612</v>
      </c>
      <c r="E218" s="8">
        <v>774</v>
      </c>
      <c r="F218" s="8">
        <v>919</v>
      </c>
      <c r="G218" s="9">
        <v>919</v>
      </c>
      <c r="H218" s="10"/>
      <c r="I218" s="11">
        <f t="shared" si="12"/>
        <v>-0.2791519434628975</v>
      </c>
      <c r="J218" s="11">
        <f t="shared" si="13"/>
        <v>0.2647058823529412</v>
      </c>
      <c r="K218" s="11">
        <f>IF(E218="X","NA",IF(F218="X","NA",(F218-E218)/E218))</f>
        <v>0.18733850129198967</v>
      </c>
      <c r="L218" s="11">
        <f t="shared" si="11"/>
        <v>0</v>
      </c>
    </row>
    <row r="219" spans="1:12" ht="12.75">
      <c r="A219" s="2" t="s">
        <v>247</v>
      </c>
      <c r="B219" s="2" t="s">
        <v>239</v>
      </c>
      <c r="C219" s="8">
        <v>102452</v>
      </c>
      <c r="D219" s="8">
        <v>145254</v>
      </c>
      <c r="E219" s="8">
        <v>188008</v>
      </c>
      <c r="F219" s="8">
        <v>226419</v>
      </c>
      <c r="G219" s="9">
        <v>224669</v>
      </c>
      <c r="H219" s="10"/>
      <c r="I219" s="11">
        <f t="shared" si="12"/>
        <v>0.4177761293093351</v>
      </c>
      <c r="J219" s="11">
        <f t="shared" si="13"/>
        <v>0.2943395706830793</v>
      </c>
      <c r="K219" s="11">
        <f>IF(E219="X","NA",IF(F219="X","NA",(F219-E219)/E219))</f>
        <v>0.20430513595166164</v>
      </c>
      <c r="L219" s="11">
        <f t="shared" si="11"/>
        <v>-0.007729033340841537</v>
      </c>
    </row>
    <row r="220" spans="1:12" ht="12.75">
      <c r="A220" s="2" t="s">
        <v>248</v>
      </c>
      <c r="B220" s="2" t="s">
        <v>239</v>
      </c>
      <c r="C220" s="8">
        <v>492</v>
      </c>
      <c r="D220" s="8">
        <v>2700</v>
      </c>
      <c r="E220" s="8">
        <v>7727</v>
      </c>
      <c r="F220" s="8">
        <v>19297</v>
      </c>
      <c r="G220" s="9">
        <v>21744</v>
      </c>
      <c r="H220" s="10"/>
      <c r="I220" s="11">
        <f t="shared" si="12"/>
        <v>4.487804878048781</v>
      </c>
      <c r="J220" s="11">
        <f t="shared" si="13"/>
        <v>1.8618518518518519</v>
      </c>
      <c r="K220" s="11">
        <f>IF(E220="X","NA",IF(F220="X","NA",(F220-E220)/E220))</f>
        <v>1.4973469651870066</v>
      </c>
      <c r="L220" s="11">
        <f t="shared" si="11"/>
        <v>0.12680727574234338</v>
      </c>
    </row>
    <row r="221" spans="1:12" ht="12.75">
      <c r="A221" s="2" t="s">
        <v>249</v>
      </c>
      <c r="B221" s="2" t="s">
        <v>239</v>
      </c>
      <c r="C221" s="8">
        <v>13674</v>
      </c>
      <c r="D221" s="8">
        <v>20668</v>
      </c>
      <c r="E221" s="8">
        <v>26694</v>
      </c>
      <c r="F221" s="8">
        <v>31909</v>
      </c>
      <c r="G221" s="9">
        <v>60512</v>
      </c>
      <c r="H221" s="10"/>
      <c r="I221" s="11">
        <f t="shared" si="12"/>
        <v>0.5114816439959047</v>
      </c>
      <c r="J221" s="11">
        <f t="shared" si="13"/>
        <v>0.29156183472034064</v>
      </c>
      <c r="K221" s="11">
        <f>IF(E221="X","NA",IF(F221="X","NA",(F221-E221)/E221))</f>
        <v>0.1953622536899678</v>
      </c>
      <c r="L221" s="11">
        <f t="shared" si="11"/>
        <v>0.8963928672161459</v>
      </c>
    </row>
    <row r="222" spans="1:12" ht="12.75">
      <c r="A222" s="2" t="s">
        <v>250</v>
      </c>
      <c r="B222" s="2" t="s">
        <v>239</v>
      </c>
      <c r="C222" s="8">
        <v>82</v>
      </c>
      <c r="D222" s="8">
        <v>103</v>
      </c>
      <c r="E222" s="8">
        <v>44</v>
      </c>
      <c r="F222" s="8">
        <v>33</v>
      </c>
      <c r="G222" s="9">
        <v>86</v>
      </c>
      <c r="H222" s="10"/>
      <c r="I222" s="11">
        <f t="shared" si="12"/>
        <v>0.25609756097560976</v>
      </c>
      <c r="J222" s="11">
        <f t="shared" si="13"/>
        <v>-0.5728155339805825</v>
      </c>
      <c r="K222" s="11">
        <f>IF(E222="X","NA",IF(F222="X","NA",(F222-E222)/E222))</f>
        <v>-0.25</v>
      </c>
      <c r="L222" s="11">
        <f t="shared" si="11"/>
        <v>1.606060606060606</v>
      </c>
    </row>
    <row r="223" spans="1:12" ht="12.75">
      <c r="A223" s="2" t="s">
        <v>251</v>
      </c>
      <c r="B223" s="2" t="s">
        <v>239</v>
      </c>
      <c r="C223" s="8">
        <v>8</v>
      </c>
      <c r="D223" s="8">
        <v>12</v>
      </c>
      <c r="E223" s="8">
        <v>13</v>
      </c>
      <c r="F223" s="8">
        <v>6</v>
      </c>
      <c r="G223" s="9">
        <v>18</v>
      </c>
      <c r="H223" s="10"/>
      <c r="I223" s="11">
        <f t="shared" si="12"/>
        <v>0.5</v>
      </c>
      <c r="J223" s="11">
        <f t="shared" si="13"/>
        <v>0.08333333333333333</v>
      </c>
      <c r="K223" s="11">
        <f>IF(E223="X","NA",IF(F223="X","NA",(F223-E223)/E223))</f>
        <v>-0.5384615384615384</v>
      </c>
      <c r="L223" s="11">
        <f t="shared" si="11"/>
        <v>2</v>
      </c>
    </row>
    <row r="224" spans="1:12" ht="12.75">
      <c r="A224" s="2" t="s">
        <v>252</v>
      </c>
      <c r="B224" s="2" t="s">
        <v>239</v>
      </c>
      <c r="C224" s="8" t="s">
        <v>470</v>
      </c>
      <c r="D224" s="8" t="s">
        <v>470</v>
      </c>
      <c r="E224" s="8" t="s">
        <v>470</v>
      </c>
      <c r="F224" s="8">
        <v>10507</v>
      </c>
      <c r="G224" s="9">
        <v>12344</v>
      </c>
      <c r="H224" s="10"/>
      <c r="I224" s="11" t="str">
        <f t="shared" si="12"/>
        <v>NA</v>
      </c>
      <c r="J224" s="11" t="str">
        <f t="shared" si="13"/>
        <v>NA</v>
      </c>
      <c r="K224" s="11" t="str">
        <f>IF(E224="X","NA",IF(F224="X","NA",(F224-E224)/E224))</f>
        <v>NA</v>
      </c>
      <c r="L224" s="11">
        <f t="shared" si="11"/>
        <v>0.1748358237365566</v>
      </c>
    </row>
    <row r="225" spans="1:12" ht="12.75">
      <c r="A225" s="2" t="s">
        <v>253</v>
      </c>
      <c r="B225" s="2" t="s">
        <v>239</v>
      </c>
      <c r="C225" s="8">
        <v>351</v>
      </c>
      <c r="D225" s="8">
        <v>537</v>
      </c>
      <c r="E225" s="8">
        <v>663</v>
      </c>
      <c r="F225" s="8">
        <v>1098</v>
      </c>
      <c r="G225" s="9">
        <v>838</v>
      </c>
      <c r="H225" s="10"/>
      <c r="I225" s="11">
        <f t="shared" si="12"/>
        <v>0.5299145299145299</v>
      </c>
      <c r="J225" s="11">
        <f t="shared" si="13"/>
        <v>0.2346368715083799</v>
      </c>
      <c r="K225" s="11">
        <f>IF(E225="X","NA",IF(F225="X","NA",(F225-E225)/E225))</f>
        <v>0.6561085972850679</v>
      </c>
      <c r="L225" s="11">
        <f t="shared" si="11"/>
        <v>-0.23679417122040072</v>
      </c>
    </row>
    <row r="226" spans="1:12" ht="12.75">
      <c r="A226" s="2" t="s">
        <v>254</v>
      </c>
      <c r="B226" s="2" t="s">
        <v>239</v>
      </c>
      <c r="C226" s="8">
        <v>334859</v>
      </c>
      <c r="D226" s="8">
        <v>346865</v>
      </c>
      <c r="E226" s="8">
        <v>358648</v>
      </c>
      <c r="F226" s="8">
        <v>362470</v>
      </c>
      <c r="G226" s="9">
        <v>399457</v>
      </c>
      <c r="H226" s="10"/>
      <c r="I226" s="11">
        <f t="shared" si="12"/>
        <v>0.03585389671473665</v>
      </c>
      <c r="J226" s="11">
        <f t="shared" si="13"/>
        <v>0.03396998832398772</v>
      </c>
      <c r="K226" s="11">
        <f>IF(E226="X","NA",IF(F226="X","NA",(F226-E226)/E226))</f>
        <v>0.010656688452187103</v>
      </c>
      <c r="L226" s="11">
        <f t="shared" si="11"/>
        <v>0.1020415482660634</v>
      </c>
    </row>
    <row r="227" spans="1:12" ht="12.75">
      <c r="A227" s="2" t="s">
        <v>255</v>
      </c>
      <c r="B227" s="2" t="s">
        <v>239</v>
      </c>
      <c r="C227" s="8">
        <v>87072</v>
      </c>
      <c r="D227" s="8">
        <v>96298</v>
      </c>
      <c r="E227" s="8">
        <v>92639</v>
      </c>
      <c r="F227" s="8">
        <v>87933</v>
      </c>
      <c r="G227" s="9">
        <v>87779</v>
      </c>
      <c r="H227" s="10"/>
      <c r="I227" s="11">
        <f t="shared" si="12"/>
        <v>0.10595828739434032</v>
      </c>
      <c r="J227" s="11">
        <f t="shared" si="13"/>
        <v>-0.03799663544414214</v>
      </c>
      <c r="K227" s="11">
        <f>IF(E227="X","NA",IF(F227="X","NA",(F227-E227)/E227))</f>
        <v>-0.0507993393711072</v>
      </c>
      <c r="L227" s="11">
        <f t="shared" si="11"/>
        <v>-0.0017513334015671022</v>
      </c>
    </row>
    <row r="228" spans="1:12" ht="12.75">
      <c r="A228" s="12" t="s">
        <v>490</v>
      </c>
      <c r="B228" s="2" t="s">
        <v>239</v>
      </c>
      <c r="C228" s="8" t="s">
        <v>470</v>
      </c>
      <c r="D228" s="8" t="s">
        <v>470</v>
      </c>
      <c r="E228" s="8" t="s">
        <v>470</v>
      </c>
      <c r="F228" s="8" t="s">
        <v>470</v>
      </c>
      <c r="G228" s="9">
        <v>107167</v>
      </c>
      <c r="H228" s="10"/>
      <c r="I228" s="11" t="s">
        <v>485</v>
      </c>
      <c r="J228" s="11" t="s">
        <v>485</v>
      </c>
      <c r="K228" s="11" t="s">
        <v>485</v>
      </c>
      <c r="L228" s="11" t="str">
        <f t="shared" si="11"/>
        <v>NA</v>
      </c>
    </row>
    <row r="229" spans="1:12" ht="12.75">
      <c r="A229" s="12" t="s">
        <v>491</v>
      </c>
      <c r="B229" s="2" t="s">
        <v>239</v>
      </c>
      <c r="C229" s="8" t="s">
        <v>470</v>
      </c>
      <c r="D229" s="8" t="s">
        <v>470</v>
      </c>
      <c r="E229" s="8" t="s">
        <v>470</v>
      </c>
      <c r="F229" s="8" t="s">
        <v>470</v>
      </c>
      <c r="G229" s="9">
        <v>29361</v>
      </c>
      <c r="H229" s="10"/>
      <c r="I229" s="11" t="s">
        <v>485</v>
      </c>
      <c r="J229" s="11" t="s">
        <v>485</v>
      </c>
      <c r="K229" s="11" t="s">
        <v>485</v>
      </c>
      <c r="L229" s="11" t="str">
        <f t="shared" si="11"/>
        <v>NA</v>
      </c>
    </row>
    <row r="230" spans="1:12" ht="12.75">
      <c r="A230" s="2" t="s">
        <v>256</v>
      </c>
      <c r="B230" s="2" t="s">
        <v>239</v>
      </c>
      <c r="C230" s="8">
        <v>9425</v>
      </c>
      <c r="D230" s="8">
        <v>9244</v>
      </c>
      <c r="E230" s="8">
        <v>10084</v>
      </c>
      <c r="F230" s="8">
        <v>10380</v>
      </c>
      <c r="G230" s="9">
        <v>10493</v>
      </c>
      <c r="H230" s="10"/>
      <c r="I230" s="11">
        <f t="shared" si="12"/>
        <v>-0.01920424403183024</v>
      </c>
      <c r="J230" s="11">
        <f t="shared" si="13"/>
        <v>0.09086975335352661</v>
      </c>
      <c r="K230" s="11">
        <f>IF(E230="X","NA",IF(F230="X","NA",(F230-E230)/E230))</f>
        <v>0.029353431178103927</v>
      </c>
      <c r="L230" s="11">
        <f t="shared" si="11"/>
        <v>0.010886319845857417</v>
      </c>
    </row>
    <row r="231" spans="1:12" ht="12.75">
      <c r="A231" s="2" t="s">
        <v>257</v>
      </c>
      <c r="B231" s="2" t="s">
        <v>239</v>
      </c>
      <c r="C231" s="8">
        <v>13279</v>
      </c>
      <c r="D231" s="8">
        <v>12350</v>
      </c>
      <c r="E231" s="8">
        <v>13268</v>
      </c>
      <c r="F231" s="8">
        <v>13712</v>
      </c>
      <c r="G231" s="9">
        <v>13809</v>
      </c>
      <c r="H231" s="10"/>
      <c r="I231" s="11">
        <f t="shared" si="12"/>
        <v>-0.0699600873559756</v>
      </c>
      <c r="J231" s="11">
        <f t="shared" si="13"/>
        <v>0.07433198380566802</v>
      </c>
      <c r="K231" s="11">
        <f>IF(E231="X","NA",IF(F231="X","NA",(F231-E231)/E231))</f>
        <v>0.03346397347000302</v>
      </c>
      <c r="L231" s="11">
        <f t="shared" si="11"/>
        <v>0.007074095682613769</v>
      </c>
    </row>
    <row r="232" spans="1:12" ht="12.75">
      <c r="A232" s="2" t="s">
        <v>258</v>
      </c>
      <c r="B232" s="2" t="s">
        <v>239</v>
      </c>
      <c r="C232" s="8">
        <v>4831</v>
      </c>
      <c r="D232" s="8">
        <v>4920</v>
      </c>
      <c r="E232" s="8">
        <v>5383</v>
      </c>
      <c r="F232" s="8">
        <v>6733</v>
      </c>
      <c r="G232" s="9">
        <v>7137</v>
      </c>
      <c r="H232" s="10"/>
      <c r="I232" s="11">
        <f t="shared" si="12"/>
        <v>0.018422686814324157</v>
      </c>
      <c r="J232" s="11">
        <f t="shared" si="13"/>
        <v>0.09410569105691056</v>
      </c>
      <c r="K232" s="11">
        <f>IF(E232="X","NA",IF(F232="X","NA",(F232-E232)/E232))</f>
        <v>0.250789522571057</v>
      </c>
      <c r="L232" s="11">
        <f t="shared" si="11"/>
        <v>0.06000297044408139</v>
      </c>
    </row>
    <row r="233" spans="1:12" ht="12.75">
      <c r="A233" s="2" t="s">
        <v>259</v>
      </c>
      <c r="B233" s="2" t="s">
        <v>239</v>
      </c>
      <c r="C233" s="8">
        <v>34767</v>
      </c>
      <c r="D233" s="8">
        <v>42566</v>
      </c>
      <c r="E233" s="8">
        <v>50001</v>
      </c>
      <c r="F233" s="8">
        <v>59880</v>
      </c>
      <c r="G233" s="9">
        <v>58786</v>
      </c>
      <c r="H233" s="10"/>
      <c r="I233" s="11">
        <f t="shared" si="12"/>
        <v>0.22432191445911354</v>
      </c>
      <c r="J233" s="11">
        <f t="shared" si="13"/>
        <v>0.17466992435276982</v>
      </c>
      <c r="K233" s="11">
        <f>IF(E233="X","NA",IF(F233="X","NA",(F233-E233)/E233))</f>
        <v>0.19757604847903043</v>
      </c>
      <c r="L233" s="11">
        <f t="shared" si="11"/>
        <v>-0.018269873079492318</v>
      </c>
    </row>
    <row r="234" spans="1:12" ht="12.75">
      <c r="A234" s="2" t="s">
        <v>260</v>
      </c>
      <c r="B234" s="2" t="s">
        <v>239</v>
      </c>
      <c r="C234" s="8">
        <v>30544</v>
      </c>
      <c r="D234" s="8">
        <v>36553</v>
      </c>
      <c r="E234" s="8">
        <v>35361</v>
      </c>
      <c r="F234" s="8">
        <v>40786</v>
      </c>
      <c r="G234" s="9">
        <v>41523</v>
      </c>
      <c r="H234" s="10"/>
      <c r="I234" s="11">
        <f t="shared" si="12"/>
        <v>0.19673258250392875</v>
      </c>
      <c r="J234" s="11">
        <f t="shared" si="13"/>
        <v>-0.032610182474762675</v>
      </c>
      <c r="K234" s="11">
        <f>IF(E234="X","NA",IF(F234="X","NA",(F234-E234)/E234))</f>
        <v>0.15341760696812873</v>
      </c>
      <c r="L234" s="11">
        <f t="shared" si="11"/>
        <v>0.018069925954984554</v>
      </c>
    </row>
    <row r="235" spans="1:12" ht="12.75">
      <c r="A235" s="2" t="s">
        <v>261</v>
      </c>
      <c r="B235" s="2" t="s">
        <v>239</v>
      </c>
      <c r="C235" s="8">
        <v>11902</v>
      </c>
      <c r="D235" s="8">
        <v>14460</v>
      </c>
      <c r="E235" s="8">
        <v>15283</v>
      </c>
      <c r="F235" s="8">
        <v>14951</v>
      </c>
      <c r="G235" s="9">
        <v>15219</v>
      </c>
      <c r="H235" s="10"/>
      <c r="I235" s="11">
        <f t="shared" si="12"/>
        <v>0.2149218618719543</v>
      </c>
      <c r="J235" s="11">
        <f t="shared" si="13"/>
        <v>0.056915629322268325</v>
      </c>
      <c r="K235" s="11">
        <f>IF(E235="X","NA",IF(F235="X","NA",(F235-E235)/E235))</f>
        <v>-0.021723483609239022</v>
      </c>
      <c r="L235" s="11">
        <f t="shared" si="11"/>
        <v>0.01792522239315096</v>
      </c>
    </row>
    <row r="236" spans="1:12" ht="12.75">
      <c r="A236" s="12" t="s">
        <v>492</v>
      </c>
      <c r="B236" s="2" t="s">
        <v>239</v>
      </c>
      <c r="C236" s="8" t="s">
        <v>470</v>
      </c>
      <c r="D236" s="8" t="s">
        <v>470</v>
      </c>
      <c r="E236" s="8" t="s">
        <v>470</v>
      </c>
      <c r="F236" s="8" t="s">
        <v>470</v>
      </c>
      <c r="G236" s="9">
        <v>23410</v>
      </c>
      <c r="H236" s="10"/>
      <c r="I236" s="11" t="s">
        <v>485</v>
      </c>
      <c r="J236" s="11" t="s">
        <v>485</v>
      </c>
      <c r="K236" s="11" t="s">
        <v>485</v>
      </c>
      <c r="L236" s="11" t="str">
        <f t="shared" si="11"/>
        <v>NA</v>
      </c>
    </row>
    <row r="237" spans="1:12" ht="12.75">
      <c r="A237" s="2" t="s">
        <v>262</v>
      </c>
      <c r="B237" s="2" t="s">
        <v>239</v>
      </c>
      <c r="C237" s="8">
        <v>74</v>
      </c>
      <c r="D237" s="8">
        <v>15</v>
      </c>
      <c r="E237" s="8" t="s">
        <v>470</v>
      </c>
      <c r="F237" s="8" t="s">
        <v>470</v>
      </c>
      <c r="G237" s="9" t="s">
        <v>470</v>
      </c>
      <c r="H237" s="10"/>
      <c r="I237" s="11">
        <f t="shared" si="12"/>
        <v>-0.7972972972972973</v>
      </c>
      <c r="J237" s="11" t="str">
        <f t="shared" si="13"/>
        <v>NA</v>
      </c>
      <c r="K237" s="11" t="str">
        <f>IF(E237="X","NA",IF(F237="X","NA",(F237-E237)/E237))</f>
        <v>NA</v>
      </c>
      <c r="L237" s="11" t="str">
        <f t="shared" si="11"/>
        <v>NA</v>
      </c>
    </row>
    <row r="238" spans="1:12" ht="12.75">
      <c r="A238" s="2" t="s">
        <v>263</v>
      </c>
      <c r="B238" s="2" t="s">
        <v>239</v>
      </c>
      <c r="C238" s="8" t="s">
        <v>470</v>
      </c>
      <c r="D238" s="8" t="s">
        <v>470</v>
      </c>
      <c r="E238" s="8" t="s">
        <v>470</v>
      </c>
      <c r="F238" s="8">
        <v>19055</v>
      </c>
      <c r="G238" s="9">
        <v>18223</v>
      </c>
      <c r="H238" s="10"/>
      <c r="I238" s="11" t="str">
        <f t="shared" si="12"/>
        <v>NA</v>
      </c>
      <c r="J238" s="11" t="str">
        <f t="shared" si="13"/>
        <v>NA</v>
      </c>
      <c r="K238" s="11" t="str">
        <f>IF(E238="X","NA",IF(F238="X","NA",(F238-E238)/E238))</f>
        <v>NA</v>
      </c>
      <c r="L238" s="11">
        <f t="shared" si="11"/>
        <v>-0.04366308055628444</v>
      </c>
    </row>
    <row r="239" spans="1:12" ht="12.75">
      <c r="A239" s="2" t="s">
        <v>264</v>
      </c>
      <c r="B239" s="2" t="s">
        <v>239</v>
      </c>
      <c r="C239" s="8">
        <v>11780</v>
      </c>
      <c r="D239" s="8">
        <v>10944</v>
      </c>
      <c r="E239" s="8">
        <v>10404</v>
      </c>
      <c r="F239" s="8">
        <v>10741</v>
      </c>
      <c r="G239" s="9">
        <v>11657</v>
      </c>
      <c r="H239" s="10"/>
      <c r="I239" s="11">
        <f t="shared" si="12"/>
        <v>-0.07096774193548387</v>
      </c>
      <c r="J239" s="11">
        <f t="shared" si="13"/>
        <v>-0.049342105263157895</v>
      </c>
      <c r="K239" s="11">
        <f>IF(E239="X","NA",IF(F239="X","NA",(F239-E239)/E239))</f>
        <v>0.03239138792772011</v>
      </c>
      <c r="L239" s="11">
        <f t="shared" si="11"/>
        <v>0.08528070012103156</v>
      </c>
    </row>
    <row r="240" spans="1:12" ht="12.75">
      <c r="A240" s="2" t="s">
        <v>265</v>
      </c>
      <c r="B240" s="2" t="s">
        <v>239</v>
      </c>
      <c r="C240" s="8" t="s">
        <v>470</v>
      </c>
      <c r="D240" s="8" t="s">
        <v>470</v>
      </c>
      <c r="E240" s="8" t="s">
        <v>470</v>
      </c>
      <c r="F240" s="8">
        <v>15315</v>
      </c>
      <c r="G240" s="9">
        <v>20832</v>
      </c>
      <c r="H240" s="10"/>
      <c r="I240" s="11" t="str">
        <f t="shared" si="12"/>
        <v>NA</v>
      </c>
      <c r="J240" s="11" t="str">
        <f t="shared" si="13"/>
        <v>NA</v>
      </c>
      <c r="K240" s="11" t="str">
        <f>IF(E240="X","NA",IF(F240="X","NA",(F240-E240)/E240))</f>
        <v>NA</v>
      </c>
      <c r="L240" s="11">
        <f t="shared" si="11"/>
        <v>0.3602350636630754</v>
      </c>
    </row>
    <row r="241" spans="1:12" ht="12.75">
      <c r="A241" s="2" t="s">
        <v>266</v>
      </c>
      <c r="B241" s="2" t="s">
        <v>239</v>
      </c>
      <c r="C241" s="8">
        <v>3614</v>
      </c>
      <c r="D241" s="8">
        <v>3763</v>
      </c>
      <c r="E241" s="8">
        <v>4108</v>
      </c>
      <c r="F241" s="8">
        <v>4909</v>
      </c>
      <c r="G241" s="9">
        <v>5744</v>
      </c>
      <c r="H241" s="10"/>
      <c r="I241" s="11">
        <f t="shared" si="12"/>
        <v>0.041228555617044825</v>
      </c>
      <c r="J241" s="11">
        <f t="shared" si="13"/>
        <v>0.09168216848259368</v>
      </c>
      <c r="K241" s="11">
        <f>IF(E241="X","NA",IF(F241="X","NA",(F241-E241)/E241))</f>
        <v>0.19498539435248297</v>
      </c>
      <c r="L241" s="11">
        <f t="shared" si="11"/>
        <v>0.17009574251375026</v>
      </c>
    </row>
    <row r="242" spans="1:12" ht="12.75">
      <c r="A242" s="2" t="s">
        <v>267</v>
      </c>
      <c r="B242" s="2" t="s">
        <v>239</v>
      </c>
      <c r="C242" s="8">
        <v>3357</v>
      </c>
      <c r="D242" s="8">
        <v>8251</v>
      </c>
      <c r="E242" s="8">
        <v>13909</v>
      </c>
      <c r="F242" s="8">
        <v>14226</v>
      </c>
      <c r="G242" s="9">
        <v>13499</v>
      </c>
      <c r="H242" s="10"/>
      <c r="I242" s="11">
        <f t="shared" si="12"/>
        <v>1.4578492701817098</v>
      </c>
      <c r="J242" s="11">
        <f t="shared" si="13"/>
        <v>0.6857350624166768</v>
      </c>
      <c r="K242" s="11">
        <f>IF(E242="X","NA",IF(F242="X","NA",(F242-E242)/E242))</f>
        <v>0.022790998633978</v>
      </c>
      <c r="L242" s="11">
        <f t="shared" si="11"/>
        <v>-0.05110361310276958</v>
      </c>
    </row>
    <row r="243" spans="1:12" ht="12.75">
      <c r="A243" s="2" t="s">
        <v>268</v>
      </c>
      <c r="B243" s="2" t="s">
        <v>239</v>
      </c>
      <c r="C243" s="8">
        <v>2524</v>
      </c>
      <c r="D243" s="8">
        <v>2098</v>
      </c>
      <c r="E243" s="8">
        <v>2212</v>
      </c>
      <c r="F243" s="8">
        <v>2348</v>
      </c>
      <c r="G243" s="9">
        <v>2375</v>
      </c>
      <c r="H243" s="10"/>
      <c r="I243" s="11">
        <f t="shared" si="12"/>
        <v>-0.1687797147385103</v>
      </c>
      <c r="J243" s="11">
        <f t="shared" si="13"/>
        <v>0.05433746425166826</v>
      </c>
      <c r="K243" s="11">
        <f>IF(E243="X","NA",IF(F243="X","NA",(F243-E243)/E243))</f>
        <v>0.06148282097649186</v>
      </c>
      <c r="L243" s="11">
        <f t="shared" si="11"/>
        <v>0.011499148211243612</v>
      </c>
    </row>
    <row r="244" spans="1:12" ht="12.75">
      <c r="A244" s="2" t="s">
        <v>269</v>
      </c>
      <c r="B244" s="2" t="s">
        <v>239</v>
      </c>
      <c r="C244" s="8">
        <v>5494</v>
      </c>
      <c r="D244" s="8">
        <v>6076</v>
      </c>
      <c r="E244" s="8">
        <v>5727</v>
      </c>
      <c r="F244" s="8">
        <v>5863</v>
      </c>
      <c r="G244" s="9">
        <v>5965</v>
      </c>
      <c r="H244" s="10"/>
      <c r="I244" s="11">
        <f t="shared" si="12"/>
        <v>0.10593374590462322</v>
      </c>
      <c r="J244" s="11">
        <f t="shared" si="13"/>
        <v>-0.05743910467412772</v>
      </c>
      <c r="K244" s="11">
        <f>IF(E244="X","NA",IF(F244="X","NA",(F244-E244)/E244))</f>
        <v>0.023747162563296665</v>
      </c>
      <c r="L244" s="11">
        <f t="shared" si="11"/>
        <v>0.017397236909432033</v>
      </c>
    </row>
    <row r="245" spans="1:12" ht="12.75">
      <c r="A245" s="2" t="s">
        <v>270</v>
      </c>
      <c r="B245" s="2" t="s">
        <v>271</v>
      </c>
      <c r="C245" s="8" t="s">
        <v>470</v>
      </c>
      <c r="D245" s="8" t="s">
        <v>470</v>
      </c>
      <c r="E245" s="8" t="s">
        <v>470</v>
      </c>
      <c r="F245" s="8">
        <v>6846</v>
      </c>
      <c r="G245" s="9">
        <v>6119</v>
      </c>
      <c r="H245" s="10"/>
      <c r="I245" s="11" t="str">
        <f t="shared" si="12"/>
        <v>NA</v>
      </c>
      <c r="J245" s="11" t="str">
        <f t="shared" si="13"/>
        <v>NA</v>
      </c>
      <c r="K245" s="11" t="str">
        <f>IF(E245="X","NA",IF(F245="X","NA",(F245-E245)/E245))</f>
        <v>NA</v>
      </c>
      <c r="L245" s="11">
        <f t="shared" si="11"/>
        <v>-0.10619339760444055</v>
      </c>
    </row>
    <row r="246" spans="1:12" ht="12.75">
      <c r="A246" s="2" t="s">
        <v>272</v>
      </c>
      <c r="B246" s="2" t="s">
        <v>271</v>
      </c>
      <c r="C246" s="8">
        <v>371</v>
      </c>
      <c r="D246" s="8">
        <v>977</v>
      </c>
      <c r="E246" s="8">
        <v>977</v>
      </c>
      <c r="F246" s="8">
        <v>788</v>
      </c>
      <c r="G246" s="9">
        <v>797</v>
      </c>
      <c r="H246" s="10"/>
      <c r="I246" s="11">
        <f t="shared" si="12"/>
        <v>1.633423180592992</v>
      </c>
      <c r="J246" s="11">
        <f t="shared" si="13"/>
        <v>0</v>
      </c>
      <c r="K246" s="11">
        <f>IF(E246="X","NA",IF(F246="X","NA",(F246-E246)/E246))</f>
        <v>-0.19344933469805528</v>
      </c>
      <c r="L246" s="11">
        <f t="shared" si="11"/>
        <v>0.011421319796954314</v>
      </c>
    </row>
    <row r="247" spans="1:12" ht="12.75">
      <c r="A247" s="2" t="s">
        <v>273</v>
      </c>
      <c r="B247" s="2" t="s">
        <v>271</v>
      </c>
      <c r="C247" s="8">
        <v>29312</v>
      </c>
      <c r="D247" s="8">
        <v>24382</v>
      </c>
      <c r="E247" s="8">
        <v>24832</v>
      </c>
      <c r="F247" s="8">
        <v>25478</v>
      </c>
      <c r="G247" s="9">
        <v>24649</v>
      </c>
      <c r="H247" s="10"/>
      <c r="I247" s="11">
        <f t="shared" si="12"/>
        <v>-0.16819050218340612</v>
      </c>
      <c r="J247" s="11">
        <f t="shared" si="13"/>
        <v>0.018456238208514476</v>
      </c>
      <c r="K247" s="11">
        <f>IF(E247="X","NA",IF(F247="X","NA",(F247-E247)/E247))</f>
        <v>0.026014819587628867</v>
      </c>
      <c r="L247" s="11">
        <f t="shared" si="11"/>
        <v>-0.03253787581442814</v>
      </c>
    </row>
    <row r="248" spans="1:12" ht="12.75">
      <c r="A248" s="2" t="s">
        <v>274</v>
      </c>
      <c r="B248" s="2" t="s">
        <v>271</v>
      </c>
      <c r="C248" s="8">
        <v>100</v>
      </c>
      <c r="D248" s="8">
        <v>88</v>
      </c>
      <c r="E248" s="8">
        <v>183</v>
      </c>
      <c r="F248" s="8">
        <v>186</v>
      </c>
      <c r="G248" s="9">
        <v>184</v>
      </c>
      <c r="H248" s="10"/>
      <c r="I248" s="11">
        <f t="shared" si="12"/>
        <v>-0.12</v>
      </c>
      <c r="J248" s="11">
        <f t="shared" si="13"/>
        <v>1.0795454545454546</v>
      </c>
      <c r="K248" s="11">
        <f>IF(E248="X","NA",IF(F248="X","NA",(F248-E248)/E248))</f>
        <v>0.01639344262295082</v>
      </c>
      <c r="L248" s="11">
        <f t="shared" si="11"/>
        <v>-0.010752688172043012</v>
      </c>
    </row>
    <row r="249" spans="1:12" ht="12.75">
      <c r="A249" s="2" t="s">
        <v>275</v>
      </c>
      <c r="B249" s="2" t="s">
        <v>271</v>
      </c>
      <c r="C249" s="8" t="s">
        <v>470</v>
      </c>
      <c r="D249" s="8" t="s">
        <v>470</v>
      </c>
      <c r="E249" s="8" t="s">
        <v>470</v>
      </c>
      <c r="F249" s="8">
        <v>10255</v>
      </c>
      <c r="G249" s="9">
        <v>8297</v>
      </c>
      <c r="H249" s="10"/>
      <c r="I249" s="11" t="str">
        <f t="shared" si="12"/>
        <v>NA</v>
      </c>
      <c r="J249" s="11" t="str">
        <f t="shared" si="13"/>
        <v>NA</v>
      </c>
      <c r="K249" s="11" t="str">
        <f>IF(E249="X","NA",IF(F249="X","NA",(F249-E249)/E249))</f>
        <v>NA</v>
      </c>
      <c r="L249" s="11">
        <f t="shared" si="11"/>
        <v>-0.190931253047294</v>
      </c>
    </row>
    <row r="250" spans="1:12" ht="12.75">
      <c r="A250" s="2" t="s">
        <v>276</v>
      </c>
      <c r="B250" s="2" t="s">
        <v>271</v>
      </c>
      <c r="C250" s="8">
        <v>2</v>
      </c>
      <c r="D250" s="8" t="s">
        <v>470</v>
      </c>
      <c r="E250" s="8" t="s">
        <v>470</v>
      </c>
      <c r="F250" s="8" t="s">
        <v>470</v>
      </c>
      <c r="G250" s="9" t="s">
        <v>470</v>
      </c>
      <c r="H250" s="10"/>
      <c r="I250" s="11" t="str">
        <f t="shared" si="12"/>
        <v>NA</v>
      </c>
      <c r="J250" s="11" t="str">
        <f t="shared" si="13"/>
        <v>NA</v>
      </c>
      <c r="K250" s="11" t="str">
        <f>IF(E250="X","NA",IF(F250="X","NA",(F250-E250)/E250))</f>
        <v>NA</v>
      </c>
      <c r="L250" s="11" t="str">
        <f t="shared" si="11"/>
        <v>NA</v>
      </c>
    </row>
    <row r="251" spans="1:12" ht="12.75">
      <c r="A251" s="2" t="s">
        <v>277</v>
      </c>
      <c r="B251" s="2" t="s">
        <v>278</v>
      </c>
      <c r="C251" s="8">
        <v>772</v>
      </c>
      <c r="D251" s="8">
        <v>869</v>
      </c>
      <c r="E251" s="8">
        <v>946</v>
      </c>
      <c r="F251" s="8">
        <v>962</v>
      </c>
      <c r="G251" s="9">
        <v>1123</v>
      </c>
      <c r="H251" s="10"/>
      <c r="I251" s="11">
        <f t="shared" si="12"/>
        <v>0.12564766839378239</v>
      </c>
      <c r="J251" s="11">
        <f t="shared" si="13"/>
        <v>0.08860759493670886</v>
      </c>
      <c r="K251" s="11">
        <f>IF(E251="X","NA",IF(F251="X","NA",(F251-E251)/E251))</f>
        <v>0.016913319238900635</v>
      </c>
      <c r="L251" s="11">
        <f t="shared" si="11"/>
        <v>0.16735966735966737</v>
      </c>
    </row>
    <row r="252" spans="1:12" ht="12.75">
      <c r="A252" s="2" t="s">
        <v>279</v>
      </c>
      <c r="B252" s="2" t="s">
        <v>278</v>
      </c>
      <c r="C252" s="8">
        <v>6955</v>
      </c>
      <c r="D252" s="8">
        <v>7224</v>
      </c>
      <c r="E252" s="8">
        <v>8765</v>
      </c>
      <c r="F252" s="8">
        <v>10549</v>
      </c>
      <c r="G252" s="9">
        <v>11487</v>
      </c>
      <c r="H252" s="10"/>
      <c r="I252" s="11">
        <f t="shared" si="12"/>
        <v>0.038677210639827465</v>
      </c>
      <c r="J252" s="11">
        <f t="shared" si="13"/>
        <v>0.21331672203765226</v>
      </c>
      <c r="K252" s="11">
        <f>IF(E252="X","NA",IF(F252="X","NA",(F252-E252)/E252))</f>
        <v>0.20353679406731318</v>
      </c>
      <c r="L252" s="11">
        <f t="shared" si="11"/>
        <v>0.08891838088918382</v>
      </c>
    </row>
    <row r="253" spans="1:12" ht="12.75">
      <c r="A253" s="2" t="s">
        <v>280</v>
      </c>
      <c r="B253" s="2" t="s">
        <v>278</v>
      </c>
      <c r="C253" s="8">
        <v>1205</v>
      </c>
      <c r="D253" s="8">
        <v>1869</v>
      </c>
      <c r="E253" s="8">
        <v>2276</v>
      </c>
      <c r="F253" s="8">
        <v>2702</v>
      </c>
      <c r="G253" s="9">
        <v>3086</v>
      </c>
      <c r="H253" s="10"/>
      <c r="I253" s="11">
        <f t="shared" si="12"/>
        <v>0.5510373443983403</v>
      </c>
      <c r="J253" s="11">
        <f t="shared" si="13"/>
        <v>0.21776350989834137</v>
      </c>
      <c r="K253" s="11">
        <f>IF(E253="X","NA",IF(F253="X","NA",(F253-E253)/E253))</f>
        <v>0.18717047451669597</v>
      </c>
      <c r="L253" s="11">
        <f t="shared" si="11"/>
        <v>0.14211695040710584</v>
      </c>
    </row>
    <row r="254" spans="1:12" ht="12.75">
      <c r="A254" s="2" t="s">
        <v>281</v>
      </c>
      <c r="B254" s="2" t="s">
        <v>282</v>
      </c>
      <c r="C254" s="8">
        <v>362</v>
      </c>
      <c r="D254" s="8">
        <v>202</v>
      </c>
      <c r="E254" s="8">
        <v>386</v>
      </c>
      <c r="F254" s="8">
        <v>377</v>
      </c>
      <c r="G254" s="9">
        <v>383</v>
      </c>
      <c r="H254" s="10"/>
      <c r="I254" s="11">
        <f t="shared" si="12"/>
        <v>-0.4419889502762431</v>
      </c>
      <c r="J254" s="11">
        <f t="shared" si="13"/>
        <v>0.9108910891089109</v>
      </c>
      <c r="K254" s="11">
        <f>IF(E254="X","NA",IF(F254="X","NA",(F254-E254)/E254))</f>
        <v>-0.023316062176165803</v>
      </c>
      <c r="L254" s="11">
        <f t="shared" si="11"/>
        <v>0.015915119363395226</v>
      </c>
    </row>
    <row r="255" spans="1:12" ht="12.75">
      <c r="A255" s="2" t="s">
        <v>283</v>
      </c>
      <c r="B255" s="2" t="s">
        <v>282</v>
      </c>
      <c r="C255" s="8">
        <v>7952</v>
      </c>
      <c r="D255" s="8">
        <v>7617</v>
      </c>
      <c r="E255" s="8">
        <v>9886</v>
      </c>
      <c r="F255" s="8">
        <v>14766</v>
      </c>
      <c r="G255" s="9">
        <v>20978</v>
      </c>
      <c r="H255" s="10"/>
      <c r="I255" s="11">
        <f t="shared" si="12"/>
        <v>-0.042127766599597584</v>
      </c>
      <c r="J255" s="11">
        <f t="shared" si="13"/>
        <v>0.29788630694499146</v>
      </c>
      <c r="K255" s="11">
        <f>IF(E255="X","NA",IF(F255="X","NA",(F255-E255)/E255))</f>
        <v>0.4936273518106413</v>
      </c>
      <c r="L255" s="11">
        <f t="shared" si="11"/>
        <v>0.42069619395909524</v>
      </c>
    </row>
    <row r="256" spans="1:12" ht="12.75">
      <c r="A256" s="2" t="s">
        <v>284</v>
      </c>
      <c r="B256" s="2" t="s">
        <v>282</v>
      </c>
      <c r="C256" s="8" t="s">
        <v>470</v>
      </c>
      <c r="D256" s="8" t="s">
        <v>470</v>
      </c>
      <c r="E256" s="8">
        <v>8090</v>
      </c>
      <c r="F256" s="8">
        <v>11119</v>
      </c>
      <c r="G256" s="9">
        <v>12305</v>
      </c>
      <c r="H256" s="10"/>
      <c r="I256" s="11" t="str">
        <f t="shared" si="12"/>
        <v>NA</v>
      </c>
      <c r="J256" s="11" t="str">
        <f t="shared" si="13"/>
        <v>NA</v>
      </c>
      <c r="K256" s="11">
        <f>IF(E256="X","NA",IF(F256="X","NA",(F256-E256)/E256))</f>
        <v>0.37441285537700864</v>
      </c>
      <c r="L256" s="11">
        <f t="shared" si="11"/>
        <v>0.10666426836945768</v>
      </c>
    </row>
    <row r="257" spans="1:12" ht="12.75">
      <c r="A257" s="2" t="s">
        <v>285</v>
      </c>
      <c r="B257" s="2" t="s">
        <v>282</v>
      </c>
      <c r="C257" s="8">
        <v>19994</v>
      </c>
      <c r="D257" s="8">
        <v>20829</v>
      </c>
      <c r="E257" s="8">
        <v>21407</v>
      </c>
      <c r="F257" s="8">
        <v>19973</v>
      </c>
      <c r="G257" s="9">
        <v>19507</v>
      </c>
      <c r="H257" s="10"/>
      <c r="I257" s="11">
        <f t="shared" si="12"/>
        <v>0.04176252875862759</v>
      </c>
      <c r="J257" s="11">
        <f t="shared" si="13"/>
        <v>0.027749771952566133</v>
      </c>
      <c r="K257" s="11">
        <f>IF(E257="X","NA",IF(F257="X","NA",(F257-E257)/E257))</f>
        <v>-0.06698743401691036</v>
      </c>
      <c r="L257" s="11">
        <f t="shared" si="11"/>
        <v>-0.023331497521654233</v>
      </c>
    </row>
    <row r="258" spans="1:12" ht="12.75">
      <c r="A258" s="2" t="s">
        <v>286</v>
      </c>
      <c r="B258" s="2" t="s">
        <v>282</v>
      </c>
      <c r="C258" s="8">
        <v>418</v>
      </c>
      <c r="D258" s="8">
        <v>610</v>
      </c>
      <c r="E258" s="8">
        <v>543</v>
      </c>
      <c r="F258" s="8">
        <v>549</v>
      </c>
      <c r="G258" s="9">
        <v>537</v>
      </c>
      <c r="H258" s="10"/>
      <c r="I258" s="11">
        <f t="shared" si="12"/>
        <v>0.45933014354066987</v>
      </c>
      <c r="J258" s="11">
        <f t="shared" si="13"/>
        <v>-0.10983606557377049</v>
      </c>
      <c r="K258" s="11">
        <f>IF(E258="X","NA",IF(F258="X","NA",(F258-E258)/E258))</f>
        <v>0.011049723756906077</v>
      </c>
      <c r="L258" s="11">
        <f t="shared" si="11"/>
        <v>-0.02185792349726776</v>
      </c>
    </row>
    <row r="259" spans="1:12" ht="12.75">
      <c r="A259" s="2" t="s">
        <v>287</v>
      </c>
      <c r="B259" s="2" t="s">
        <v>282</v>
      </c>
      <c r="C259" s="8">
        <v>3192</v>
      </c>
      <c r="D259" s="8">
        <v>3530</v>
      </c>
      <c r="E259" s="8">
        <v>4139</v>
      </c>
      <c r="F259" s="8">
        <v>4055</v>
      </c>
      <c r="G259" s="9">
        <v>3851</v>
      </c>
      <c r="H259" s="10"/>
      <c r="I259" s="11">
        <f t="shared" si="12"/>
        <v>0.10588972431077694</v>
      </c>
      <c r="J259" s="11">
        <f t="shared" si="13"/>
        <v>0.1725212464589235</v>
      </c>
      <c r="K259" s="11">
        <f>IF(E259="X","NA",IF(F259="X","NA",(F259-E259)/E259))</f>
        <v>-0.020294757187726505</v>
      </c>
      <c r="L259" s="11">
        <f t="shared" si="11"/>
        <v>-0.05030826140567201</v>
      </c>
    </row>
    <row r="260" spans="1:12" ht="12.75">
      <c r="A260" s="2" t="s">
        <v>288</v>
      </c>
      <c r="B260" s="2" t="s">
        <v>282</v>
      </c>
      <c r="C260" s="8">
        <v>4155</v>
      </c>
      <c r="D260" s="8">
        <v>8543</v>
      </c>
      <c r="E260" s="8">
        <v>10509</v>
      </c>
      <c r="F260" s="8">
        <v>11684</v>
      </c>
      <c r="G260" s="9">
        <v>12749</v>
      </c>
      <c r="H260" s="10"/>
      <c r="I260" s="11">
        <f t="shared" si="12"/>
        <v>1.0560770156438026</v>
      </c>
      <c r="J260" s="11">
        <f t="shared" si="13"/>
        <v>0.23012993093760975</v>
      </c>
      <c r="K260" s="11">
        <f>IF(E260="X","NA",IF(F260="X","NA",(F260-E260)/E260))</f>
        <v>0.11180892568274813</v>
      </c>
      <c r="L260" s="11">
        <f t="shared" si="11"/>
        <v>0.09115029099623416</v>
      </c>
    </row>
    <row r="261" spans="1:12" ht="12.75">
      <c r="A261" s="2" t="s">
        <v>289</v>
      </c>
      <c r="B261" s="2" t="s">
        <v>282</v>
      </c>
      <c r="C261" s="8">
        <v>578</v>
      </c>
      <c r="D261" s="8">
        <v>390</v>
      </c>
      <c r="E261" s="8">
        <v>341</v>
      </c>
      <c r="F261" s="8">
        <v>718</v>
      </c>
      <c r="G261" s="9">
        <v>717</v>
      </c>
      <c r="H261" s="10"/>
      <c r="I261" s="11">
        <f t="shared" si="12"/>
        <v>-0.32525951557093424</v>
      </c>
      <c r="J261" s="11">
        <f t="shared" si="13"/>
        <v>-0.12564102564102564</v>
      </c>
      <c r="K261" s="11">
        <f>IF(E261="X","NA",IF(F261="X","NA",(F261-E261)/E261))</f>
        <v>1.1055718475073313</v>
      </c>
      <c r="L261" s="11">
        <f t="shared" si="11"/>
        <v>-0.001392757660167131</v>
      </c>
    </row>
    <row r="262" spans="1:12" ht="12.75">
      <c r="A262" s="2" t="s">
        <v>290</v>
      </c>
      <c r="B262" s="2" t="s">
        <v>282</v>
      </c>
      <c r="C262" s="8">
        <v>6504</v>
      </c>
      <c r="D262" s="8">
        <v>6142</v>
      </c>
      <c r="E262" s="8">
        <v>6316</v>
      </c>
      <c r="F262" s="8">
        <v>6408</v>
      </c>
      <c r="G262" s="9">
        <v>5036</v>
      </c>
      <c r="H262" s="10"/>
      <c r="I262" s="11">
        <f t="shared" si="12"/>
        <v>-0.05565805658056581</v>
      </c>
      <c r="J262" s="11">
        <f t="shared" si="13"/>
        <v>0.02832953435363074</v>
      </c>
      <c r="K262" s="11">
        <f>IF(E262="X","NA",IF(F262="X","NA",(F262-E262)/E262))</f>
        <v>0.014566181127295756</v>
      </c>
      <c r="L262" s="11">
        <f aca="true" t="shared" si="14" ref="L262:L325">IF(F262="X","NA",IF(G262="X","NA",(G262-F262)/F262))</f>
        <v>-0.21410736579275905</v>
      </c>
    </row>
    <row r="263" spans="1:12" ht="12.75">
      <c r="A263" s="2" t="s">
        <v>291</v>
      </c>
      <c r="B263" s="2" t="s">
        <v>291</v>
      </c>
      <c r="C263" s="8">
        <v>3715</v>
      </c>
      <c r="D263" s="8">
        <v>4225</v>
      </c>
      <c r="E263" s="8">
        <v>4943</v>
      </c>
      <c r="F263" s="8">
        <v>5376</v>
      </c>
      <c r="G263" s="9">
        <v>5621</v>
      </c>
      <c r="H263" s="10"/>
      <c r="I263" s="11">
        <f t="shared" si="12"/>
        <v>0.13728129205921938</v>
      </c>
      <c r="J263" s="11">
        <f t="shared" si="13"/>
        <v>0.16994082840236685</v>
      </c>
      <c r="K263" s="11">
        <f>IF(E263="X","NA",IF(F263="X","NA",(F263-E263)/E263))</f>
        <v>0.08759862431721627</v>
      </c>
      <c r="L263" s="11">
        <f t="shared" si="14"/>
        <v>0.045572916666666664</v>
      </c>
    </row>
    <row r="264" spans="1:12" ht="12.75">
      <c r="A264" s="2" t="s">
        <v>292</v>
      </c>
      <c r="B264" s="2" t="s">
        <v>293</v>
      </c>
      <c r="C264" s="8">
        <v>4045</v>
      </c>
      <c r="D264" s="8">
        <v>6019</v>
      </c>
      <c r="E264" s="8">
        <v>13611</v>
      </c>
      <c r="F264" s="8">
        <v>26642</v>
      </c>
      <c r="G264" s="9">
        <v>41542</v>
      </c>
      <c r="H264" s="10"/>
      <c r="I264" s="11">
        <f t="shared" si="12"/>
        <v>0.4880098887515451</v>
      </c>
      <c r="J264" s="11">
        <f t="shared" si="13"/>
        <v>1.2613390928725703</v>
      </c>
      <c r="K264" s="11">
        <f>IF(E264="X","NA",IF(F264="X","NA",(F264-E264)/E264))</f>
        <v>0.9573874072441407</v>
      </c>
      <c r="L264" s="11">
        <f t="shared" si="14"/>
        <v>0.5592673222731026</v>
      </c>
    </row>
    <row r="265" spans="1:12" ht="12.75">
      <c r="A265" s="2" t="s">
        <v>294</v>
      </c>
      <c r="B265" s="2" t="s">
        <v>293</v>
      </c>
      <c r="C265" s="8">
        <v>24</v>
      </c>
      <c r="D265" s="8">
        <v>74</v>
      </c>
      <c r="E265" s="8">
        <v>19</v>
      </c>
      <c r="F265" s="8">
        <v>23</v>
      </c>
      <c r="G265" s="9">
        <v>47</v>
      </c>
      <c r="H265" s="10"/>
      <c r="I265" s="11">
        <f t="shared" si="12"/>
        <v>2.0833333333333335</v>
      </c>
      <c r="J265" s="11">
        <f t="shared" si="13"/>
        <v>-0.7432432432432432</v>
      </c>
      <c r="K265" s="11">
        <f>IF(E265="X","NA",IF(F265="X","NA",(F265-E265)/E265))</f>
        <v>0.21052631578947367</v>
      </c>
      <c r="L265" s="11">
        <f t="shared" si="14"/>
        <v>1.0434782608695652</v>
      </c>
    </row>
    <row r="266" spans="1:12" ht="12.75">
      <c r="A266" s="2" t="s">
        <v>295</v>
      </c>
      <c r="B266" s="2" t="s">
        <v>293</v>
      </c>
      <c r="C266" s="8">
        <v>2705</v>
      </c>
      <c r="D266" s="8">
        <v>2848</v>
      </c>
      <c r="E266" s="8">
        <v>5272</v>
      </c>
      <c r="F266" s="8">
        <v>5531</v>
      </c>
      <c r="G266" s="9">
        <v>5988</v>
      </c>
      <c r="H266" s="10"/>
      <c r="I266" s="11">
        <f t="shared" si="12"/>
        <v>0.05286506469500924</v>
      </c>
      <c r="J266" s="11">
        <f t="shared" si="13"/>
        <v>0.851123595505618</v>
      </c>
      <c r="K266" s="11">
        <f>IF(E266="X","NA",IF(F266="X","NA",(F266-E266)/E266))</f>
        <v>0.04912746585735964</v>
      </c>
      <c r="L266" s="11">
        <f t="shared" si="14"/>
        <v>0.08262520339902368</v>
      </c>
    </row>
    <row r="267" spans="1:12" ht="12.75">
      <c r="A267" s="2" t="s">
        <v>296</v>
      </c>
      <c r="B267" s="2" t="s">
        <v>293</v>
      </c>
      <c r="C267" s="8">
        <v>2024</v>
      </c>
      <c r="D267" s="8">
        <v>2185</v>
      </c>
      <c r="E267" s="8">
        <v>2505</v>
      </c>
      <c r="F267" s="8">
        <v>2432</v>
      </c>
      <c r="G267" s="9">
        <v>2159</v>
      </c>
      <c r="H267" s="10"/>
      <c r="I267" s="11">
        <f t="shared" si="12"/>
        <v>0.07954545454545454</v>
      </c>
      <c r="J267" s="11">
        <f t="shared" si="13"/>
        <v>0.14645308924485126</v>
      </c>
      <c r="K267" s="11">
        <f>IF(E267="X","NA",IF(F267="X","NA",(F267-E267)/E267))</f>
        <v>-0.029141716566866267</v>
      </c>
      <c r="L267" s="11">
        <f t="shared" si="14"/>
        <v>-0.11225328947368421</v>
      </c>
    </row>
    <row r="268" spans="1:12" ht="12.75">
      <c r="A268" s="2" t="s">
        <v>297</v>
      </c>
      <c r="B268" s="2" t="s">
        <v>293</v>
      </c>
      <c r="C268" s="8">
        <v>392</v>
      </c>
      <c r="D268" s="8">
        <v>1034</v>
      </c>
      <c r="E268" s="8">
        <v>1062</v>
      </c>
      <c r="F268" s="8">
        <v>1901</v>
      </c>
      <c r="G268" s="9">
        <v>2503</v>
      </c>
      <c r="H268" s="10"/>
      <c r="I268" s="11">
        <f t="shared" si="12"/>
        <v>1.6377551020408163</v>
      </c>
      <c r="J268" s="11">
        <f t="shared" si="13"/>
        <v>0.027079303675048357</v>
      </c>
      <c r="K268" s="11">
        <f>IF(E268="X","NA",IF(F268="X","NA",(F268-E268)/E268))</f>
        <v>0.7900188323917138</v>
      </c>
      <c r="L268" s="11">
        <f t="shared" si="14"/>
        <v>0.3166754339821147</v>
      </c>
    </row>
    <row r="269" spans="1:12" ht="12.75">
      <c r="A269" s="2" t="s">
        <v>298</v>
      </c>
      <c r="B269" s="2" t="s">
        <v>293</v>
      </c>
      <c r="C269" s="8">
        <v>12</v>
      </c>
      <c r="D269" s="8">
        <v>98</v>
      </c>
      <c r="E269" s="8">
        <v>1776</v>
      </c>
      <c r="F269" s="8">
        <v>16</v>
      </c>
      <c r="G269" s="9">
        <v>10</v>
      </c>
      <c r="H269" s="10"/>
      <c r="I269" s="11">
        <f t="shared" si="12"/>
        <v>7.166666666666667</v>
      </c>
      <c r="J269" s="11">
        <f t="shared" si="13"/>
        <v>17.122448979591837</v>
      </c>
      <c r="K269" s="11">
        <f>IF(E269="X","NA",IF(F269="X","NA",(F269-E269)/E269))</f>
        <v>-0.990990990990991</v>
      </c>
      <c r="L269" s="11">
        <f t="shared" si="14"/>
        <v>-0.375</v>
      </c>
    </row>
    <row r="270" spans="1:12" ht="12.75">
      <c r="A270" s="2" t="s">
        <v>299</v>
      </c>
      <c r="B270" s="2" t="s">
        <v>293</v>
      </c>
      <c r="C270" s="8">
        <v>7157</v>
      </c>
      <c r="D270" s="8">
        <v>8763</v>
      </c>
      <c r="E270" s="8">
        <v>8932</v>
      </c>
      <c r="F270" s="8">
        <v>12019</v>
      </c>
      <c r="G270" s="9">
        <v>15751</v>
      </c>
      <c r="H270" s="10"/>
      <c r="I270" s="11">
        <f aca="true" t="shared" si="15" ref="I270:I334">IF(C270="X","NA",IF(D270="X","NA",(D270-C270)/C270))</f>
        <v>0.22439569652088864</v>
      </c>
      <c r="J270" s="11">
        <f aca="true" t="shared" si="16" ref="J270:J334">IF(D270="X","NA",IF(E270="X","NA",(E270-D270)/D270))</f>
        <v>0.019285632774164098</v>
      </c>
      <c r="K270" s="11">
        <f>IF(E270="X","NA",IF(F270="X","NA",(F270-E270)/E270))</f>
        <v>0.3456112852664577</v>
      </c>
      <c r="L270" s="11">
        <f t="shared" si="14"/>
        <v>0.3105083617605458</v>
      </c>
    </row>
    <row r="271" spans="1:12" ht="12.75">
      <c r="A271" s="2" t="s">
        <v>300</v>
      </c>
      <c r="B271" s="2" t="s">
        <v>293</v>
      </c>
      <c r="C271" s="8">
        <v>672</v>
      </c>
      <c r="D271" s="8">
        <v>658</v>
      </c>
      <c r="E271" s="8">
        <v>700</v>
      </c>
      <c r="F271" s="8">
        <v>936</v>
      </c>
      <c r="G271" s="9">
        <v>2538</v>
      </c>
      <c r="H271" s="10"/>
      <c r="I271" s="11">
        <f t="shared" si="15"/>
        <v>-0.020833333333333332</v>
      </c>
      <c r="J271" s="11">
        <f t="shared" si="16"/>
        <v>0.06382978723404255</v>
      </c>
      <c r="K271" s="11">
        <f>IF(E271="X","NA",IF(F271="X","NA",(F271-E271)/E271))</f>
        <v>0.33714285714285713</v>
      </c>
      <c r="L271" s="11">
        <f t="shared" si="14"/>
        <v>1.7115384615384615</v>
      </c>
    </row>
    <row r="272" spans="1:12" ht="12.75">
      <c r="A272" s="2" t="s">
        <v>301</v>
      </c>
      <c r="B272" s="2" t="s">
        <v>293</v>
      </c>
      <c r="C272" s="8">
        <v>3937</v>
      </c>
      <c r="D272" s="8">
        <v>7803</v>
      </c>
      <c r="E272" s="8">
        <v>12778</v>
      </c>
      <c r="F272" s="8">
        <v>24391</v>
      </c>
      <c r="G272" s="9">
        <v>35579</v>
      </c>
      <c r="H272" s="10"/>
      <c r="I272" s="11">
        <f t="shared" si="15"/>
        <v>0.9819659639319278</v>
      </c>
      <c r="J272" s="11">
        <f t="shared" si="16"/>
        <v>0.6375752915545303</v>
      </c>
      <c r="K272" s="11">
        <f>IF(E272="X","NA",IF(F272="X","NA",(F272-E272)/E272))</f>
        <v>0.9088276725622163</v>
      </c>
      <c r="L272" s="11">
        <f t="shared" si="14"/>
        <v>0.45869378049280474</v>
      </c>
    </row>
    <row r="273" spans="1:12" ht="12.75">
      <c r="A273" s="2" t="s">
        <v>302</v>
      </c>
      <c r="B273" s="2" t="s">
        <v>293</v>
      </c>
      <c r="C273" s="8">
        <v>99006</v>
      </c>
      <c r="D273" s="8">
        <v>128291</v>
      </c>
      <c r="E273" s="8">
        <v>164674</v>
      </c>
      <c r="F273" s="8">
        <v>185951</v>
      </c>
      <c r="G273" s="9">
        <v>238300</v>
      </c>
      <c r="H273" s="10"/>
      <c r="I273" s="11">
        <f t="shared" si="15"/>
        <v>0.2957901541320728</v>
      </c>
      <c r="J273" s="11">
        <f t="shared" si="16"/>
        <v>0.28359744643038093</v>
      </c>
      <c r="K273" s="11">
        <f>IF(E273="X","NA",IF(F273="X","NA",(F273-E273)/E273))</f>
        <v>0.1292067964584573</v>
      </c>
      <c r="L273" s="11">
        <f t="shared" si="14"/>
        <v>0.281520400535625</v>
      </c>
    </row>
    <row r="274" spans="1:12" ht="12.75">
      <c r="A274" s="2" t="s">
        <v>303</v>
      </c>
      <c r="B274" s="2" t="s">
        <v>293</v>
      </c>
      <c r="C274" s="8">
        <v>894</v>
      </c>
      <c r="D274" s="8">
        <v>1302</v>
      </c>
      <c r="E274" s="8">
        <v>1371</v>
      </c>
      <c r="F274" s="8">
        <v>1897</v>
      </c>
      <c r="G274" s="9">
        <v>2462</v>
      </c>
      <c r="H274" s="10"/>
      <c r="I274" s="11">
        <f t="shared" si="15"/>
        <v>0.4563758389261745</v>
      </c>
      <c r="J274" s="11">
        <f t="shared" si="16"/>
        <v>0.052995391705069124</v>
      </c>
      <c r="K274" s="11">
        <f>IF(E274="X","NA",IF(F274="X","NA",(F274-E274)/E274))</f>
        <v>0.3836615609044493</v>
      </c>
      <c r="L274" s="11">
        <f t="shared" si="14"/>
        <v>0.297838692672641</v>
      </c>
    </row>
    <row r="275" spans="1:12" ht="12.75">
      <c r="A275" s="2" t="s">
        <v>304</v>
      </c>
      <c r="B275" s="2" t="s">
        <v>293</v>
      </c>
      <c r="C275" s="8">
        <v>5153</v>
      </c>
      <c r="D275" s="8">
        <v>6789</v>
      </c>
      <c r="E275" s="8">
        <v>9863</v>
      </c>
      <c r="F275" s="8">
        <v>14351</v>
      </c>
      <c r="G275" s="9">
        <v>34568</v>
      </c>
      <c r="H275" s="10"/>
      <c r="I275" s="11">
        <f t="shared" si="15"/>
        <v>0.3174849602173491</v>
      </c>
      <c r="J275" s="11">
        <f t="shared" si="16"/>
        <v>0.45279128001178376</v>
      </c>
      <c r="K275" s="11">
        <f>IF(E275="X","NA",IF(F275="X","NA",(F275-E275)/E275))</f>
        <v>0.45503396532495183</v>
      </c>
      <c r="L275" s="11">
        <f t="shared" si="14"/>
        <v>1.4087520033447147</v>
      </c>
    </row>
    <row r="276" spans="1:12" ht="12.75">
      <c r="A276" s="2" t="s">
        <v>305</v>
      </c>
      <c r="B276" s="2" t="s">
        <v>293</v>
      </c>
      <c r="C276" s="8">
        <v>21895</v>
      </c>
      <c r="D276" s="8">
        <v>22339</v>
      </c>
      <c r="E276" s="8">
        <v>22623</v>
      </c>
      <c r="F276" s="8">
        <v>24090</v>
      </c>
      <c r="G276" s="9">
        <v>27852</v>
      </c>
      <c r="H276" s="10"/>
      <c r="I276" s="11">
        <f t="shared" si="15"/>
        <v>0.02027860242064398</v>
      </c>
      <c r="J276" s="11">
        <f t="shared" si="16"/>
        <v>0.012713192175119745</v>
      </c>
      <c r="K276" s="11">
        <f>IF(E276="X","NA",IF(F276="X","NA",(F276-E276)/E276))</f>
        <v>0.06484551120541042</v>
      </c>
      <c r="L276" s="11">
        <f t="shared" si="14"/>
        <v>0.15616438356164383</v>
      </c>
    </row>
    <row r="277" spans="1:12" ht="12.75">
      <c r="A277" s="2" t="s">
        <v>306</v>
      </c>
      <c r="B277" s="2" t="s">
        <v>307</v>
      </c>
      <c r="C277" s="8">
        <v>7119</v>
      </c>
      <c r="D277" s="8">
        <v>15487</v>
      </c>
      <c r="E277" s="8">
        <v>30337</v>
      </c>
      <c r="F277" s="8">
        <v>47814</v>
      </c>
      <c r="G277" s="9">
        <v>59682</v>
      </c>
      <c r="H277" s="10"/>
      <c r="I277" s="11">
        <f t="shared" si="15"/>
        <v>1.1754459896052816</v>
      </c>
      <c r="J277" s="11">
        <f t="shared" si="16"/>
        <v>0.9588687286110932</v>
      </c>
      <c r="K277" s="11">
        <f>IF(E277="X","NA",IF(F277="X","NA",(F277-E277)/E277))</f>
        <v>0.5760951972838448</v>
      </c>
      <c r="L277" s="11">
        <f t="shared" si="14"/>
        <v>0.2482118208056218</v>
      </c>
    </row>
    <row r="278" spans="1:12" ht="12.75">
      <c r="A278" s="2" t="s">
        <v>500</v>
      </c>
      <c r="B278" s="2" t="s">
        <v>307</v>
      </c>
      <c r="C278" s="8">
        <v>5041</v>
      </c>
      <c r="D278" s="8">
        <v>7840</v>
      </c>
      <c r="E278" s="8">
        <v>12684</v>
      </c>
      <c r="F278" s="8">
        <v>20074</v>
      </c>
      <c r="G278" s="9">
        <v>35183</v>
      </c>
      <c r="H278" s="10"/>
      <c r="I278" s="11">
        <f t="shared" si="15"/>
        <v>0.555246974806586</v>
      </c>
      <c r="J278" s="11">
        <f t="shared" si="16"/>
        <v>0.6178571428571429</v>
      </c>
      <c r="K278" s="11">
        <f>IF(E278="X","NA",IF(F278="X","NA",(F278-E278)/E278))</f>
        <v>0.5826237779880163</v>
      </c>
      <c r="L278" s="11">
        <f t="shared" si="14"/>
        <v>0.7526651389857527</v>
      </c>
    </row>
    <row r="279" spans="1:12" ht="12.75">
      <c r="A279" s="2" t="s">
        <v>308</v>
      </c>
      <c r="B279" s="2" t="s">
        <v>309</v>
      </c>
      <c r="C279" s="8">
        <v>425</v>
      </c>
      <c r="D279" s="8">
        <v>1325</v>
      </c>
      <c r="E279" s="8">
        <v>1653</v>
      </c>
      <c r="F279" s="8">
        <v>2005</v>
      </c>
      <c r="G279" s="9">
        <v>2005</v>
      </c>
      <c r="H279" s="10"/>
      <c r="I279" s="11">
        <f t="shared" si="15"/>
        <v>2.1176470588235294</v>
      </c>
      <c r="J279" s="11">
        <f t="shared" si="16"/>
        <v>0.24754716981132074</v>
      </c>
      <c r="K279" s="11">
        <f>IF(E279="X","NA",IF(F279="X","NA",(F279-E279)/E279))</f>
        <v>0.21294615849969753</v>
      </c>
      <c r="L279" s="11">
        <f t="shared" si="14"/>
        <v>0</v>
      </c>
    </row>
    <row r="280" spans="1:12" ht="12.75">
      <c r="A280" s="2" t="s">
        <v>310</v>
      </c>
      <c r="B280" s="2" t="s">
        <v>309</v>
      </c>
      <c r="C280" s="8">
        <v>15949</v>
      </c>
      <c r="D280" s="8">
        <v>16535</v>
      </c>
      <c r="E280" s="8">
        <v>16177</v>
      </c>
      <c r="F280" s="8">
        <v>14906</v>
      </c>
      <c r="G280" s="9">
        <v>17467</v>
      </c>
      <c r="H280" s="10"/>
      <c r="I280" s="11">
        <f t="shared" si="15"/>
        <v>0.036742115493134365</v>
      </c>
      <c r="J280" s="11">
        <f t="shared" si="16"/>
        <v>-0.02165104324160871</v>
      </c>
      <c r="K280" s="11">
        <f>IF(E280="X","NA",IF(F280="X","NA",(F280-E280)/E280))</f>
        <v>-0.07856833776349138</v>
      </c>
      <c r="L280" s="11">
        <f t="shared" si="14"/>
        <v>0.17181000939219107</v>
      </c>
    </row>
    <row r="281" spans="1:12" ht="12.75">
      <c r="A281" s="2" t="s">
        <v>311</v>
      </c>
      <c r="B281" s="2" t="s">
        <v>309</v>
      </c>
      <c r="C281" s="8">
        <v>28506</v>
      </c>
      <c r="D281" s="8">
        <v>49447</v>
      </c>
      <c r="E281" s="8">
        <v>61486</v>
      </c>
      <c r="F281" s="8">
        <v>74764</v>
      </c>
      <c r="G281" s="9">
        <v>84392</v>
      </c>
      <c r="H281" s="10"/>
      <c r="I281" s="11">
        <f t="shared" si="15"/>
        <v>0.7346172735564442</v>
      </c>
      <c r="J281" s="11">
        <f t="shared" si="16"/>
        <v>0.24347280927053208</v>
      </c>
      <c r="K281" s="11">
        <f>IF(E281="X","NA",IF(F281="X","NA",(F281-E281)/E281))</f>
        <v>0.21595159873792408</v>
      </c>
      <c r="L281" s="11">
        <f t="shared" si="14"/>
        <v>0.12877855652453052</v>
      </c>
    </row>
    <row r="282" spans="1:12" ht="12.75">
      <c r="A282" s="2" t="s">
        <v>312</v>
      </c>
      <c r="B282" s="2" t="s">
        <v>309</v>
      </c>
      <c r="C282" s="8">
        <v>18115</v>
      </c>
      <c r="D282" s="8">
        <v>35624</v>
      </c>
      <c r="E282" s="8">
        <v>46284</v>
      </c>
      <c r="F282" s="8">
        <v>60389</v>
      </c>
      <c r="G282" s="9">
        <v>68217</v>
      </c>
      <c r="H282" s="10"/>
      <c r="I282" s="11">
        <f t="shared" si="15"/>
        <v>0.9665470604471432</v>
      </c>
      <c r="J282" s="11">
        <f t="shared" si="16"/>
        <v>0.2992364697956434</v>
      </c>
      <c r="K282" s="11">
        <f>IF(E282="X","NA",IF(F282="X","NA",(F282-E282)/E282))</f>
        <v>0.3047489413188143</v>
      </c>
      <c r="L282" s="11">
        <f t="shared" si="14"/>
        <v>0.12962625643743067</v>
      </c>
    </row>
    <row r="283" spans="1:12" ht="12.75">
      <c r="A283" s="2" t="s">
        <v>313</v>
      </c>
      <c r="B283" s="2" t="s">
        <v>309</v>
      </c>
      <c r="C283" s="8">
        <v>481</v>
      </c>
      <c r="D283" s="8">
        <v>387</v>
      </c>
      <c r="E283" s="8">
        <v>400</v>
      </c>
      <c r="F283" s="8">
        <v>411</v>
      </c>
      <c r="G283" s="9">
        <v>601</v>
      </c>
      <c r="H283" s="10"/>
      <c r="I283" s="11">
        <f t="shared" si="15"/>
        <v>-0.19542619542619544</v>
      </c>
      <c r="J283" s="11">
        <f t="shared" si="16"/>
        <v>0.03359173126614987</v>
      </c>
      <c r="K283" s="11">
        <f>IF(E283="X","NA",IF(F283="X","NA",(F283-E283)/E283))</f>
        <v>0.0275</v>
      </c>
      <c r="L283" s="11">
        <f t="shared" si="14"/>
        <v>0.46228710462287104</v>
      </c>
    </row>
    <row r="284" spans="1:12" ht="12.75">
      <c r="A284" s="2" t="s">
        <v>314</v>
      </c>
      <c r="B284" s="2" t="s">
        <v>309</v>
      </c>
      <c r="C284" s="8">
        <v>136</v>
      </c>
      <c r="D284" s="8">
        <v>160</v>
      </c>
      <c r="E284" s="8">
        <v>121</v>
      </c>
      <c r="F284" s="8">
        <v>167</v>
      </c>
      <c r="G284" s="9">
        <v>135</v>
      </c>
      <c r="H284" s="10"/>
      <c r="I284" s="11">
        <f t="shared" si="15"/>
        <v>0.17647058823529413</v>
      </c>
      <c r="J284" s="11">
        <f t="shared" si="16"/>
        <v>-0.24375</v>
      </c>
      <c r="K284" s="11">
        <f>IF(E284="X","NA",IF(F284="X","NA",(F284-E284)/E284))</f>
        <v>0.38016528925619836</v>
      </c>
      <c r="L284" s="11">
        <f t="shared" si="14"/>
        <v>-0.19161676646706588</v>
      </c>
    </row>
    <row r="285" spans="1:12" ht="12.75">
      <c r="A285" s="2" t="s">
        <v>315</v>
      </c>
      <c r="B285" s="2" t="s">
        <v>309</v>
      </c>
      <c r="C285" s="8">
        <v>19915</v>
      </c>
      <c r="D285" s="8">
        <v>34329</v>
      </c>
      <c r="E285" s="8">
        <v>47184</v>
      </c>
      <c r="F285" s="8">
        <v>60020</v>
      </c>
      <c r="G285" s="9">
        <v>60522</v>
      </c>
      <c r="H285" s="10"/>
      <c r="I285" s="11">
        <f t="shared" si="15"/>
        <v>0.7237760482048707</v>
      </c>
      <c r="J285" s="11">
        <f t="shared" si="16"/>
        <v>0.37446473826793675</v>
      </c>
      <c r="K285" s="11">
        <f>IF(E285="X","NA",IF(F285="X","NA",(F285-E285)/E285))</f>
        <v>0.27204136995591727</v>
      </c>
      <c r="L285" s="11">
        <f t="shared" si="14"/>
        <v>0.008363878707097634</v>
      </c>
    </row>
    <row r="286" spans="1:12" ht="12.75">
      <c r="A286" s="2" t="s">
        <v>316</v>
      </c>
      <c r="B286" s="2" t="s">
        <v>309</v>
      </c>
      <c r="C286" s="8">
        <v>216</v>
      </c>
      <c r="D286" s="8">
        <v>235</v>
      </c>
      <c r="E286" s="8">
        <v>207</v>
      </c>
      <c r="F286" s="8">
        <v>276</v>
      </c>
      <c r="G286" s="9">
        <v>219</v>
      </c>
      <c r="H286" s="10"/>
      <c r="I286" s="11">
        <f t="shared" si="15"/>
        <v>0.08796296296296297</v>
      </c>
      <c r="J286" s="11">
        <f t="shared" si="16"/>
        <v>-0.11914893617021277</v>
      </c>
      <c r="K286" s="11">
        <f>IF(E286="X","NA",IF(F286="X","NA",(F286-E286)/E286))</f>
        <v>0.3333333333333333</v>
      </c>
      <c r="L286" s="11">
        <f t="shared" si="14"/>
        <v>-0.20652173913043478</v>
      </c>
    </row>
    <row r="287" spans="1:12" ht="12.75">
      <c r="A287" s="2" t="s">
        <v>317</v>
      </c>
      <c r="B287" s="2" t="s">
        <v>309</v>
      </c>
      <c r="C287" s="8">
        <v>50</v>
      </c>
      <c r="D287" s="8">
        <v>110</v>
      </c>
      <c r="E287" s="8">
        <v>184</v>
      </c>
      <c r="F287" s="8">
        <v>230</v>
      </c>
      <c r="G287" s="9">
        <v>252</v>
      </c>
      <c r="H287" s="10"/>
      <c r="I287" s="11">
        <f t="shared" si="15"/>
        <v>1.2</v>
      </c>
      <c r="J287" s="11">
        <f t="shared" si="16"/>
        <v>0.6727272727272727</v>
      </c>
      <c r="K287" s="11">
        <f>IF(E287="X","NA",IF(F287="X","NA",(F287-E287)/E287))</f>
        <v>0.25</v>
      </c>
      <c r="L287" s="11">
        <f t="shared" si="14"/>
        <v>0.09565217391304348</v>
      </c>
    </row>
    <row r="288" spans="1:12" ht="12.75">
      <c r="A288" s="2" t="s">
        <v>318</v>
      </c>
      <c r="B288" s="2" t="s">
        <v>309</v>
      </c>
      <c r="C288" s="8">
        <v>201</v>
      </c>
      <c r="D288" s="8">
        <v>210</v>
      </c>
      <c r="E288" s="8">
        <v>153</v>
      </c>
      <c r="F288" s="8" t="s">
        <v>470</v>
      </c>
      <c r="G288" s="9" t="s">
        <v>470</v>
      </c>
      <c r="H288" s="10"/>
      <c r="I288" s="11">
        <f t="shared" si="15"/>
        <v>0.04477611940298507</v>
      </c>
      <c r="J288" s="11">
        <f t="shared" si="16"/>
        <v>-0.2714285714285714</v>
      </c>
      <c r="K288" s="11" t="str">
        <f>IF(E288="X","NA",IF(F288="X","NA",(F288-E288)/E288))</f>
        <v>NA</v>
      </c>
      <c r="L288" s="11" t="str">
        <f t="shared" si="14"/>
        <v>NA</v>
      </c>
    </row>
    <row r="289" spans="1:12" ht="12.75">
      <c r="A289" s="2" t="s">
        <v>319</v>
      </c>
      <c r="B289" s="2" t="s">
        <v>309</v>
      </c>
      <c r="C289" s="8">
        <v>1731</v>
      </c>
      <c r="D289" s="8">
        <v>8780</v>
      </c>
      <c r="E289" s="8">
        <v>18683</v>
      </c>
      <c r="F289" s="8">
        <v>27569</v>
      </c>
      <c r="G289" s="9">
        <v>37573</v>
      </c>
      <c r="H289" s="10"/>
      <c r="I289" s="11">
        <f t="shared" si="15"/>
        <v>4.0722125938763725</v>
      </c>
      <c r="J289" s="11">
        <f t="shared" si="16"/>
        <v>1.1279043280182233</v>
      </c>
      <c r="K289" s="11">
        <f>IF(E289="X","NA",IF(F289="X","NA",(F289-E289)/E289))</f>
        <v>0.4756195471819301</v>
      </c>
      <c r="L289" s="11">
        <f t="shared" si="14"/>
        <v>0.3628713409989481</v>
      </c>
    </row>
    <row r="290" spans="1:12" ht="12.75">
      <c r="A290" s="2" t="s">
        <v>320</v>
      </c>
      <c r="B290" s="2" t="s">
        <v>309</v>
      </c>
      <c r="C290" s="8">
        <v>408</v>
      </c>
      <c r="D290" s="8">
        <v>475</v>
      </c>
      <c r="E290" s="8">
        <v>690</v>
      </c>
      <c r="F290" s="8">
        <v>716</v>
      </c>
      <c r="G290" s="9">
        <v>786</v>
      </c>
      <c r="H290" s="10"/>
      <c r="I290" s="11">
        <f t="shared" si="15"/>
        <v>0.1642156862745098</v>
      </c>
      <c r="J290" s="11">
        <f t="shared" si="16"/>
        <v>0.45263157894736844</v>
      </c>
      <c r="K290" s="11">
        <f>IF(E290="X","NA",IF(F290="X","NA",(F290-E290)/E290))</f>
        <v>0.03768115942028986</v>
      </c>
      <c r="L290" s="11">
        <f t="shared" si="14"/>
        <v>0.09776536312849161</v>
      </c>
    </row>
    <row r="291" spans="1:12" ht="12.75">
      <c r="A291" s="2" t="s">
        <v>321</v>
      </c>
      <c r="B291" s="2" t="s">
        <v>309</v>
      </c>
      <c r="C291" s="8">
        <v>1034</v>
      </c>
      <c r="D291" s="8">
        <v>1249</v>
      </c>
      <c r="E291" s="8">
        <v>1058</v>
      </c>
      <c r="F291" s="8">
        <v>1454</v>
      </c>
      <c r="G291" s="9">
        <v>1873</v>
      </c>
      <c r="H291" s="10"/>
      <c r="I291" s="11">
        <f t="shared" si="15"/>
        <v>0.2079303675048356</v>
      </c>
      <c r="J291" s="11">
        <f t="shared" si="16"/>
        <v>-0.15292233787029624</v>
      </c>
      <c r="K291" s="11">
        <f>IF(E291="X","NA",IF(F291="X","NA",(F291-E291)/E291))</f>
        <v>0.3742911153119093</v>
      </c>
      <c r="L291" s="11">
        <f t="shared" si="14"/>
        <v>0.28817056396148555</v>
      </c>
    </row>
    <row r="292" spans="1:12" ht="12.75">
      <c r="A292" s="2" t="s">
        <v>322</v>
      </c>
      <c r="B292" s="2" t="s">
        <v>309</v>
      </c>
      <c r="C292" s="8">
        <v>624</v>
      </c>
      <c r="D292" s="8">
        <v>2030</v>
      </c>
      <c r="E292" s="8">
        <v>3209</v>
      </c>
      <c r="F292" s="8">
        <v>3775</v>
      </c>
      <c r="G292" s="9">
        <v>3539</v>
      </c>
      <c r="H292" s="10"/>
      <c r="I292" s="11">
        <f t="shared" si="15"/>
        <v>2.253205128205128</v>
      </c>
      <c r="J292" s="11">
        <f t="shared" si="16"/>
        <v>0.5807881773399015</v>
      </c>
      <c r="K292" s="11">
        <f>IF(E292="X","NA",IF(F292="X","NA",(F292-E292)/E292))</f>
        <v>0.1763789342474291</v>
      </c>
      <c r="L292" s="11">
        <f t="shared" si="14"/>
        <v>-0.06251655629139073</v>
      </c>
    </row>
    <row r="293" spans="1:12" ht="12.75">
      <c r="A293" s="2" t="s">
        <v>323</v>
      </c>
      <c r="B293" s="2" t="s">
        <v>309</v>
      </c>
      <c r="C293" s="8">
        <v>336</v>
      </c>
      <c r="D293" s="8">
        <v>573</v>
      </c>
      <c r="E293" s="8">
        <v>807</v>
      </c>
      <c r="F293" s="8">
        <v>2015</v>
      </c>
      <c r="G293" s="9">
        <v>2588</v>
      </c>
      <c r="H293" s="10"/>
      <c r="I293" s="11">
        <f t="shared" si="15"/>
        <v>0.7053571428571429</v>
      </c>
      <c r="J293" s="11">
        <f t="shared" si="16"/>
        <v>0.4083769633507853</v>
      </c>
      <c r="K293" s="11">
        <f>IF(E293="X","NA",IF(F293="X","NA",(F293-E293)/E293))</f>
        <v>1.496902106567534</v>
      </c>
      <c r="L293" s="11">
        <f t="shared" si="14"/>
        <v>0.2843672456575682</v>
      </c>
    </row>
    <row r="294" spans="1:12" ht="12.75">
      <c r="A294" s="2" t="s">
        <v>324</v>
      </c>
      <c r="B294" s="2" t="s">
        <v>309</v>
      </c>
      <c r="C294" s="8">
        <v>747</v>
      </c>
      <c r="D294" s="8">
        <v>1142</v>
      </c>
      <c r="E294" s="8">
        <v>2172</v>
      </c>
      <c r="F294" s="8">
        <v>3262</v>
      </c>
      <c r="G294" s="9">
        <v>3176</v>
      </c>
      <c r="H294" s="10"/>
      <c r="I294" s="11">
        <f t="shared" si="15"/>
        <v>0.5287817938420348</v>
      </c>
      <c r="J294" s="11">
        <f t="shared" si="16"/>
        <v>0.9019264448336253</v>
      </c>
      <c r="K294" s="11">
        <f>IF(E294="X","NA",IF(F294="X","NA",(F294-E294)/E294))</f>
        <v>0.501841620626151</v>
      </c>
      <c r="L294" s="11">
        <f t="shared" si="14"/>
        <v>-0.026364193746167996</v>
      </c>
    </row>
    <row r="295" spans="1:12" ht="12.75">
      <c r="A295" s="2" t="s">
        <v>325</v>
      </c>
      <c r="B295" s="2" t="s">
        <v>309</v>
      </c>
      <c r="C295" s="8">
        <v>3136</v>
      </c>
      <c r="D295" s="8">
        <v>9868</v>
      </c>
      <c r="E295" s="8">
        <v>24907</v>
      </c>
      <c r="F295" s="8">
        <v>39328</v>
      </c>
      <c r="G295" s="9">
        <v>55156</v>
      </c>
      <c r="H295" s="10"/>
      <c r="I295" s="11">
        <f t="shared" si="15"/>
        <v>2.1466836734693877</v>
      </c>
      <c r="J295" s="11">
        <f t="shared" si="16"/>
        <v>1.5240170247263882</v>
      </c>
      <c r="K295" s="11">
        <f>IF(E295="X","NA",IF(F295="X","NA",(F295-E295)/E295))</f>
        <v>0.5789938571485927</v>
      </c>
      <c r="L295" s="11">
        <f t="shared" si="14"/>
        <v>0.4024613506916192</v>
      </c>
    </row>
    <row r="296" spans="1:12" ht="12.75">
      <c r="A296" s="2" t="s">
        <v>326</v>
      </c>
      <c r="B296" s="2" t="s">
        <v>309</v>
      </c>
      <c r="C296" s="8">
        <v>396</v>
      </c>
      <c r="D296" s="8">
        <v>378</v>
      </c>
      <c r="E296" s="8">
        <v>405</v>
      </c>
      <c r="F296" s="8">
        <v>368</v>
      </c>
      <c r="G296" s="9">
        <v>400</v>
      </c>
      <c r="H296" s="10"/>
      <c r="I296" s="11">
        <f t="shared" si="15"/>
        <v>-0.045454545454545456</v>
      </c>
      <c r="J296" s="11">
        <f t="shared" si="16"/>
        <v>0.07142857142857142</v>
      </c>
      <c r="K296" s="11">
        <f>IF(E296="X","NA",IF(F296="X","NA",(F296-E296)/E296))</f>
        <v>-0.09135802469135802</v>
      </c>
      <c r="L296" s="11">
        <f t="shared" si="14"/>
        <v>0.08695652173913043</v>
      </c>
    </row>
    <row r="297" spans="1:12" ht="12.75">
      <c r="A297" s="2" t="s">
        <v>327</v>
      </c>
      <c r="B297" s="2" t="s">
        <v>309</v>
      </c>
      <c r="C297" s="8">
        <v>2328</v>
      </c>
      <c r="D297" s="8">
        <v>3174</v>
      </c>
      <c r="E297" s="8">
        <v>3364</v>
      </c>
      <c r="F297" s="8">
        <v>3451</v>
      </c>
      <c r="G297" s="9">
        <v>3376</v>
      </c>
      <c r="H297" s="10"/>
      <c r="I297" s="11">
        <f t="shared" si="15"/>
        <v>0.3634020618556701</v>
      </c>
      <c r="J297" s="11">
        <f t="shared" si="16"/>
        <v>0.05986137366099559</v>
      </c>
      <c r="K297" s="11">
        <f>IF(E297="X","NA",IF(F297="X","NA",(F297-E297)/E297))</f>
        <v>0.02586206896551724</v>
      </c>
      <c r="L297" s="11">
        <f t="shared" si="14"/>
        <v>-0.021732831063459867</v>
      </c>
    </row>
    <row r="298" spans="1:12" ht="12.75">
      <c r="A298" s="2" t="s">
        <v>328</v>
      </c>
      <c r="B298" s="2" t="s">
        <v>309</v>
      </c>
      <c r="C298" s="8">
        <v>6993</v>
      </c>
      <c r="D298" s="8">
        <v>6909</v>
      </c>
      <c r="E298" s="8">
        <v>6704</v>
      </c>
      <c r="F298" s="8">
        <v>8721</v>
      </c>
      <c r="G298" s="9">
        <v>8155</v>
      </c>
      <c r="H298" s="10"/>
      <c r="I298" s="11">
        <f t="shared" si="15"/>
        <v>-0.012012012012012012</v>
      </c>
      <c r="J298" s="11">
        <f t="shared" si="16"/>
        <v>-0.02967144304530323</v>
      </c>
      <c r="K298" s="11">
        <f>IF(E298="X","NA",IF(F298="X","NA",(F298-E298)/E298))</f>
        <v>0.30086515513126494</v>
      </c>
      <c r="L298" s="11">
        <f t="shared" si="14"/>
        <v>-0.06490081412682032</v>
      </c>
    </row>
    <row r="299" spans="1:12" ht="12.75">
      <c r="A299" s="2" t="s">
        <v>329</v>
      </c>
      <c r="B299" s="2" t="s">
        <v>309</v>
      </c>
      <c r="C299" s="8">
        <v>23714</v>
      </c>
      <c r="D299" s="8">
        <v>27048</v>
      </c>
      <c r="E299" s="8">
        <v>28564</v>
      </c>
      <c r="F299" s="8">
        <v>35133</v>
      </c>
      <c r="G299" s="9">
        <v>34910</v>
      </c>
      <c r="H299" s="10"/>
      <c r="I299" s="11">
        <f t="shared" si="15"/>
        <v>0.14059205532596777</v>
      </c>
      <c r="J299" s="11">
        <f t="shared" si="16"/>
        <v>0.056048506359065366</v>
      </c>
      <c r="K299" s="11">
        <f>IF(E299="X","NA",IF(F299="X","NA",(F299-E299)/E299))</f>
        <v>0.22997479344629604</v>
      </c>
      <c r="L299" s="11">
        <f t="shared" si="14"/>
        <v>-0.006347308797996186</v>
      </c>
    </row>
    <row r="300" spans="1:12" ht="12.75">
      <c r="A300" s="2" t="s">
        <v>330</v>
      </c>
      <c r="B300" s="2" t="s">
        <v>309</v>
      </c>
      <c r="C300" s="8">
        <v>7126</v>
      </c>
      <c r="D300" s="8">
        <v>8048</v>
      </c>
      <c r="E300" s="8">
        <v>8392</v>
      </c>
      <c r="F300" s="8">
        <v>9404</v>
      </c>
      <c r="G300" s="9">
        <v>10423</v>
      </c>
      <c r="H300" s="10"/>
      <c r="I300" s="11">
        <f t="shared" si="15"/>
        <v>0.12938534942464217</v>
      </c>
      <c r="J300" s="11">
        <f t="shared" si="16"/>
        <v>0.042743538767395624</v>
      </c>
      <c r="K300" s="11">
        <f>IF(E300="X","NA",IF(F300="X","NA",(F300-E300)/E300))</f>
        <v>0.12059103908484271</v>
      </c>
      <c r="L300" s="11">
        <f t="shared" si="14"/>
        <v>0.10835814547001275</v>
      </c>
    </row>
    <row r="301" spans="1:12" ht="12.75">
      <c r="A301" s="12" t="s">
        <v>493</v>
      </c>
      <c r="B301" s="2" t="s">
        <v>309</v>
      </c>
      <c r="C301" s="8" t="s">
        <v>470</v>
      </c>
      <c r="D301" s="8" t="s">
        <v>470</v>
      </c>
      <c r="E301" s="8" t="s">
        <v>470</v>
      </c>
      <c r="F301" s="8" t="s">
        <v>470</v>
      </c>
      <c r="G301" s="9">
        <v>3180</v>
      </c>
      <c r="H301" s="10"/>
      <c r="I301" s="11" t="s">
        <v>485</v>
      </c>
      <c r="J301" s="11" t="s">
        <v>485</v>
      </c>
      <c r="K301" s="11" t="s">
        <v>485</v>
      </c>
      <c r="L301" s="11" t="str">
        <f t="shared" si="14"/>
        <v>NA</v>
      </c>
    </row>
    <row r="302" spans="1:12" ht="12.75">
      <c r="A302" s="2" t="s">
        <v>331</v>
      </c>
      <c r="B302" s="2" t="s">
        <v>309</v>
      </c>
      <c r="C302" s="8">
        <v>205</v>
      </c>
      <c r="D302" s="8">
        <v>329</v>
      </c>
      <c r="E302" s="8">
        <v>312</v>
      </c>
      <c r="F302" s="8">
        <v>321</v>
      </c>
      <c r="G302" s="9">
        <v>406</v>
      </c>
      <c r="H302" s="10"/>
      <c r="I302" s="11">
        <f t="shared" si="15"/>
        <v>0.6048780487804878</v>
      </c>
      <c r="J302" s="11">
        <f t="shared" si="16"/>
        <v>-0.05167173252279635</v>
      </c>
      <c r="K302" s="11">
        <f>IF(E302="X","NA",IF(F302="X","NA",(F302-E302)/E302))</f>
        <v>0.028846153846153848</v>
      </c>
      <c r="L302" s="11">
        <f t="shared" si="14"/>
        <v>0.26479750778816197</v>
      </c>
    </row>
    <row r="303" spans="1:12" ht="12.75">
      <c r="A303" s="2" t="s">
        <v>332</v>
      </c>
      <c r="B303" s="2" t="s">
        <v>309</v>
      </c>
      <c r="C303" s="8">
        <v>827</v>
      </c>
      <c r="D303" s="8">
        <v>1419</v>
      </c>
      <c r="E303" s="8">
        <v>1453</v>
      </c>
      <c r="F303" s="8">
        <v>1283</v>
      </c>
      <c r="G303" s="9">
        <v>1888</v>
      </c>
      <c r="H303" s="10"/>
      <c r="I303" s="11">
        <f t="shared" si="15"/>
        <v>0.7158403869407497</v>
      </c>
      <c r="J303" s="11">
        <f t="shared" si="16"/>
        <v>0.023960535588442564</v>
      </c>
      <c r="K303" s="11">
        <f>IF(E303="X","NA",IF(F303="X","NA",(F303-E303)/E303))</f>
        <v>-0.1169993117687543</v>
      </c>
      <c r="L303" s="11">
        <f t="shared" si="14"/>
        <v>0.4715510522213562</v>
      </c>
    </row>
    <row r="304" spans="1:12" ht="12.75">
      <c r="A304" s="2" t="s">
        <v>333</v>
      </c>
      <c r="B304" s="2" t="s">
        <v>309</v>
      </c>
      <c r="C304" s="8">
        <v>9035</v>
      </c>
      <c r="D304" s="8">
        <v>11344</v>
      </c>
      <c r="E304" s="8">
        <v>11343</v>
      </c>
      <c r="F304" s="8">
        <v>12064</v>
      </c>
      <c r="G304" s="9">
        <v>12015</v>
      </c>
      <c r="H304" s="10"/>
      <c r="I304" s="11">
        <f t="shared" si="15"/>
        <v>0.25556170448256776</v>
      </c>
      <c r="J304" s="11">
        <f t="shared" si="16"/>
        <v>-8.815232722143864E-05</v>
      </c>
      <c r="K304" s="11">
        <f>IF(E304="X","NA",IF(F304="X","NA",(F304-E304)/E304))</f>
        <v>0.06356343119104294</v>
      </c>
      <c r="L304" s="11">
        <f t="shared" si="14"/>
        <v>-0.004061671087533156</v>
      </c>
    </row>
    <row r="305" spans="1:12" ht="12.75">
      <c r="A305" s="2" t="s">
        <v>334</v>
      </c>
      <c r="B305" s="2" t="s">
        <v>309</v>
      </c>
      <c r="C305" s="8">
        <v>1074</v>
      </c>
      <c r="D305" s="8">
        <v>1355</v>
      </c>
      <c r="E305" s="8">
        <v>1570</v>
      </c>
      <c r="F305" s="8">
        <v>1636</v>
      </c>
      <c r="G305" s="9">
        <v>1786</v>
      </c>
      <c r="H305" s="10"/>
      <c r="I305" s="11">
        <f t="shared" si="15"/>
        <v>0.2616387337057728</v>
      </c>
      <c r="J305" s="11">
        <f t="shared" si="16"/>
        <v>0.15867158671586715</v>
      </c>
      <c r="K305" s="11">
        <f>IF(E305="X","NA",IF(F305="X","NA",(F305-E305)/E305))</f>
        <v>0.04203821656050955</v>
      </c>
      <c r="L305" s="11">
        <f t="shared" si="14"/>
        <v>0.09168704156479218</v>
      </c>
    </row>
    <row r="306" spans="1:12" ht="12.75">
      <c r="A306" s="2" t="s">
        <v>335</v>
      </c>
      <c r="B306" s="2" t="s">
        <v>309</v>
      </c>
      <c r="C306" s="8">
        <v>5663</v>
      </c>
      <c r="D306" s="8">
        <v>6346</v>
      </c>
      <c r="E306" s="8">
        <v>6822</v>
      </c>
      <c r="F306" s="8">
        <v>5985</v>
      </c>
      <c r="G306" s="9">
        <v>5649</v>
      </c>
      <c r="H306" s="10"/>
      <c r="I306" s="11">
        <f t="shared" si="15"/>
        <v>0.12060745188062864</v>
      </c>
      <c r="J306" s="11">
        <f t="shared" si="16"/>
        <v>0.07500787897888433</v>
      </c>
      <c r="K306" s="11">
        <f>IF(E306="X","NA",IF(F306="X","NA",(F306-E306)/E306))</f>
        <v>-0.12269129287598944</v>
      </c>
      <c r="L306" s="11">
        <f t="shared" si="14"/>
        <v>-0.056140350877192984</v>
      </c>
    </row>
    <row r="307" spans="1:12" ht="12.75">
      <c r="A307" s="2" t="s">
        <v>309</v>
      </c>
      <c r="B307" s="2" t="s">
        <v>309</v>
      </c>
      <c r="C307" s="8">
        <v>9086</v>
      </c>
      <c r="D307" s="8">
        <v>9729</v>
      </c>
      <c r="E307" s="8">
        <v>9814</v>
      </c>
      <c r="F307" s="8">
        <v>9676</v>
      </c>
      <c r="G307" s="9">
        <v>8348</v>
      </c>
      <c r="H307" s="10"/>
      <c r="I307" s="11">
        <f t="shared" si="15"/>
        <v>0.07076821483601145</v>
      </c>
      <c r="J307" s="11">
        <f t="shared" si="16"/>
        <v>0.008736766368588755</v>
      </c>
      <c r="K307" s="11">
        <f>IF(E307="X","NA",IF(F307="X","NA",(F307-E307)/E307))</f>
        <v>-0.014061544732015489</v>
      </c>
      <c r="L307" s="11">
        <f t="shared" si="14"/>
        <v>-0.13724679619677552</v>
      </c>
    </row>
    <row r="308" spans="1:12" ht="12.75">
      <c r="A308" s="2" t="s">
        <v>336</v>
      </c>
      <c r="B308" s="2" t="s">
        <v>309</v>
      </c>
      <c r="C308" s="8">
        <v>6102</v>
      </c>
      <c r="D308" s="8">
        <v>14407</v>
      </c>
      <c r="E308" s="8">
        <v>22990</v>
      </c>
      <c r="F308" s="8">
        <v>35058</v>
      </c>
      <c r="G308" s="9">
        <v>48452</v>
      </c>
      <c r="H308" s="10"/>
      <c r="I308" s="11">
        <f t="shared" si="15"/>
        <v>1.3610291707636841</v>
      </c>
      <c r="J308" s="11">
        <f t="shared" si="16"/>
        <v>0.5957520649684181</v>
      </c>
      <c r="K308" s="11">
        <f>IF(E308="X","NA",IF(F308="X","NA",(F308-E308)/E308))</f>
        <v>0.5249238799478034</v>
      </c>
      <c r="L308" s="11">
        <f t="shared" si="14"/>
        <v>0.3820525985509727</v>
      </c>
    </row>
    <row r="309" spans="1:12" ht="12.75">
      <c r="A309" s="2" t="s">
        <v>337</v>
      </c>
      <c r="B309" s="2" t="s">
        <v>309</v>
      </c>
      <c r="C309" s="8">
        <v>1214</v>
      </c>
      <c r="D309" s="8">
        <v>1232</v>
      </c>
      <c r="E309" s="8">
        <v>1035</v>
      </c>
      <c r="F309" s="8">
        <v>1269</v>
      </c>
      <c r="G309" s="9">
        <v>1142</v>
      </c>
      <c r="H309" s="10"/>
      <c r="I309" s="11">
        <f t="shared" si="15"/>
        <v>0.014827018121911038</v>
      </c>
      <c r="J309" s="11">
        <f t="shared" si="16"/>
        <v>-0.1599025974025974</v>
      </c>
      <c r="K309" s="11">
        <f>IF(E309="X","NA",IF(F309="X","NA",(F309-E309)/E309))</f>
        <v>0.22608695652173913</v>
      </c>
      <c r="L309" s="11">
        <f t="shared" si="14"/>
        <v>-0.10007880220646179</v>
      </c>
    </row>
    <row r="310" spans="1:12" ht="12.75">
      <c r="A310" s="2" t="s">
        <v>338</v>
      </c>
      <c r="B310" s="2" t="s">
        <v>309</v>
      </c>
      <c r="C310" s="8">
        <v>4340</v>
      </c>
      <c r="D310" s="8">
        <v>8166</v>
      </c>
      <c r="E310" s="8">
        <v>9763</v>
      </c>
      <c r="F310" s="8">
        <v>11699</v>
      </c>
      <c r="G310" s="9">
        <v>18928</v>
      </c>
      <c r="H310" s="10"/>
      <c r="I310" s="11">
        <f t="shared" si="15"/>
        <v>0.8815668202764977</v>
      </c>
      <c r="J310" s="11">
        <f t="shared" si="16"/>
        <v>0.1955669850600049</v>
      </c>
      <c r="K310" s="11">
        <f>IF(E310="X","NA",IF(F310="X","NA",(F310-E310)/E310))</f>
        <v>0.1982997029601557</v>
      </c>
      <c r="L310" s="11">
        <f t="shared" si="14"/>
        <v>0.6179160612018121</v>
      </c>
    </row>
    <row r="311" spans="1:12" ht="12.75">
      <c r="A311" s="2" t="s">
        <v>339</v>
      </c>
      <c r="B311" s="2" t="s">
        <v>309</v>
      </c>
      <c r="C311" s="8">
        <v>21401</v>
      </c>
      <c r="D311" s="8">
        <v>26489</v>
      </c>
      <c r="E311" s="8">
        <v>27646</v>
      </c>
      <c r="F311" s="8">
        <v>29884</v>
      </c>
      <c r="G311" s="9">
        <v>32488</v>
      </c>
      <c r="H311" s="10"/>
      <c r="I311" s="11">
        <f t="shared" si="15"/>
        <v>0.23774589972431195</v>
      </c>
      <c r="J311" s="11">
        <f t="shared" si="16"/>
        <v>0.04367850805994941</v>
      </c>
      <c r="K311" s="11">
        <f>IF(E311="X","NA",IF(F311="X","NA",(F311-E311)/E311))</f>
        <v>0.08095203646097085</v>
      </c>
      <c r="L311" s="11">
        <f t="shared" si="14"/>
        <v>0.08713692946058091</v>
      </c>
    </row>
    <row r="312" spans="1:12" ht="12.75">
      <c r="A312" s="2" t="s">
        <v>340</v>
      </c>
      <c r="B312" s="2" t="s">
        <v>309</v>
      </c>
      <c r="C312" s="8">
        <v>475</v>
      </c>
      <c r="D312" s="8">
        <v>3423</v>
      </c>
      <c r="E312" s="8">
        <v>15532</v>
      </c>
      <c r="F312" s="8">
        <v>21523</v>
      </c>
      <c r="G312" s="9">
        <v>34140</v>
      </c>
      <c r="H312" s="10"/>
      <c r="I312" s="11">
        <f t="shared" si="15"/>
        <v>6.206315789473684</v>
      </c>
      <c r="J312" s="11">
        <f t="shared" si="16"/>
        <v>3.53754016944201</v>
      </c>
      <c r="K312" s="11">
        <f>IF(E312="X","NA",IF(F312="X","NA",(F312-E312)/E312))</f>
        <v>0.38571980427504504</v>
      </c>
      <c r="L312" s="11">
        <f t="shared" si="14"/>
        <v>0.586210100822376</v>
      </c>
    </row>
    <row r="313" spans="1:12" ht="12.75">
      <c r="A313" s="2" t="s">
        <v>341</v>
      </c>
      <c r="B313" s="2" t="s">
        <v>309</v>
      </c>
      <c r="C313" s="8">
        <v>2958</v>
      </c>
      <c r="D313" s="8">
        <v>3886</v>
      </c>
      <c r="E313" s="8">
        <v>3558</v>
      </c>
      <c r="F313" s="8">
        <v>3859</v>
      </c>
      <c r="G313" s="9">
        <v>4876</v>
      </c>
      <c r="H313" s="10"/>
      <c r="I313" s="11">
        <f t="shared" si="15"/>
        <v>0.3137254901960784</v>
      </c>
      <c r="J313" s="11">
        <f t="shared" si="16"/>
        <v>-0.08440555841482245</v>
      </c>
      <c r="K313" s="11">
        <f>IF(E313="X","NA",IF(F313="X","NA",(F313-E313)/E313))</f>
        <v>0.08459808881394042</v>
      </c>
      <c r="L313" s="11">
        <f t="shared" si="14"/>
        <v>0.2635397771443379</v>
      </c>
    </row>
    <row r="314" spans="1:12" ht="12.75">
      <c r="A314" s="2" t="s">
        <v>342</v>
      </c>
      <c r="B314" s="2" t="s">
        <v>309</v>
      </c>
      <c r="C314" s="8">
        <v>188</v>
      </c>
      <c r="D314" s="8">
        <v>1304</v>
      </c>
      <c r="E314" s="8">
        <v>1480</v>
      </c>
      <c r="F314" s="8">
        <v>1531</v>
      </c>
      <c r="G314" s="9">
        <v>1171</v>
      </c>
      <c r="H314" s="10"/>
      <c r="I314" s="11">
        <f t="shared" si="15"/>
        <v>5.9361702127659575</v>
      </c>
      <c r="J314" s="11">
        <f t="shared" si="16"/>
        <v>0.13496932515337423</v>
      </c>
      <c r="K314" s="11">
        <f>IF(E314="X","NA",IF(F314="X","NA",(F314-E314)/E314))</f>
        <v>0.03445945945945946</v>
      </c>
      <c r="L314" s="11">
        <f t="shared" si="14"/>
        <v>-0.23514043109079033</v>
      </c>
    </row>
    <row r="315" spans="1:12" ht="12.75">
      <c r="A315" s="2" t="s">
        <v>343</v>
      </c>
      <c r="B315" s="2" t="s">
        <v>309</v>
      </c>
      <c r="C315" s="8">
        <v>2642</v>
      </c>
      <c r="D315" s="8">
        <v>3685</v>
      </c>
      <c r="E315" s="8">
        <v>4499</v>
      </c>
      <c r="F315" s="8">
        <v>5273</v>
      </c>
      <c r="G315" s="9">
        <v>5629</v>
      </c>
      <c r="H315" s="10"/>
      <c r="I315" s="11">
        <f t="shared" si="15"/>
        <v>0.394776684330053</v>
      </c>
      <c r="J315" s="11">
        <f t="shared" si="16"/>
        <v>0.2208955223880597</v>
      </c>
      <c r="K315" s="11">
        <f>IF(E315="X","NA",IF(F315="X","NA",(F315-E315)/E315))</f>
        <v>0.1720382307179373</v>
      </c>
      <c r="L315" s="11">
        <f t="shared" si="14"/>
        <v>0.06751374928882989</v>
      </c>
    </row>
    <row r="316" spans="1:12" ht="12.75">
      <c r="A316" s="2" t="s">
        <v>344</v>
      </c>
      <c r="B316" s="2" t="s">
        <v>309</v>
      </c>
      <c r="C316" s="8" t="s">
        <v>470</v>
      </c>
      <c r="D316" s="8" t="s">
        <v>470</v>
      </c>
      <c r="E316" s="8" t="s">
        <v>470</v>
      </c>
      <c r="F316" s="8">
        <v>38216</v>
      </c>
      <c r="G316" s="9">
        <v>56508</v>
      </c>
      <c r="H316" s="10"/>
      <c r="I316" s="11" t="str">
        <f t="shared" si="15"/>
        <v>NA</v>
      </c>
      <c r="J316" s="11" t="str">
        <f t="shared" si="16"/>
        <v>NA</v>
      </c>
      <c r="K316" s="11" t="str">
        <f>IF(E316="X","NA",IF(F316="X","NA",(F316-E316)/E316))</f>
        <v>NA</v>
      </c>
      <c r="L316" s="11">
        <f t="shared" si="14"/>
        <v>0.4786476868327402</v>
      </c>
    </row>
    <row r="317" spans="1:12" ht="12.75">
      <c r="A317" s="2" t="s">
        <v>345</v>
      </c>
      <c r="B317" s="2" t="s">
        <v>309</v>
      </c>
      <c r="C317" s="8">
        <v>57375</v>
      </c>
      <c r="D317" s="8">
        <v>63305</v>
      </c>
      <c r="E317" s="8">
        <v>67764</v>
      </c>
      <c r="F317" s="8">
        <v>82103</v>
      </c>
      <c r="G317" s="9">
        <v>99919</v>
      </c>
      <c r="H317" s="10"/>
      <c r="I317" s="11">
        <f t="shared" si="15"/>
        <v>0.10335511982570807</v>
      </c>
      <c r="J317" s="11">
        <f t="shared" si="16"/>
        <v>0.07043677434641814</v>
      </c>
      <c r="K317" s="11">
        <f>IF(E317="X","NA",IF(F317="X","NA",(F317-E317)/E317))</f>
        <v>0.2116020305767074</v>
      </c>
      <c r="L317" s="11">
        <f t="shared" si="14"/>
        <v>0.2169957248821602</v>
      </c>
    </row>
    <row r="318" spans="1:12" ht="12.75">
      <c r="A318" s="2" t="s">
        <v>346</v>
      </c>
      <c r="B318" s="2" t="s">
        <v>347</v>
      </c>
      <c r="C318" s="8">
        <v>4241</v>
      </c>
      <c r="D318" s="8">
        <v>4923</v>
      </c>
      <c r="E318" s="8">
        <v>5633</v>
      </c>
      <c r="F318" s="8">
        <v>6188</v>
      </c>
      <c r="G318" s="9">
        <v>6437</v>
      </c>
      <c r="H318" s="10"/>
      <c r="I318" s="11">
        <f t="shared" si="15"/>
        <v>0.16081112945060128</v>
      </c>
      <c r="J318" s="11">
        <f t="shared" si="16"/>
        <v>0.14422100345317895</v>
      </c>
      <c r="K318" s="11">
        <f>IF(E318="X","NA",IF(F318="X","NA",(F318-E318)/E318))</f>
        <v>0.09852654003195456</v>
      </c>
      <c r="L318" s="11">
        <f t="shared" si="14"/>
        <v>0.04023917259211377</v>
      </c>
    </row>
    <row r="319" spans="1:12" ht="12.75">
      <c r="A319" s="2" t="s">
        <v>348</v>
      </c>
      <c r="B319" s="2" t="s">
        <v>347</v>
      </c>
      <c r="C319" s="8">
        <v>6098</v>
      </c>
      <c r="D319" s="8">
        <v>11196</v>
      </c>
      <c r="E319" s="8">
        <v>14044</v>
      </c>
      <c r="F319" s="8">
        <v>16117</v>
      </c>
      <c r="G319" s="9">
        <v>14911</v>
      </c>
      <c r="H319" s="10"/>
      <c r="I319" s="11">
        <f t="shared" si="15"/>
        <v>0.8360118071498852</v>
      </c>
      <c r="J319" s="11">
        <f t="shared" si="16"/>
        <v>0.2543765630582351</v>
      </c>
      <c r="K319" s="11">
        <f>IF(E319="X","NA",IF(F319="X","NA",(F319-E319)/E319))</f>
        <v>0.14760751922529194</v>
      </c>
      <c r="L319" s="11">
        <f t="shared" si="14"/>
        <v>-0.07482782155487994</v>
      </c>
    </row>
    <row r="320" spans="1:12" ht="12.75">
      <c r="A320" s="2" t="s">
        <v>349</v>
      </c>
      <c r="B320" s="2" t="s">
        <v>347</v>
      </c>
      <c r="C320" s="8">
        <v>1259</v>
      </c>
      <c r="D320" s="8">
        <v>2165</v>
      </c>
      <c r="E320" s="8">
        <v>2521</v>
      </c>
      <c r="F320" s="8">
        <v>3021</v>
      </c>
      <c r="G320" s="9">
        <v>2671</v>
      </c>
      <c r="H320" s="10"/>
      <c r="I320" s="11">
        <f t="shared" si="15"/>
        <v>0.7196187450357426</v>
      </c>
      <c r="J320" s="11">
        <f t="shared" si="16"/>
        <v>0.16443418013856814</v>
      </c>
      <c r="K320" s="11">
        <f>IF(E320="X","NA",IF(F320="X","NA",(F320-E320)/E320))</f>
        <v>0.19833399444664815</v>
      </c>
      <c r="L320" s="11">
        <f t="shared" si="14"/>
        <v>-0.11585567692816948</v>
      </c>
    </row>
    <row r="321" spans="1:12" ht="12.75">
      <c r="A321" s="2" t="s">
        <v>501</v>
      </c>
      <c r="B321" s="2" t="s">
        <v>347</v>
      </c>
      <c r="C321" s="8">
        <v>1145</v>
      </c>
      <c r="D321" s="8">
        <v>899</v>
      </c>
      <c r="E321" s="8">
        <v>1009</v>
      </c>
      <c r="F321" s="8">
        <v>590</v>
      </c>
      <c r="G321" s="9">
        <v>1340</v>
      </c>
      <c r="H321" s="10"/>
      <c r="I321" s="11">
        <f t="shared" si="15"/>
        <v>-0.21484716157205241</v>
      </c>
      <c r="J321" s="11">
        <f t="shared" si="16"/>
        <v>0.12235817575083426</v>
      </c>
      <c r="K321" s="11">
        <f>IF(E321="X","NA",IF(F321="X","NA",(F321-E321)/E321))</f>
        <v>-0.41526263627353815</v>
      </c>
      <c r="L321" s="11">
        <f t="shared" si="14"/>
        <v>1.271186440677966</v>
      </c>
    </row>
    <row r="322" spans="1:12" ht="12.75">
      <c r="A322" s="2" t="s">
        <v>350</v>
      </c>
      <c r="B322" s="2" t="s">
        <v>347</v>
      </c>
      <c r="C322" s="8">
        <v>473</v>
      </c>
      <c r="D322" s="8">
        <v>529</v>
      </c>
      <c r="E322" s="8">
        <v>776</v>
      </c>
      <c r="F322" s="8">
        <v>684</v>
      </c>
      <c r="G322" s="9">
        <v>1138</v>
      </c>
      <c r="H322" s="10"/>
      <c r="I322" s="11">
        <f t="shared" si="15"/>
        <v>0.11839323467230443</v>
      </c>
      <c r="J322" s="11">
        <f t="shared" si="16"/>
        <v>0.4669187145557656</v>
      </c>
      <c r="K322" s="11">
        <f>IF(E322="X","NA",IF(F322="X","NA",(F322-E322)/E322))</f>
        <v>-0.11855670103092783</v>
      </c>
      <c r="L322" s="11">
        <f t="shared" si="14"/>
        <v>0.6637426900584795</v>
      </c>
    </row>
    <row r="323" spans="1:12" ht="12.75">
      <c r="A323" s="2" t="s">
        <v>351</v>
      </c>
      <c r="B323" s="2" t="s">
        <v>347</v>
      </c>
      <c r="C323" s="8">
        <v>3369</v>
      </c>
      <c r="D323" s="8">
        <v>5742</v>
      </c>
      <c r="E323" s="8">
        <v>8220</v>
      </c>
      <c r="F323" s="8">
        <v>10833</v>
      </c>
      <c r="G323" s="9">
        <v>13288</v>
      </c>
      <c r="H323" s="10"/>
      <c r="I323" s="11">
        <f t="shared" si="15"/>
        <v>0.7043633125556545</v>
      </c>
      <c r="J323" s="11">
        <f t="shared" si="16"/>
        <v>0.4315569487983281</v>
      </c>
      <c r="K323" s="11">
        <f>IF(E323="X","NA",IF(F323="X","NA",(F323-E323)/E323))</f>
        <v>0.3178832116788321</v>
      </c>
      <c r="L323" s="11">
        <f t="shared" si="14"/>
        <v>0.2266223576110034</v>
      </c>
    </row>
    <row r="324" spans="1:12" ht="12.75">
      <c r="A324" s="2" t="s">
        <v>352</v>
      </c>
      <c r="B324" s="2" t="s">
        <v>353</v>
      </c>
      <c r="C324" s="8">
        <v>2962</v>
      </c>
      <c r="D324" s="8">
        <v>3673</v>
      </c>
      <c r="E324" s="8">
        <v>3963</v>
      </c>
      <c r="F324" s="8">
        <v>4067</v>
      </c>
      <c r="G324" s="9">
        <v>3869</v>
      </c>
      <c r="H324" s="10"/>
      <c r="I324" s="11">
        <f t="shared" si="15"/>
        <v>0.2400405131667792</v>
      </c>
      <c r="J324" s="11">
        <f t="shared" si="16"/>
        <v>0.07895453307922679</v>
      </c>
      <c r="K324" s="11">
        <f>IF(E324="X","NA",IF(F324="X","NA",(F324-E324)/E324))</f>
        <v>0.02624274539490285</v>
      </c>
      <c r="L324" s="11">
        <f t="shared" si="14"/>
        <v>-0.04868453405458569</v>
      </c>
    </row>
    <row r="325" spans="1:12" ht="12.75">
      <c r="A325" s="2" t="s">
        <v>354</v>
      </c>
      <c r="B325" s="2" t="s">
        <v>353</v>
      </c>
      <c r="C325" s="8">
        <v>952</v>
      </c>
      <c r="D325" s="8">
        <v>1643</v>
      </c>
      <c r="E325" s="8">
        <v>2070</v>
      </c>
      <c r="F325" s="8">
        <v>1632</v>
      </c>
      <c r="G325" s="9">
        <v>1560</v>
      </c>
      <c r="H325" s="10"/>
      <c r="I325" s="11">
        <f t="shared" si="15"/>
        <v>0.7258403361344538</v>
      </c>
      <c r="J325" s="11">
        <f t="shared" si="16"/>
        <v>0.2598904443091905</v>
      </c>
      <c r="K325" s="11">
        <f>IF(E325="X","NA",IF(F325="X","NA",(F325-E325)/E325))</f>
        <v>-0.21159420289855072</v>
      </c>
      <c r="L325" s="11">
        <f t="shared" si="14"/>
        <v>-0.04411764705882353</v>
      </c>
    </row>
    <row r="326" spans="1:12" ht="12.75">
      <c r="A326" s="2" t="s">
        <v>355</v>
      </c>
      <c r="B326" s="2" t="s">
        <v>353</v>
      </c>
      <c r="C326" s="8">
        <v>1910</v>
      </c>
      <c r="D326" s="8">
        <v>2522</v>
      </c>
      <c r="E326" s="8">
        <v>2234</v>
      </c>
      <c r="F326" s="8">
        <v>2243</v>
      </c>
      <c r="G326" s="9">
        <v>2031</v>
      </c>
      <c r="H326" s="10"/>
      <c r="I326" s="11">
        <f t="shared" si="15"/>
        <v>0.3204188481675393</v>
      </c>
      <c r="J326" s="11">
        <f t="shared" si="16"/>
        <v>-0.11419508326724821</v>
      </c>
      <c r="K326" s="11">
        <f>IF(E326="X","NA",IF(F326="X","NA",(F326-E326)/E326))</f>
        <v>0.0040286481647269475</v>
      </c>
      <c r="L326" s="11">
        <f aca="true" t="shared" si="17" ref="L326:L389">IF(F326="X","NA",IF(G326="X","NA",(G326-F326)/F326))</f>
        <v>-0.09451627284886313</v>
      </c>
    </row>
    <row r="327" spans="1:12" ht="12.75">
      <c r="A327" s="2" t="s">
        <v>356</v>
      </c>
      <c r="B327" s="2" t="s">
        <v>353</v>
      </c>
      <c r="C327" s="8">
        <v>124</v>
      </c>
      <c r="D327" s="8">
        <v>80</v>
      </c>
      <c r="E327" s="8">
        <v>60</v>
      </c>
      <c r="F327" s="8">
        <v>75</v>
      </c>
      <c r="G327" s="9">
        <v>109</v>
      </c>
      <c r="H327" s="10"/>
      <c r="I327" s="11">
        <f t="shared" si="15"/>
        <v>-0.3548387096774194</v>
      </c>
      <c r="J327" s="11">
        <f t="shared" si="16"/>
        <v>-0.25</v>
      </c>
      <c r="K327" s="11">
        <f>IF(E327="X","NA",IF(F327="X","NA",(F327-E327)/E327))</f>
        <v>0.25</v>
      </c>
      <c r="L327" s="11">
        <f t="shared" si="17"/>
        <v>0.4533333333333333</v>
      </c>
    </row>
    <row r="328" spans="1:12" ht="12.75">
      <c r="A328" s="2" t="s">
        <v>357</v>
      </c>
      <c r="B328" s="2" t="s">
        <v>353</v>
      </c>
      <c r="C328" s="8">
        <v>52074</v>
      </c>
      <c r="D328" s="8">
        <v>85170</v>
      </c>
      <c r="E328" s="8">
        <v>98784</v>
      </c>
      <c r="F328" s="8">
        <v>108789</v>
      </c>
      <c r="G328" s="9">
        <v>107685</v>
      </c>
      <c r="H328" s="10"/>
      <c r="I328" s="11">
        <f t="shared" si="15"/>
        <v>0.6355570918308561</v>
      </c>
      <c r="J328" s="11">
        <f t="shared" si="16"/>
        <v>0.15984501585065164</v>
      </c>
      <c r="K328" s="11">
        <f>IF(E328="X","NA",IF(F328="X","NA",(F328-E328)/E328))</f>
        <v>0.10128158406219631</v>
      </c>
      <c r="L328" s="11">
        <f t="shared" si="17"/>
        <v>-0.010148084824752502</v>
      </c>
    </row>
    <row r="329" spans="1:12" ht="12.75">
      <c r="A329" s="2" t="s">
        <v>358</v>
      </c>
      <c r="B329" s="2" t="s">
        <v>353</v>
      </c>
      <c r="C329" s="8">
        <v>17639</v>
      </c>
      <c r="D329" s="8">
        <v>30203</v>
      </c>
      <c r="E329" s="8">
        <v>34427</v>
      </c>
      <c r="F329" s="8">
        <v>35691</v>
      </c>
      <c r="G329" s="9">
        <v>35321</v>
      </c>
      <c r="H329" s="10"/>
      <c r="I329" s="11">
        <f t="shared" si="15"/>
        <v>0.7122852769431374</v>
      </c>
      <c r="J329" s="11">
        <f t="shared" si="16"/>
        <v>0.13985365692149787</v>
      </c>
      <c r="K329" s="11">
        <f>IF(E329="X","NA",IF(F329="X","NA",(F329-E329)/E329))</f>
        <v>0.03671536875127081</v>
      </c>
      <c r="L329" s="11">
        <f t="shared" si="17"/>
        <v>-0.010366759126950773</v>
      </c>
    </row>
    <row r="330" spans="1:12" ht="12.75">
      <c r="A330" s="2" t="s">
        <v>359</v>
      </c>
      <c r="B330" s="2" t="s">
        <v>353</v>
      </c>
      <c r="C330" s="8">
        <v>9976</v>
      </c>
      <c r="D330" s="8">
        <v>11180</v>
      </c>
      <c r="E330" s="8">
        <v>11709</v>
      </c>
      <c r="F330" s="8">
        <v>12527</v>
      </c>
      <c r="G330" s="9">
        <v>12029</v>
      </c>
      <c r="H330" s="10"/>
      <c r="I330" s="11">
        <f t="shared" si="15"/>
        <v>0.1206896551724138</v>
      </c>
      <c r="J330" s="11">
        <f t="shared" si="16"/>
        <v>0.04731663685152057</v>
      </c>
      <c r="K330" s="11">
        <f>IF(E330="X","NA",IF(F330="X","NA",(F330-E330)/E330))</f>
        <v>0.06986079084464941</v>
      </c>
      <c r="L330" s="11">
        <f t="shared" si="17"/>
        <v>-0.03975413107687395</v>
      </c>
    </row>
    <row r="331" spans="1:12" ht="12.75">
      <c r="A331" s="2" t="s">
        <v>360</v>
      </c>
      <c r="B331" s="2" t="s">
        <v>353</v>
      </c>
      <c r="C331" s="8">
        <v>2666</v>
      </c>
      <c r="D331" s="8">
        <v>3717</v>
      </c>
      <c r="E331" s="8">
        <v>3963</v>
      </c>
      <c r="F331" s="8">
        <v>5127</v>
      </c>
      <c r="G331" s="9">
        <v>4113</v>
      </c>
      <c r="H331" s="10"/>
      <c r="I331" s="11">
        <f t="shared" si="15"/>
        <v>0.39422355588897223</v>
      </c>
      <c r="J331" s="11">
        <f t="shared" si="16"/>
        <v>0.06618240516545601</v>
      </c>
      <c r="K331" s="11">
        <f>IF(E331="X","NA",IF(F331="X","NA",(F331-E331)/E331))</f>
        <v>0.2937168811506434</v>
      </c>
      <c r="L331" s="11">
        <f t="shared" si="17"/>
        <v>-0.19777647747220597</v>
      </c>
    </row>
    <row r="332" spans="1:12" ht="12.75">
      <c r="A332" s="2" t="s">
        <v>361</v>
      </c>
      <c r="B332" s="2" t="s">
        <v>353</v>
      </c>
      <c r="C332" s="8">
        <v>791</v>
      </c>
      <c r="D332" s="8">
        <v>984</v>
      </c>
      <c r="E332" s="8">
        <v>1405</v>
      </c>
      <c r="F332" s="8">
        <v>1705</v>
      </c>
      <c r="G332" s="9">
        <v>1420</v>
      </c>
      <c r="H332" s="10"/>
      <c r="I332" s="11">
        <f t="shared" si="15"/>
        <v>0.24399494310998734</v>
      </c>
      <c r="J332" s="11">
        <f t="shared" si="16"/>
        <v>0.42784552845528456</v>
      </c>
      <c r="K332" s="11">
        <f>IF(E332="X","NA",IF(F332="X","NA",(F332-E332)/E332))</f>
        <v>0.21352313167259787</v>
      </c>
      <c r="L332" s="11">
        <f t="shared" si="17"/>
        <v>-0.16715542521994134</v>
      </c>
    </row>
    <row r="333" spans="1:12" ht="12.75">
      <c r="A333" s="2" t="s">
        <v>362</v>
      </c>
      <c r="B333" s="2" t="s">
        <v>353</v>
      </c>
      <c r="C333" s="8">
        <v>3862</v>
      </c>
      <c r="D333" s="8">
        <v>4344</v>
      </c>
      <c r="E333" s="8">
        <v>4345</v>
      </c>
      <c r="F333" s="8">
        <v>4400</v>
      </c>
      <c r="G333" s="9">
        <v>4980</v>
      </c>
      <c r="H333" s="10"/>
      <c r="I333" s="11">
        <f t="shared" si="15"/>
        <v>0.12480580010357328</v>
      </c>
      <c r="J333" s="11">
        <f t="shared" si="16"/>
        <v>0.00023020257826887662</v>
      </c>
      <c r="K333" s="11">
        <f>IF(E333="X","NA",IF(F333="X","NA",(F333-E333)/E333))</f>
        <v>0.012658227848101266</v>
      </c>
      <c r="L333" s="11">
        <f t="shared" si="17"/>
        <v>0.1318181818181818</v>
      </c>
    </row>
    <row r="334" spans="1:12" ht="12.75">
      <c r="A334" s="2" t="s">
        <v>363</v>
      </c>
      <c r="B334" s="2" t="s">
        <v>353</v>
      </c>
      <c r="C334" s="8">
        <v>24230</v>
      </c>
      <c r="D334" s="8">
        <v>57958</v>
      </c>
      <c r="E334" s="8">
        <v>65910</v>
      </c>
      <c r="F334" s="8">
        <v>69371</v>
      </c>
      <c r="G334" s="9">
        <v>77648</v>
      </c>
      <c r="H334" s="10"/>
      <c r="I334" s="11">
        <f t="shared" si="15"/>
        <v>1.3919933966157656</v>
      </c>
      <c r="J334" s="11">
        <f t="shared" si="16"/>
        <v>0.13720280202905552</v>
      </c>
      <c r="K334" s="11">
        <f>IF(E334="X","NA",IF(F334="X","NA",(F334-E334)/E334))</f>
        <v>0.05251099984827796</v>
      </c>
      <c r="L334" s="11">
        <f t="shared" si="17"/>
        <v>0.11931498753081259</v>
      </c>
    </row>
    <row r="335" spans="1:12" ht="12.75">
      <c r="A335" s="2" t="s">
        <v>364</v>
      </c>
      <c r="B335" s="2" t="s">
        <v>353</v>
      </c>
      <c r="C335" s="8">
        <v>4177</v>
      </c>
      <c r="D335" s="8">
        <v>4520</v>
      </c>
      <c r="E335" s="8">
        <v>4225</v>
      </c>
      <c r="F335" s="8">
        <v>4511</v>
      </c>
      <c r="G335" s="9">
        <v>4263</v>
      </c>
      <c r="H335" s="10"/>
      <c r="I335" s="11">
        <f aca="true" t="shared" si="18" ref="I335:I398">IF(C335="X","NA",IF(D335="X","NA",(D335-C335)/C335))</f>
        <v>0.08211635144840795</v>
      </c>
      <c r="J335" s="11">
        <f aca="true" t="shared" si="19" ref="J335:J398">IF(D335="X","NA",IF(E335="X","NA",(E335-D335)/D335))</f>
        <v>-0.06526548672566372</v>
      </c>
      <c r="K335" s="11">
        <f aca="true" t="shared" si="20" ref="K335:L398">IF(E335="X","NA",IF(F335="X","NA",(F335-E335)/E335))</f>
        <v>0.06769230769230769</v>
      </c>
      <c r="L335" s="11">
        <f t="shared" si="17"/>
        <v>-0.05497672356461982</v>
      </c>
    </row>
    <row r="336" spans="1:12" ht="12.75">
      <c r="A336" s="2" t="s">
        <v>365</v>
      </c>
      <c r="B336" s="2" t="s">
        <v>353</v>
      </c>
      <c r="C336" s="8">
        <v>768</v>
      </c>
      <c r="D336" s="8">
        <v>1156</v>
      </c>
      <c r="E336" s="8">
        <v>1135</v>
      </c>
      <c r="F336" s="8">
        <v>1474</v>
      </c>
      <c r="G336" s="9">
        <v>1417</v>
      </c>
      <c r="H336" s="10"/>
      <c r="I336" s="11">
        <f t="shared" si="18"/>
        <v>0.5052083333333334</v>
      </c>
      <c r="J336" s="11">
        <f t="shared" si="19"/>
        <v>-0.018166089965397925</v>
      </c>
      <c r="K336" s="11">
        <f t="shared" si="20"/>
        <v>0.2986784140969163</v>
      </c>
      <c r="L336" s="11">
        <f t="shared" si="17"/>
        <v>-0.03867028493894165</v>
      </c>
    </row>
    <row r="337" spans="1:12" ht="12.75">
      <c r="A337" s="2" t="s">
        <v>366</v>
      </c>
      <c r="B337" s="2" t="s">
        <v>353</v>
      </c>
      <c r="C337" s="8">
        <v>1538</v>
      </c>
      <c r="D337" s="8">
        <v>2608</v>
      </c>
      <c r="E337" s="8">
        <v>8361</v>
      </c>
      <c r="F337" s="8">
        <v>11910</v>
      </c>
      <c r="G337" s="9">
        <v>13591</v>
      </c>
      <c r="H337" s="10"/>
      <c r="I337" s="11">
        <f t="shared" si="18"/>
        <v>0.6957087126137841</v>
      </c>
      <c r="J337" s="11">
        <f t="shared" si="19"/>
        <v>2.20590490797546</v>
      </c>
      <c r="K337" s="11">
        <f t="shared" si="20"/>
        <v>0.4244707570864729</v>
      </c>
      <c r="L337" s="11">
        <f t="shared" si="17"/>
        <v>0.14114189756507137</v>
      </c>
    </row>
    <row r="338" spans="1:12" ht="12.75">
      <c r="A338" s="2" t="s">
        <v>367</v>
      </c>
      <c r="B338" s="2" t="s">
        <v>353</v>
      </c>
      <c r="C338" s="8">
        <v>22287</v>
      </c>
      <c r="D338" s="8">
        <v>32811</v>
      </c>
      <c r="E338" s="8">
        <v>43571</v>
      </c>
      <c r="F338" s="8">
        <v>45658</v>
      </c>
      <c r="G338" s="9">
        <v>49079</v>
      </c>
      <c r="H338" s="10"/>
      <c r="I338" s="11">
        <f t="shared" si="18"/>
        <v>0.47220352671961235</v>
      </c>
      <c r="J338" s="11">
        <f t="shared" si="19"/>
        <v>0.3279388010118558</v>
      </c>
      <c r="K338" s="11">
        <f t="shared" si="20"/>
        <v>0.04789883179178812</v>
      </c>
      <c r="L338" s="11">
        <f t="shared" si="17"/>
        <v>0.07492662841123132</v>
      </c>
    </row>
    <row r="339" spans="1:12" ht="12.75">
      <c r="A339" s="2" t="s">
        <v>368</v>
      </c>
      <c r="B339" s="2" t="s">
        <v>353</v>
      </c>
      <c r="C339" s="8">
        <v>1583</v>
      </c>
      <c r="D339" s="8">
        <v>1708</v>
      </c>
      <c r="E339" s="8">
        <v>1626</v>
      </c>
      <c r="F339" s="8">
        <v>1539</v>
      </c>
      <c r="G339" s="9">
        <v>1427</v>
      </c>
      <c r="H339" s="10"/>
      <c r="I339" s="11">
        <f t="shared" si="18"/>
        <v>0.07896399241945673</v>
      </c>
      <c r="J339" s="11">
        <f t="shared" si="19"/>
        <v>-0.04800936768149883</v>
      </c>
      <c r="K339" s="11">
        <f t="shared" si="20"/>
        <v>-0.05350553505535055</v>
      </c>
      <c r="L339" s="11">
        <f t="shared" si="17"/>
        <v>-0.07277452891487979</v>
      </c>
    </row>
    <row r="340" spans="1:12" ht="12.75">
      <c r="A340" s="2" t="s">
        <v>369</v>
      </c>
      <c r="B340" s="2" t="s">
        <v>353</v>
      </c>
      <c r="C340" s="8">
        <v>1733</v>
      </c>
      <c r="D340" s="8">
        <v>2142</v>
      </c>
      <c r="E340" s="8">
        <v>2366</v>
      </c>
      <c r="F340" s="8">
        <v>2338</v>
      </c>
      <c r="G340" s="9">
        <v>2121</v>
      </c>
      <c r="H340" s="10"/>
      <c r="I340" s="11">
        <f t="shared" si="18"/>
        <v>0.2360069244085401</v>
      </c>
      <c r="J340" s="11">
        <f t="shared" si="19"/>
        <v>0.10457516339869281</v>
      </c>
      <c r="K340" s="11">
        <f t="shared" si="20"/>
        <v>-0.011834319526627219</v>
      </c>
      <c r="L340" s="11">
        <f t="shared" si="17"/>
        <v>-0.09281437125748503</v>
      </c>
    </row>
    <row r="341" spans="1:12" ht="12.75">
      <c r="A341" s="2" t="s">
        <v>370</v>
      </c>
      <c r="B341" s="2" t="s">
        <v>353</v>
      </c>
      <c r="C341" s="8">
        <v>3103</v>
      </c>
      <c r="D341" s="8">
        <v>6461</v>
      </c>
      <c r="E341" s="8">
        <v>15120</v>
      </c>
      <c r="F341" s="8">
        <v>17203</v>
      </c>
      <c r="G341" s="9">
        <v>16884</v>
      </c>
      <c r="H341" s="10"/>
      <c r="I341" s="11">
        <f t="shared" si="18"/>
        <v>1.0821785368997745</v>
      </c>
      <c r="J341" s="11">
        <f t="shared" si="19"/>
        <v>1.3401950162513543</v>
      </c>
      <c r="K341" s="11">
        <f t="shared" si="20"/>
        <v>0.13776455026455026</v>
      </c>
      <c r="L341" s="11">
        <f t="shared" si="17"/>
        <v>-0.018543277335348485</v>
      </c>
    </row>
    <row r="342" spans="1:12" ht="12.75">
      <c r="A342" s="2" t="s">
        <v>497</v>
      </c>
      <c r="B342" s="2" t="s">
        <v>353</v>
      </c>
      <c r="C342" s="8">
        <v>216159</v>
      </c>
      <c r="D342" s="8">
        <v>238647</v>
      </c>
      <c r="E342" s="8">
        <v>240318</v>
      </c>
      <c r="F342" s="8">
        <v>248232</v>
      </c>
      <c r="G342" s="9">
        <v>244769</v>
      </c>
      <c r="H342" s="10"/>
      <c r="I342" s="11">
        <f t="shared" si="18"/>
        <v>0.10403453013753765</v>
      </c>
      <c r="J342" s="11">
        <f t="shared" si="19"/>
        <v>0.0070019736263183694</v>
      </c>
      <c r="K342" s="11">
        <f t="shared" si="20"/>
        <v>0.032931365940129326</v>
      </c>
      <c r="L342" s="11">
        <f t="shared" si="17"/>
        <v>-0.013950659060878534</v>
      </c>
    </row>
    <row r="343" spans="1:12" ht="12.75">
      <c r="A343" s="2" t="s">
        <v>498</v>
      </c>
      <c r="B343" s="2" t="s">
        <v>353</v>
      </c>
      <c r="C343" s="8">
        <v>8024</v>
      </c>
      <c r="D343" s="8">
        <v>9354</v>
      </c>
      <c r="E343" s="8">
        <v>9200</v>
      </c>
      <c r="F343" s="8">
        <v>9929</v>
      </c>
      <c r="G343" s="9">
        <v>9346</v>
      </c>
      <c r="H343" s="10"/>
      <c r="I343" s="11">
        <f t="shared" si="18"/>
        <v>0.16575274177467597</v>
      </c>
      <c r="J343" s="11">
        <f t="shared" si="19"/>
        <v>-0.01646354500748343</v>
      </c>
      <c r="K343" s="11">
        <f t="shared" si="20"/>
        <v>0.0792391304347826</v>
      </c>
      <c r="L343" s="11">
        <f t="shared" si="17"/>
        <v>-0.058716889918420785</v>
      </c>
    </row>
    <row r="344" spans="1:12" ht="12.75">
      <c r="A344" s="2" t="s">
        <v>371</v>
      </c>
      <c r="B344" s="2" t="s">
        <v>353</v>
      </c>
      <c r="C344" s="8">
        <v>2121</v>
      </c>
      <c r="D344" s="8">
        <v>4586</v>
      </c>
      <c r="E344" s="8">
        <v>9251</v>
      </c>
      <c r="F344" s="8">
        <v>10890</v>
      </c>
      <c r="G344" s="9">
        <v>17233</v>
      </c>
      <c r="H344" s="10"/>
      <c r="I344" s="11">
        <f t="shared" si="18"/>
        <v>1.162187647336162</v>
      </c>
      <c r="J344" s="11">
        <f t="shared" si="19"/>
        <v>1.0172263410379416</v>
      </c>
      <c r="K344" s="11">
        <f t="shared" si="20"/>
        <v>0.17717003567181927</v>
      </c>
      <c r="L344" s="11">
        <f t="shared" si="17"/>
        <v>0.5824609733700643</v>
      </c>
    </row>
    <row r="345" spans="1:12" ht="12.75">
      <c r="A345" s="2" t="s">
        <v>372</v>
      </c>
      <c r="B345" s="2" t="s">
        <v>353</v>
      </c>
      <c r="C345" s="8">
        <v>2465</v>
      </c>
      <c r="D345" s="8">
        <v>4188</v>
      </c>
      <c r="E345" s="8">
        <v>5644</v>
      </c>
      <c r="F345" s="8">
        <v>5778</v>
      </c>
      <c r="G345" s="9">
        <v>4964</v>
      </c>
      <c r="H345" s="10"/>
      <c r="I345" s="11">
        <f t="shared" si="18"/>
        <v>0.6989858012170386</v>
      </c>
      <c r="J345" s="11">
        <f t="shared" si="19"/>
        <v>0.34765998089780326</v>
      </c>
      <c r="K345" s="11">
        <f t="shared" si="20"/>
        <v>0.02374202693125443</v>
      </c>
      <c r="L345" s="11">
        <f t="shared" si="17"/>
        <v>-0.1408791969539633</v>
      </c>
    </row>
    <row r="346" spans="1:12" ht="12.75">
      <c r="A346" s="2" t="s">
        <v>373</v>
      </c>
      <c r="B346" s="2" t="s">
        <v>353</v>
      </c>
      <c r="C346" s="8">
        <v>7118</v>
      </c>
      <c r="D346" s="8">
        <v>13251</v>
      </c>
      <c r="E346" s="8">
        <v>17874</v>
      </c>
      <c r="F346" s="8">
        <v>21003</v>
      </c>
      <c r="G346" s="9">
        <v>23484</v>
      </c>
      <c r="H346" s="10"/>
      <c r="I346" s="11">
        <f t="shared" si="18"/>
        <v>0.8616184321438606</v>
      </c>
      <c r="J346" s="11">
        <f t="shared" si="19"/>
        <v>0.34887932986189724</v>
      </c>
      <c r="K346" s="11">
        <f t="shared" si="20"/>
        <v>0.1750587445451494</v>
      </c>
      <c r="L346" s="11">
        <f t="shared" si="17"/>
        <v>0.11812598200257106</v>
      </c>
    </row>
    <row r="347" spans="1:12" ht="12.75">
      <c r="A347" s="2" t="s">
        <v>374</v>
      </c>
      <c r="B347" s="2" t="s">
        <v>353</v>
      </c>
      <c r="C347" s="8">
        <v>6120</v>
      </c>
      <c r="D347" s="8">
        <v>6316</v>
      </c>
      <c r="E347" s="8">
        <v>7266</v>
      </c>
      <c r="F347" s="8">
        <v>7450</v>
      </c>
      <c r="G347" s="9">
        <v>6705</v>
      </c>
      <c r="H347" s="10"/>
      <c r="I347" s="11">
        <f t="shared" si="18"/>
        <v>0.03202614379084967</v>
      </c>
      <c r="J347" s="11">
        <f t="shared" si="19"/>
        <v>0.15041165294490183</v>
      </c>
      <c r="K347" s="11">
        <f t="shared" si="20"/>
        <v>0.025323424167354804</v>
      </c>
      <c r="L347" s="11">
        <f t="shared" si="17"/>
        <v>-0.1</v>
      </c>
    </row>
    <row r="348" spans="1:12" ht="12.75">
      <c r="A348" s="2" t="s">
        <v>375</v>
      </c>
      <c r="B348" s="2" t="s">
        <v>376</v>
      </c>
      <c r="C348" s="8">
        <v>5386</v>
      </c>
      <c r="D348" s="8">
        <v>6501</v>
      </c>
      <c r="E348" s="8">
        <v>8846</v>
      </c>
      <c r="F348" s="8">
        <v>11032</v>
      </c>
      <c r="G348" s="9">
        <v>13507</v>
      </c>
      <c r="H348" s="10"/>
      <c r="I348" s="11">
        <f t="shared" si="18"/>
        <v>0.2070181953212031</v>
      </c>
      <c r="J348" s="11">
        <f t="shared" si="19"/>
        <v>0.3607137363482541</v>
      </c>
      <c r="K348" s="11">
        <f t="shared" si="20"/>
        <v>0.2471173411711508</v>
      </c>
      <c r="L348" s="11">
        <f t="shared" si="17"/>
        <v>0.22434735315445975</v>
      </c>
    </row>
    <row r="349" spans="1:12" ht="12.75">
      <c r="A349" s="2" t="s">
        <v>377</v>
      </c>
      <c r="B349" s="2" t="s">
        <v>376</v>
      </c>
      <c r="C349" s="8">
        <v>12891</v>
      </c>
      <c r="D349" s="8">
        <v>14780</v>
      </c>
      <c r="E349" s="8">
        <v>14716</v>
      </c>
      <c r="F349" s="8">
        <v>15340</v>
      </c>
      <c r="G349" s="9">
        <v>17298</v>
      </c>
      <c r="H349" s="10"/>
      <c r="I349" s="11">
        <f t="shared" si="18"/>
        <v>0.14653634318516795</v>
      </c>
      <c r="J349" s="11">
        <f t="shared" si="19"/>
        <v>-0.004330175913396482</v>
      </c>
      <c r="K349" s="11">
        <f t="shared" si="20"/>
        <v>0.04240282685512368</v>
      </c>
      <c r="L349" s="11">
        <f t="shared" si="17"/>
        <v>0.12764015645371576</v>
      </c>
    </row>
    <row r="350" spans="1:12" ht="12.75">
      <c r="A350" s="2" t="s">
        <v>378</v>
      </c>
      <c r="B350" s="2" t="s">
        <v>376</v>
      </c>
      <c r="C350" s="8">
        <v>1303</v>
      </c>
      <c r="D350" s="8">
        <v>1509</v>
      </c>
      <c r="E350" s="8">
        <v>1529</v>
      </c>
      <c r="F350" s="8">
        <v>1924</v>
      </c>
      <c r="G350" s="9">
        <v>2888</v>
      </c>
      <c r="H350" s="10"/>
      <c r="I350" s="11">
        <f t="shared" si="18"/>
        <v>0.15809669992325404</v>
      </c>
      <c r="J350" s="11">
        <f t="shared" si="19"/>
        <v>0.013253810470510271</v>
      </c>
      <c r="K350" s="11">
        <f t="shared" si="20"/>
        <v>0.25833878351863965</v>
      </c>
      <c r="L350" s="11">
        <f t="shared" si="17"/>
        <v>0.501039501039501</v>
      </c>
    </row>
    <row r="351" spans="1:12" ht="12.75">
      <c r="A351" s="2" t="s">
        <v>379</v>
      </c>
      <c r="B351" s="2" t="s">
        <v>376</v>
      </c>
      <c r="C351" s="8">
        <v>1660</v>
      </c>
      <c r="D351" s="8">
        <v>2227</v>
      </c>
      <c r="E351" s="8">
        <v>2335</v>
      </c>
      <c r="F351" s="8">
        <v>2912</v>
      </c>
      <c r="G351" s="9">
        <v>3717</v>
      </c>
      <c r="H351" s="10"/>
      <c r="I351" s="11">
        <f t="shared" si="18"/>
        <v>0.34156626506024096</v>
      </c>
      <c r="J351" s="11">
        <f t="shared" si="19"/>
        <v>0.048495734171531205</v>
      </c>
      <c r="K351" s="11">
        <f t="shared" si="20"/>
        <v>0.24710920770877945</v>
      </c>
      <c r="L351" s="11">
        <f t="shared" si="17"/>
        <v>0.2764423076923077</v>
      </c>
    </row>
    <row r="352" spans="1:12" ht="12.75">
      <c r="A352" s="2" t="s">
        <v>380</v>
      </c>
      <c r="B352" s="2" t="s">
        <v>376</v>
      </c>
      <c r="C352" s="8">
        <v>1373</v>
      </c>
      <c r="D352" s="8">
        <v>1678</v>
      </c>
      <c r="E352" s="8">
        <v>1758</v>
      </c>
      <c r="F352" s="8">
        <v>2496</v>
      </c>
      <c r="G352" s="9">
        <v>2255</v>
      </c>
      <c r="H352" s="10"/>
      <c r="I352" s="11">
        <f t="shared" si="18"/>
        <v>0.2221412964311726</v>
      </c>
      <c r="J352" s="11">
        <f t="shared" si="19"/>
        <v>0.04767580452920143</v>
      </c>
      <c r="K352" s="11">
        <f t="shared" si="20"/>
        <v>0.4197952218430034</v>
      </c>
      <c r="L352" s="11">
        <f t="shared" si="17"/>
        <v>-0.09655448717948718</v>
      </c>
    </row>
    <row r="353" spans="1:12" ht="12.75">
      <c r="A353" s="2" t="s">
        <v>381</v>
      </c>
      <c r="B353" s="2" t="s">
        <v>376</v>
      </c>
      <c r="C353" s="8">
        <v>4374</v>
      </c>
      <c r="D353" s="8">
        <v>5546</v>
      </c>
      <c r="E353" s="8">
        <v>4993</v>
      </c>
      <c r="F353" s="8">
        <v>5691</v>
      </c>
      <c r="G353" s="9">
        <v>5626</v>
      </c>
      <c r="H353" s="10"/>
      <c r="I353" s="11">
        <f t="shared" si="18"/>
        <v>0.267946959304984</v>
      </c>
      <c r="J353" s="11">
        <f t="shared" si="19"/>
        <v>-0.0997115037865128</v>
      </c>
      <c r="K353" s="11">
        <f t="shared" si="20"/>
        <v>0.13979571399959945</v>
      </c>
      <c r="L353" s="11">
        <f t="shared" si="17"/>
        <v>-0.01142154278685644</v>
      </c>
    </row>
    <row r="354" spans="1:12" ht="12.75">
      <c r="A354" s="2" t="s">
        <v>382</v>
      </c>
      <c r="B354" s="2" t="s">
        <v>376</v>
      </c>
      <c r="C354" s="8">
        <v>2814</v>
      </c>
      <c r="D354" s="8">
        <v>2995</v>
      </c>
      <c r="E354" s="8">
        <v>2875</v>
      </c>
      <c r="F354" s="8">
        <v>2975</v>
      </c>
      <c r="G354" s="9">
        <v>2992</v>
      </c>
      <c r="H354" s="10"/>
      <c r="I354" s="11">
        <f t="shared" si="18"/>
        <v>0.06432125088841507</v>
      </c>
      <c r="J354" s="11">
        <f t="shared" si="19"/>
        <v>-0.04006677796327212</v>
      </c>
      <c r="K354" s="11">
        <f t="shared" si="20"/>
        <v>0.034782608695652174</v>
      </c>
      <c r="L354" s="11">
        <f t="shared" si="17"/>
        <v>0.005714285714285714</v>
      </c>
    </row>
    <row r="355" spans="1:12" ht="12.75">
      <c r="A355" s="2" t="s">
        <v>383</v>
      </c>
      <c r="B355" s="2" t="s">
        <v>376</v>
      </c>
      <c r="C355" s="8">
        <v>8956</v>
      </c>
      <c r="D355" s="8">
        <v>10799</v>
      </c>
      <c r="E355" s="8">
        <v>11683</v>
      </c>
      <c r="F355" s="8">
        <v>13174</v>
      </c>
      <c r="G355" s="9">
        <v>20535</v>
      </c>
      <c r="H355" s="10"/>
      <c r="I355" s="11">
        <f t="shared" si="18"/>
        <v>0.20578383206788745</v>
      </c>
      <c r="J355" s="11">
        <f t="shared" si="19"/>
        <v>0.081859431428836</v>
      </c>
      <c r="K355" s="11">
        <f t="shared" si="20"/>
        <v>0.12762133013780708</v>
      </c>
      <c r="L355" s="11">
        <f t="shared" si="17"/>
        <v>0.5587520874449674</v>
      </c>
    </row>
    <row r="356" spans="1:12" ht="12.75">
      <c r="A356" s="2" t="s">
        <v>384</v>
      </c>
      <c r="B356" s="2" t="s">
        <v>376</v>
      </c>
      <c r="C356" s="8">
        <v>88</v>
      </c>
      <c r="D356" s="8">
        <v>184</v>
      </c>
      <c r="E356" s="8">
        <v>155</v>
      </c>
      <c r="F356" s="8">
        <v>244</v>
      </c>
      <c r="G356" s="9">
        <v>230</v>
      </c>
      <c r="H356" s="10"/>
      <c r="I356" s="11">
        <f t="shared" si="18"/>
        <v>1.0909090909090908</v>
      </c>
      <c r="J356" s="11">
        <f t="shared" si="19"/>
        <v>-0.15760869565217392</v>
      </c>
      <c r="K356" s="11">
        <f t="shared" si="20"/>
        <v>0.5741935483870968</v>
      </c>
      <c r="L356" s="11">
        <f t="shared" si="17"/>
        <v>-0.05737704918032787</v>
      </c>
    </row>
    <row r="357" spans="1:12" ht="12.75">
      <c r="A357" s="2" t="s">
        <v>385</v>
      </c>
      <c r="B357" s="2" t="s">
        <v>376</v>
      </c>
      <c r="C357" s="8">
        <v>154</v>
      </c>
      <c r="D357" s="8">
        <v>177</v>
      </c>
      <c r="E357" s="8">
        <v>221</v>
      </c>
      <c r="F357" s="8">
        <v>266</v>
      </c>
      <c r="G357" s="9">
        <v>254</v>
      </c>
      <c r="H357" s="10"/>
      <c r="I357" s="11">
        <f t="shared" si="18"/>
        <v>0.14935064935064934</v>
      </c>
      <c r="J357" s="11">
        <f t="shared" si="19"/>
        <v>0.24858757062146894</v>
      </c>
      <c r="K357" s="11">
        <f t="shared" si="20"/>
        <v>0.20361990950226244</v>
      </c>
      <c r="L357" s="11">
        <f t="shared" si="17"/>
        <v>-0.045112781954887216</v>
      </c>
    </row>
    <row r="358" spans="1:12" ht="12.75">
      <c r="A358" s="2" t="s">
        <v>386</v>
      </c>
      <c r="B358" s="2" t="s">
        <v>376</v>
      </c>
      <c r="C358" s="8">
        <v>2847</v>
      </c>
      <c r="D358" s="8">
        <v>3134</v>
      </c>
      <c r="E358" s="8">
        <v>3622</v>
      </c>
      <c r="F358" s="8">
        <v>3890</v>
      </c>
      <c r="G358" s="9">
        <v>5015</v>
      </c>
      <c r="H358" s="10"/>
      <c r="I358" s="11">
        <f t="shared" si="18"/>
        <v>0.1008078679311556</v>
      </c>
      <c r="J358" s="11">
        <f t="shared" si="19"/>
        <v>0.1557115507338864</v>
      </c>
      <c r="K358" s="11">
        <f t="shared" si="20"/>
        <v>0.07399226946438432</v>
      </c>
      <c r="L358" s="11">
        <f t="shared" si="17"/>
        <v>0.2892030848329049</v>
      </c>
    </row>
    <row r="359" spans="1:12" ht="12.75">
      <c r="A359" s="2" t="s">
        <v>387</v>
      </c>
      <c r="B359" s="2" t="s">
        <v>376</v>
      </c>
      <c r="C359" s="8">
        <v>1165</v>
      </c>
      <c r="D359" s="8">
        <v>1552</v>
      </c>
      <c r="E359" s="8">
        <v>1128</v>
      </c>
      <c r="F359" s="8">
        <v>1304</v>
      </c>
      <c r="G359" s="9">
        <v>1231</v>
      </c>
      <c r="H359" s="10"/>
      <c r="I359" s="11">
        <f t="shared" si="18"/>
        <v>0.3321888412017167</v>
      </c>
      <c r="J359" s="11">
        <f t="shared" si="19"/>
        <v>-0.27319587628865977</v>
      </c>
      <c r="K359" s="11">
        <f t="shared" si="20"/>
        <v>0.15602836879432624</v>
      </c>
      <c r="L359" s="11">
        <f t="shared" si="17"/>
        <v>-0.05598159509202454</v>
      </c>
    </row>
    <row r="360" spans="1:12" ht="12.75">
      <c r="A360" s="2" t="s">
        <v>388</v>
      </c>
      <c r="B360" s="2" t="s">
        <v>376</v>
      </c>
      <c r="C360" s="8">
        <v>8240</v>
      </c>
      <c r="D360" s="8">
        <v>8466</v>
      </c>
      <c r="E360" s="8">
        <v>9670</v>
      </c>
      <c r="F360" s="8">
        <v>10194</v>
      </c>
      <c r="G360" s="9">
        <v>14225</v>
      </c>
      <c r="H360" s="10"/>
      <c r="I360" s="11">
        <f t="shared" si="18"/>
        <v>0.027427184466019418</v>
      </c>
      <c r="J360" s="11">
        <f t="shared" si="19"/>
        <v>0.14221592251358375</v>
      </c>
      <c r="K360" s="11">
        <f t="shared" si="20"/>
        <v>0.05418821096173733</v>
      </c>
      <c r="L360" s="11">
        <f t="shared" si="17"/>
        <v>0.39542868353933686</v>
      </c>
    </row>
    <row r="361" spans="1:12" ht="12.75">
      <c r="A361" s="2" t="s">
        <v>389</v>
      </c>
      <c r="B361" s="2" t="s">
        <v>376</v>
      </c>
      <c r="C361" s="8">
        <v>42803</v>
      </c>
      <c r="D361" s="8">
        <v>47406</v>
      </c>
      <c r="E361" s="8">
        <v>70576</v>
      </c>
      <c r="F361" s="8">
        <v>78452</v>
      </c>
      <c r="G361" s="9">
        <v>97422</v>
      </c>
      <c r="H361" s="10"/>
      <c r="I361" s="11">
        <f t="shared" si="18"/>
        <v>0.10753919117818844</v>
      </c>
      <c r="J361" s="11">
        <f t="shared" si="19"/>
        <v>0.488756697464456</v>
      </c>
      <c r="K361" s="11">
        <f t="shared" si="20"/>
        <v>0.11159600997506235</v>
      </c>
      <c r="L361" s="11">
        <f t="shared" si="17"/>
        <v>0.24180390557283435</v>
      </c>
    </row>
    <row r="362" spans="1:12" ht="12.75">
      <c r="A362" s="2" t="s">
        <v>390</v>
      </c>
      <c r="B362" s="2" t="s">
        <v>376</v>
      </c>
      <c r="C362" s="8">
        <v>2701</v>
      </c>
      <c r="D362" s="8">
        <v>2932</v>
      </c>
      <c r="E362" s="8">
        <v>2988</v>
      </c>
      <c r="F362" s="8">
        <v>3230</v>
      </c>
      <c r="G362" s="9">
        <v>3817</v>
      </c>
      <c r="H362" s="10"/>
      <c r="I362" s="11">
        <f t="shared" si="18"/>
        <v>0.08552388004442799</v>
      </c>
      <c r="J362" s="11">
        <f t="shared" si="19"/>
        <v>0.019099590723055934</v>
      </c>
      <c r="K362" s="11">
        <f t="shared" si="20"/>
        <v>0.08099062918340026</v>
      </c>
      <c r="L362" s="11">
        <f t="shared" si="17"/>
        <v>0.18173374613003096</v>
      </c>
    </row>
    <row r="363" spans="1:12" ht="12.75">
      <c r="A363" s="2" t="s">
        <v>391</v>
      </c>
      <c r="B363" s="2" t="s">
        <v>376</v>
      </c>
      <c r="C363" s="8">
        <v>151</v>
      </c>
      <c r="D363" s="8">
        <v>576</v>
      </c>
      <c r="E363" s="8">
        <v>1439</v>
      </c>
      <c r="F363" s="8">
        <v>1516</v>
      </c>
      <c r="G363" s="9">
        <v>1562</v>
      </c>
      <c r="H363" s="10"/>
      <c r="I363" s="11">
        <f t="shared" si="18"/>
        <v>2.814569536423841</v>
      </c>
      <c r="J363" s="11">
        <f t="shared" si="19"/>
        <v>1.4982638888888888</v>
      </c>
      <c r="K363" s="11">
        <f t="shared" si="20"/>
        <v>0.05350938151494093</v>
      </c>
      <c r="L363" s="11">
        <f t="shared" si="17"/>
        <v>0.030343007915567283</v>
      </c>
    </row>
    <row r="364" spans="1:12" ht="12.75">
      <c r="A364" s="2" t="s">
        <v>392</v>
      </c>
      <c r="B364" s="2" t="s">
        <v>376</v>
      </c>
      <c r="C364" s="8">
        <v>16136</v>
      </c>
      <c r="D364" s="8">
        <v>21119</v>
      </c>
      <c r="E364" s="8">
        <v>24725</v>
      </c>
      <c r="F364" s="8">
        <v>26487</v>
      </c>
      <c r="G364" s="9">
        <v>33874</v>
      </c>
      <c r="H364" s="10"/>
      <c r="I364" s="11">
        <f t="shared" si="18"/>
        <v>0.30881259295984137</v>
      </c>
      <c r="J364" s="11">
        <f t="shared" si="19"/>
        <v>0.17074672096216678</v>
      </c>
      <c r="K364" s="11">
        <f t="shared" si="20"/>
        <v>0.0712639029322548</v>
      </c>
      <c r="L364" s="11">
        <f t="shared" si="17"/>
        <v>0.2788915316947937</v>
      </c>
    </row>
    <row r="365" spans="1:12" ht="12.75">
      <c r="A365" s="2" t="s">
        <v>393</v>
      </c>
      <c r="B365" s="2" t="s">
        <v>394</v>
      </c>
      <c r="C365" s="8">
        <v>1734</v>
      </c>
      <c r="D365" s="8">
        <v>1722</v>
      </c>
      <c r="E365" s="8">
        <v>1859</v>
      </c>
      <c r="F365" s="8">
        <v>1776</v>
      </c>
      <c r="G365" s="9">
        <v>1577</v>
      </c>
      <c r="H365" s="10"/>
      <c r="I365" s="11">
        <f t="shared" si="18"/>
        <v>-0.006920415224913495</v>
      </c>
      <c r="J365" s="11">
        <f t="shared" si="19"/>
        <v>0.07955865272938444</v>
      </c>
      <c r="K365" s="11">
        <f t="shared" si="20"/>
        <v>-0.04464766003227542</v>
      </c>
      <c r="L365" s="11">
        <f t="shared" si="17"/>
        <v>-0.11204954954954954</v>
      </c>
    </row>
    <row r="366" spans="1:12" ht="12.75">
      <c r="A366" s="2" t="s">
        <v>395</v>
      </c>
      <c r="B366" s="2" t="s">
        <v>394</v>
      </c>
      <c r="C366" s="8">
        <v>478</v>
      </c>
      <c r="D366" s="8">
        <v>848</v>
      </c>
      <c r="E366" s="8">
        <v>1160</v>
      </c>
      <c r="F366" s="8">
        <v>1475</v>
      </c>
      <c r="G366" s="9">
        <v>1403</v>
      </c>
      <c r="H366" s="10"/>
      <c r="I366" s="11">
        <f t="shared" si="18"/>
        <v>0.7740585774058577</v>
      </c>
      <c r="J366" s="11">
        <f t="shared" si="19"/>
        <v>0.36792452830188677</v>
      </c>
      <c r="K366" s="11">
        <f t="shared" si="20"/>
        <v>0.27155172413793105</v>
      </c>
      <c r="L366" s="11">
        <f t="shared" si="17"/>
        <v>-0.0488135593220339</v>
      </c>
    </row>
    <row r="367" spans="1:12" ht="12.75">
      <c r="A367" s="2" t="s">
        <v>396</v>
      </c>
      <c r="B367" s="2" t="s">
        <v>394</v>
      </c>
      <c r="C367" s="8">
        <v>9444</v>
      </c>
      <c r="D367" s="8">
        <v>10175</v>
      </c>
      <c r="E367" s="8">
        <v>10444</v>
      </c>
      <c r="F367" s="8">
        <v>10033</v>
      </c>
      <c r="G367" s="9">
        <v>10558</v>
      </c>
      <c r="H367" s="10"/>
      <c r="I367" s="11">
        <f t="shared" si="18"/>
        <v>0.07740364252435408</v>
      </c>
      <c r="J367" s="11">
        <f t="shared" si="19"/>
        <v>0.026437346437346437</v>
      </c>
      <c r="K367" s="11">
        <f t="shared" si="20"/>
        <v>-0.039352738414400616</v>
      </c>
      <c r="L367" s="11">
        <f t="shared" si="17"/>
        <v>0.05232731984451311</v>
      </c>
    </row>
    <row r="368" spans="1:12" ht="12.75">
      <c r="A368" s="2" t="s">
        <v>397</v>
      </c>
      <c r="B368" s="2" t="s">
        <v>394</v>
      </c>
      <c r="C368" s="8">
        <v>578</v>
      </c>
      <c r="D368" s="8">
        <v>791</v>
      </c>
      <c r="E368" s="8">
        <v>726</v>
      </c>
      <c r="F368" s="8">
        <v>789</v>
      </c>
      <c r="G368" s="9">
        <v>912</v>
      </c>
      <c r="H368" s="10"/>
      <c r="I368" s="11">
        <f t="shared" si="18"/>
        <v>0.3685121107266436</v>
      </c>
      <c r="J368" s="11">
        <f t="shared" si="19"/>
        <v>-0.08217446270543616</v>
      </c>
      <c r="K368" s="11">
        <f t="shared" si="20"/>
        <v>0.08677685950413223</v>
      </c>
      <c r="L368" s="11">
        <f t="shared" si="17"/>
        <v>0.155893536121673</v>
      </c>
    </row>
    <row r="369" spans="1:12" ht="12.75">
      <c r="A369" s="2" t="s">
        <v>398</v>
      </c>
      <c r="B369" s="2" t="s">
        <v>394</v>
      </c>
      <c r="C369" s="8">
        <v>496</v>
      </c>
      <c r="D369" s="8">
        <v>492</v>
      </c>
      <c r="E369" s="8">
        <v>533</v>
      </c>
      <c r="F369" s="8">
        <v>586</v>
      </c>
      <c r="G369" s="9">
        <v>701</v>
      </c>
      <c r="H369" s="10"/>
      <c r="I369" s="11">
        <f t="shared" si="18"/>
        <v>-0.008064516129032258</v>
      </c>
      <c r="J369" s="11">
        <f t="shared" si="19"/>
        <v>0.08333333333333333</v>
      </c>
      <c r="K369" s="11">
        <f t="shared" si="20"/>
        <v>0.09943714821763602</v>
      </c>
      <c r="L369" s="11">
        <f t="shared" si="17"/>
        <v>0.1962457337883959</v>
      </c>
    </row>
    <row r="370" spans="1:12" ht="12.75">
      <c r="A370" s="2" t="s">
        <v>399</v>
      </c>
      <c r="B370" s="2" t="s">
        <v>495</v>
      </c>
      <c r="C370" s="8">
        <v>628</v>
      </c>
      <c r="D370" s="8">
        <v>636</v>
      </c>
      <c r="E370" s="8">
        <v>595</v>
      </c>
      <c r="F370" s="8">
        <v>521</v>
      </c>
      <c r="G370" s="9">
        <v>580</v>
      </c>
      <c r="H370" s="10"/>
      <c r="I370" s="11">
        <f t="shared" si="18"/>
        <v>0.012738853503184714</v>
      </c>
      <c r="J370" s="11">
        <f t="shared" si="19"/>
        <v>-0.06446540880503145</v>
      </c>
      <c r="K370" s="11">
        <f t="shared" si="20"/>
        <v>-0.12436974789915967</v>
      </c>
      <c r="L370" s="11">
        <f t="shared" si="17"/>
        <v>0.11324376199616124</v>
      </c>
    </row>
    <row r="371" spans="1:12" ht="12.75">
      <c r="A371" s="2" t="s">
        <v>502</v>
      </c>
      <c r="B371" s="2" t="s">
        <v>495</v>
      </c>
      <c r="C371" s="8">
        <v>12352</v>
      </c>
      <c r="D371" s="8">
        <v>11985</v>
      </c>
      <c r="E371" s="8">
        <v>11695</v>
      </c>
      <c r="F371" s="8">
        <v>11592</v>
      </c>
      <c r="G371" s="9">
        <v>12975</v>
      </c>
      <c r="H371" s="10"/>
      <c r="I371" s="11">
        <f t="shared" si="18"/>
        <v>-0.02971178756476684</v>
      </c>
      <c r="J371" s="11">
        <f t="shared" si="19"/>
        <v>-0.024196912807676264</v>
      </c>
      <c r="K371" s="11">
        <f t="shared" si="20"/>
        <v>-0.008807182556648141</v>
      </c>
      <c r="L371" s="11">
        <f t="shared" si="17"/>
        <v>0.1193064182194617</v>
      </c>
    </row>
    <row r="372" spans="1:12" ht="12.75">
      <c r="A372" s="2" t="s">
        <v>503</v>
      </c>
      <c r="B372" s="2" t="s">
        <v>495</v>
      </c>
      <c r="C372" s="8">
        <v>632</v>
      </c>
      <c r="D372" s="8">
        <v>1289</v>
      </c>
      <c r="E372" s="8">
        <v>3657</v>
      </c>
      <c r="F372" s="8">
        <v>4683</v>
      </c>
      <c r="G372" s="9">
        <v>6176</v>
      </c>
      <c r="H372" s="10"/>
      <c r="I372" s="11">
        <f t="shared" si="18"/>
        <v>1.0395569620253164</v>
      </c>
      <c r="J372" s="11">
        <f t="shared" si="19"/>
        <v>1.8370830100853375</v>
      </c>
      <c r="K372" s="11">
        <f t="shared" si="20"/>
        <v>0.280557834290402</v>
      </c>
      <c r="L372" s="11">
        <f t="shared" si="17"/>
        <v>0.31881272688447576</v>
      </c>
    </row>
    <row r="373" spans="1:12" ht="12.75">
      <c r="A373" s="2" t="s">
        <v>400</v>
      </c>
      <c r="B373" s="2" t="s">
        <v>496</v>
      </c>
      <c r="C373" s="8">
        <v>29721</v>
      </c>
      <c r="D373" s="8">
        <v>33802</v>
      </c>
      <c r="E373" s="8">
        <v>36830</v>
      </c>
      <c r="F373" s="8">
        <v>37516</v>
      </c>
      <c r="G373" s="9">
        <v>41590</v>
      </c>
      <c r="H373" s="10"/>
      <c r="I373" s="11">
        <f t="shared" si="18"/>
        <v>0.13731031930284984</v>
      </c>
      <c r="J373" s="11">
        <f t="shared" si="19"/>
        <v>0.08958049819537306</v>
      </c>
      <c r="K373" s="11">
        <f t="shared" si="20"/>
        <v>0.01862612001086071</v>
      </c>
      <c r="L373" s="11">
        <f t="shared" si="17"/>
        <v>0.10859366670220706</v>
      </c>
    </row>
    <row r="374" spans="1:12" ht="12.75">
      <c r="A374" s="2" t="s">
        <v>504</v>
      </c>
      <c r="B374" s="2" t="s">
        <v>496</v>
      </c>
      <c r="C374" s="8">
        <v>330</v>
      </c>
      <c r="D374" s="8">
        <v>14690</v>
      </c>
      <c r="E374" s="8">
        <v>55761</v>
      </c>
      <c r="F374" s="8">
        <v>88769</v>
      </c>
      <c r="G374" s="9">
        <v>164603</v>
      </c>
      <c r="H374" s="10"/>
      <c r="I374" s="11">
        <f t="shared" si="18"/>
        <v>43.515151515151516</v>
      </c>
      <c r="J374" s="11">
        <f t="shared" si="19"/>
        <v>2.795847515316542</v>
      </c>
      <c r="K374" s="11">
        <f t="shared" si="20"/>
        <v>0.5919549505927082</v>
      </c>
      <c r="L374" s="11">
        <f t="shared" si="17"/>
        <v>0.8542847165113947</v>
      </c>
    </row>
    <row r="375" spans="1:12" ht="12.75">
      <c r="A375" s="2" t="s">
        <v>505</v>
      </c>
      <c r="B375" s="2" t="s">
        <v>496</v>
      </c>
      <c r="C375" s="8">
        <v>428</v>
      </c>
      <c r="D375" s="8">
        <v>593</v>
      </c>
      <c r="E375" s="8">
        <v>584</v>
      </c>
      <c r="F375" s="8">
        <v>604</v>
      </c>
      <c r="G375" s="9">
        <v>590</v>
      </c>
      <c r="H375" s="10"/>
      <c r="I375" s="11">
        <f t="shared" si="18"/>
        <v>0.3855140186915888</v>
      </c>
      <c r="J375" s="11">
        <f t="shared" si="19"/>
        <v>-0.01517706576728499</v>
      </c>
      <c r="K375" s="11">
        <f t="shared" si="20"/>
        <v>0.03424657534246575</v>
      </c>
      <c r="L375" s="11">
        <f t="shared" si="17"/>
        <v>-0.023178807947019868</v>
      </c>
    </row>
    <row r="376" spans="1:12" ht="12.75">
      <c r="A376" s="2" t="s">
        <v>401</v>
      </c>
      <c r="B376" s="2" t="s">
        <v>402</v>
      </c>
      <c r="C376" s="8">
        <v>4190</v>
      </c>
      <c r="D376" s="8">
        <v>5478</v>
      </c>
      <c r="E376" s="8">
        <v>5530</v>
      </c>
      <c r="F376" s="8">
        <v>5665</v>
      </c>
      <c r="G376" s="9">
        <v>5763</v>
      </c>
      <c r="H376" s="10"/>
      <c r="I376" s="11">
        <f t="shared" si="18"/>
        <v>0.3073985680190931</v>
      </c>
      <c r="J376" s="11">
        <f t="shared" si="19"/>
        <v>0.009492515516611903</v>
      </c>
      <c r="K376" s="11">
        <f t="shared" si="20"/>
        <v>0.024412296564195298</v>
      </c>
      <c r="L376" s="11">
        <f t="shared" si="17"/>
        <v>0.01729920564872021</v>
      </c>
    </row>
    <row r="377" spans="1:12" ht="12.75">
      <c r="A377" s="2" t="s">
        <v>403</v>
      </c>
      <c r="B377" s="2" t="s">
        <v>402</v>
      </c>
      <c r="C377" s="8">
        <v>646</v>
      </c>
      <c r="D377" s="8">
        <v>633</v>
      </c>
      <c r="E377" s="8">
        <v>666</v>
      </c>
      <c r="F377" s="8">
        <v>579</v>
      </c>
      <c r="G377" s="9">
        <v>533</v>
      </c>
      <c r="H377" s="10"/>
      <c r="I377" s="11">
        <f t="shared" si="18"/>
        <v>-0.020123839009287926</v>
      </c>
      <c r="J377" s="11">
        <f t="shared" si="19"/>
        <v>0.052132701421800945</v>
      </c>
      <c r="K377" s="11">
        <f t="shared" si="20"/>
        <v>-0.13063063063063063</v>
      </c>
      <c r="L377" s="11">
        <f t="shared" si="17"/>
        <v>-0.07944732297063903</v>
      </c>
    </row>
    <row r="378" spans="1:12" ht="12.75">
      <c r="A378" s="2" t="s">
        <v>404</v>
      </c>
      <c r="B378" s="2" t="s">
        <v>402</v>
      </c>
      <c r="C378" s="8">
        <v>5360</v>
      </c>
      <c r="D378" s="8">
        <v>7206</v>
      </c>
      <c r="E378" s="8">
        <v>7216</v>
      </c>
      <c r="F378" s="8">
        <v>7045</v>
      </c>
      <c r="G378" s="9">
        <v>8826</v>
      </c>
      <c r="H378" s="10"/>
      <c r="I378" s="11">
        <f t="shared" si="18"/>
        <v>0.34440298507462686</v>
      </c>
      <c r="J378" s="11">
        <f t="shared" si="19"/>
        <v>0.0013877324451845685</v>
      </c>
      <c r="K378" s="11">
        <f t="shared" si="20"/>
        <v>-0.023697339246119734</v>
      </c>
      <c r="L378" s="11">
        <f t="shared" si="17"/>
        <v>0.25280340667139817</v>
      </c>
    </row>
    <row r="379" spans="1:12" ht="12.75">
      <c r="A379" s="2" t="s">
        <v>405</v>
      </c>
      <c r="B379" s="2" t="s">
        <v>406</v>
      </c>
      <c r="C379" s="8">
        <v>2244</v>
      </c>
      <c r="D379" s="8">
        <v>6205</v>
      </c>
      <c r="E379" s="8">
        <v>11973</v>
      </c>
      <c r="F379" s="8">
        <v>22797</v>
      </c>
      <c r="G379" s="9">
        <v>57357</v>
      </c>
      <c r="H379" s="10"/>
      <c r="I379" s="11">
        <f t="shared" si="18"/>
        <v>1.7651515151515151</v>
      </c>
      <c r="J379" s="11">
        <f t="shared" si="19"/>
        <v>0.9295729250604351</v>
      </c>
      <c r="K379" s="11">
        <f t="shared" si="20"/>
        <v>0.9040340766725131</v>
      </c>
      <c r="L379" s="11">
        <f t="shared" si="17"/>
        <v>1.515988945913936</v>
      </c>
    </row>
    <row r="380" spans="1:12" ht="12.75">
      <c r="A380" s="2" t="s">
        <v>406</v>
      </c>
      <c r="B380" s="2" t="s">
        <v>406</v>
      </c>
      <c r="C380" s="8">
        <v>40237</v>
      </c>
      <c r="D380" s="8">
        <v>48868</v>
      </c>
      <c r="E380" s="8">
        <v>50897</v>
      </c>
      <c r="F380" s="8">
        <v>52715</v>
      </c>
      <c r="G380" s="9">
        <v>51917</v>
      </c>
      <c r="H380" s="10"/>
      <c r="I380" s="11">
        <f t="shared" si="18"/>
        <v>0.21450406342421155</v>
      </c>
      <c r="J380" s="11">
        <f t="shared" si="19"/>
        <v>0.04152001309650487</v>
      </c>
      <c r="K380" s="11">
        <f t="shared" si="20"/>
        <v>0.03571919759514313</v>
      </c>
      <c r="L380" s="11">
        <f t="shared" si="17"/>
        <v>-0.015138006260077776</v>
      </c>
    </row>
    <row r="381" spans="1:12" ht="12.75">
      <c r="A381" s="2" t="s">
        <v>407</v>
      </c>
      <c r="B381" s="2" t="s">
        <v>406</v>
      </c>
      <c r="C381" s="8">
        <v>6648</v>
      </c>
      <c r="D381" s="8">
        <v>12153</v>
      </c>
      <c r="E381" s="8">
        <v>17052</v>
      </c>
      <c r="F381" s="8">
        <v>17864</v>
      </c>
      <c r="G381" s="9">
        <v>20748</v>
      </c>
      <c r="H381" s="10"/>
      <c r="I381" s="11">
        <f t="shared" si="18"/>
        <v>0.8280685920577617</v>
      </c>
      <c r="J381" s="11">
        <f t="shared" si="19"/>
        <v>0.40311034312515426</v>
      </c>
      <c r="K381" s="11">
        <f t="shared" si="20"/>
        <v>0.047619047619047616</v>
      </c>
      <c r="L381" s="11">
        <f t="shared" si="17"/>
        <v>0.1614420062695925</v>
      </c>
    </row>
    <row r="382" spans="1:12" ht="12.75">
      <c r="A382" s="2" t="s">
        <v>408</v>
      </c>
      <c r="B382" s="2" t="s">
        <v>371</v>
      </c>
      <c r="C382" s="8">
        <v>4391</v>
      </c>
      <c r="D382" s="8">
        <v>21105</v>
      </c>
      <c r="E382" s="8">
        <v>35167</v>
      </c>
      <c r="F382" s="8">
        <v>41200</v>
      </c>
      <c r="G382" s="9">
        <v>41496</v>
      </c>
      <c r="H382" s="10"/>
      <c r="I382" s="11">
        <f t="shared" si="18"/>
        <v>3.806422227283079</v>
      </c>
      <c r="J382" s="11">
        <f t="shared" si="19"/>
        <v>0.6662876095711917</v>
      </c>
      <c r="K382" s="11">
        <f t="shared" si="20"/>
        <v>0.17155287627605426</v>
      </c>
      <c r="L382" s="11">
        <f t="shared" si="17"/>
        <v>0.007184466019417476</v>
      </c>
    </row>
    <row r="383" spans="1:12" ht="12.75">
      <c r="A383" s="2" t="s">
        <v>409</v>
      </c>
      <c r="B383" s="2" t="s">
        <v>371</v>
      </c>
      <c r="C383" s="8">
        <v>9438</v>
      </c>
      <c r="D383" s="8">
        <v>15247</v>
      </c>
      <c r="E383" s="8">
        <v>18849</v>
      </c>
      <c r="F383" s="8">
        <v>23438</v>
      </c>
      <c r="G383" s="9">
        <v>26241</v>
      </c>
      <c r="H383" s="10"/>
      <c r="I383" s="11">
        <f t="shared" si="18"/>
        <v>0.6154905700360246</v>
      </c>
      <c r="J383" s="11">
        <f t="shared" si="19"/>
        <v>0.23624319538269822</v>
      </c>
      <c r="K383" s="11">
        <f t="shared" si="20"/>
        <v>0.24346119157514987</v>
      </c>
      <c r="L383" s="11">
        <f t="shared" si="17"/>
        <v>0.11959211536820548</v>
      </c>
    </row>
    <row r="384" spans="1:12" ht="12.75">
      <c r="A384" s="2" t="s">
        <v>410</v>
      </c>
      <c r="B384" s="2" t="s">
        <v>371</v>
      </c>
      <c r="C384" s="8">
        <v>1924</v>
      </c>
      <c r="D384" s="8">
        <v>2853</v>
      </c>
      <c r="E384" s="8">
        <v>5929</v>
      </c>
      <c r="F384" s="8">
        <v>11458</v>
      </c>
      <c r="G384" s="9">
        <v>13822</v>
      </c>
      <c r="H384" s="10"/>
      <c r="I384" s="11">
        <f t="shared" si="18"/>
        <v>0.48284823284823286</v>
      </c>
      <c r="J384" s="11">
        <f t="shared" si="19"/>
        <v>1.0781633368384158</v>
      </c>
      <c r="K384" s="11">
        <f t="shared" si="20"/>
        <v>0.9325349974700624</v>
      </c>
      <c r="L384" s="11">
        <f t="shared" si="17"/>
        <v>0.20631872927212427</v>
      </c>
    </row>
    <row r="385" spans="1:12" ht="12.75">
      <c r="A385" s="2" t="s">
        <v>411</v>
      </c>
      <c r="B385" s="2" t="s">
        <v>371</v>
      </c>
      <c r="C385" s="8">
        <v>3203</v>
      </c>
      <c r="D385" s="8">
        <v>10029</v>
      </c>
      <c r="E385" s="8">
        <v>13316</v>
      </c>
      <c r="F385" s="8">
        <v>13745</v>
      </c>
      <c r="G385" s="9">
        <v>13657</v>
      </c>
      <c r="H385" s="10"/>
      <c r="I385" s="11">
        <f t="shared" si="18"/>
        <v>2.1311270683734</v>
      </c>
      <c r="J385" s="11">
        <f t="shared" si="19"/>
        <v>0.3277495263735168</v>
      </c>
      <c r="K385" s="11">
        <f t="shared" si="20"/>
        <v>0.03221688194653049</v>
      </c>
      <c r="L385" s="11">
        <f t="shared" si="17"/>
        <v>-0.006402328119316115</v>
      </c>
    </row>
    <row r="386" spans="1:12" ht="12.75">
      <c r="A386" s="2" t="s">
        <v>412</v>
      </c>
      <c r="B386" s="2" t="s">
        <v>371</v>
      </c>
      <c r="C386" s="8">
        <v>1870</v>
      </c>
      <c r="D386" s="8">
        <v>3074</v>
      </c>
      <c r="E386" s="8">
        <v>11114</v>
      </c>
      <c r="F386" s="8">
        <v>26316</v>
      </c>
      <c r="G386" s="9">
        <v>33342</v>
      </c>
      <c r="H386" s="10"/>
      <c r="I386" s="11">
        <f t="shared" si="18"/>
        <v>0.6438502673796791</v>
      </c>
      <c r="J386" s="11">
        <f t="shared" si="19"/>
        <v>2.6154847104749512</v>
      </c>
      <c r="K386" s="11">
        <f t="shared" si="20"/>
        <v>1.3678243656649272</v>
      </c>
      <c r="L386" s="11">
        <f t="shared" si="17"/>
        <v>0.2669858641130871</v>
      </c>
    </row>
    <row r="387" spans="1:12" ht="12.75">
      <c r="A387" s="2" t="s">
        <v>413</v>
      </c>
      <c r="B387" s="2" t="s">
        <v>371</v>
      </c>
      <c r="C387" s="8">
        <v>17393</v>
      </c>
      <c r="D387" s="8">
        <v>23176</v>
      </c>
      <c r="E387" s="8">
        <v>32387</v>
      </c>
      <c r="F387" s="8">
        <v>38291</v>
      </c>
      <c r="G387" s="9">
        <v>53570</v>
      </c>
      <c r="H387" s="10"/>
      <c r="I387" s="11">
        <f t="shared" si="18"/>
        <v>0.33249008221698384</v>
      </c>
      <c r="J387" s="11">
        <f t="shared" si="19"/>
        <v>0.3974370037970314</v>
      </c>
      <c r="K387" s="11">
        <f t="shared" si="20"/>
        <v>0.18229536542439867</v>
      </c>
      <c r="L387" s="11">
        <f t="shared" si="17"/>
        <v>0.3990232691755243</v>
      </c>
    </row>
    <row r="388" spans="1:12" ht="12.75">
      <c r="A388" s="2" t="s">
        <v>414</v>
      </c>
      <c r="B388" s="2" t="s">
        <v>371</v>
      </c>
      <c r="C388" s="8">
        <v>1161</v>
      </c>
      <c r="D388" s="8">
        <v>10475</v>
      </c>
      <c r="E388" s="8">
        <v>22151</v>
      </c>
      <c r="F388" s="8">
        <v>30860</v>
      </c>
      <c r="G388" s="9">
        <v>33282</v>
      </c>
      <c r="H388" s="10"/>
      <c r="I388" s="11">
        <f t="shared" si="18"/>
        <v>8.022394487510766</v>
      </c>
      <c r="J388" s="11">
        <f t="shared" si="19"/>
        <v>1.114653937947494</v>
      </c>
      <c r="K388" s="11">
        <f t="shared" si="20"/>
        <v>0.393165094126676</v>
      </c>
      <c r="L388" s="11">
        <f t="shared" si="17"/>
        <v>0.07848347375243032</v>
      </c>
    </row>
    <row r="389" spans="1:12" ht="12.75">
      <c r="A389" s="2" t="s">
        <v>415</v>
      </c>
      <c r="B389" s="2" t="s">
        <v>416</v>
      </c>
      <c r="C389" s="8">
        <v>700</v>
      </c>
      <c r="D389" s="8">
        <v>983</v>
      </c>
      <c r="E389" s="8">
        <v>1998</v>
      </c>
      <c r="F389" s="8">
        <v>2050</v>
      </c>
      <c r="G389" s="9">
        <v>2418</v>
      </c>
      <c r="H389" s="10"/>
      <c r="I389" s="11">
        <f t="shared" si="18"/>
        <v>0.4042857142857143</v>
      </c>
      <c r="J389" s="11">
        <f t="shared" si="19"/>
        <v>1.0325534079348933</v>
      </c>
      <c r="K389" s="11">
        <f t="shared" si="20"/>
        <v>0.026026026026026026</v>
      </c>
      <c r="L389" s="11">
        <f t="shared" si="17"/>
        <v>0.1795121951219512</v>
      </c>
    </row>
    <row r="390" spans="1:12" ht="12.75">
      <c r="A390" s="2" t="s">
        <v>417</v>
      </c>
      <c r="B390" s="2" t="s">
        <v>416</v>
      </c>
      <c r="C390" s="8">
        <v>371</v>
      </c>
      <c r="D390" s="8">
        <v>751</v>
      </c>
      <c r="E390" s="8">
        <v>735</v>
      </c>
      <c r="F390" s="8">
        <v>910</v>
      </c>
      <c r="G390" s="9">
        <v>988</v>
      </c>
      <c r="H390" s="10"/>
      <c r="I390" s="11">
        <f t="shared" si="18"/>
        <v>1.0242587601078168</v>
      </c>
      <c r="J390" s="11">
        <f t="shared" si="19"/>
        <v>-0.02130492676431425</v>
      </c>
      <c r="K390" s="11">
        <f t="shared" si="20"/>
        <v>0.23809523809523808</v>
      </c>
      <c r="L390" s="11">
        <f aca="true" t="shared" si="21" ref="L390:L425">IF(F390="X","NA",IF(G390="X","NA",(G390-F390)/F390))</f>
        <v>0.08571428571428572</v>
      </c>
    </row>
    <row r="391" spans="1:12" ht="12.75">
      <c r="A391" s="2" t="s">
        <v>418</v>
      </c>
      <c r="B391" s="2" t="s">
        <v>416</v>
      </c>
      <c r="C391" s="8">
        <v>614</v>
      </c>
      <c r="D391" s="8">
        <v>1022</v>
      </c>
      <c r="E391" s="8">
        <v>857</v>
      </c>
      <c r="F391" s="8">
        <v>647</v>
      </c>
      <c r="G391" s="9">
        <v>703</v>
      </c>
      <c r="H391" s="10"/>
      <c r="I391" s="11">
        <f t="shared" si="18"/>
        <v>0.6644951140065146</v>
      </c>
      <c r="J391" s="11">
        <f t="shared" si="19"/>
        <v>-0.16144814090019569</v>
      </c>
      <c r="K391" s="11">
        <f t="shared" si="20"/>
        <v>-0.24504084014002334</v>
      </c>
      <c r="L391" s="11">
        <f t="shared" si="21"/>
        <v>0.0865533230293663</v>
      </c>
    </row>
    <row r="392" spans="1:12" ht="12.75">
      <c r="A392" s="2" t="s">
        <v>419</v>
      </c>
      <c r="B392" s="2" t="s">
        <v>416</v>
      </c>
      <c r="C392" s="8">
        <v>739</v>
      </c>
      <c r="D392" s="8">
        <v>856</v>
      </c>
      <c r="E392" s="8">
        <v>746</v>
      </c>
      <c r="F392" s="8">
        <v>805</v>
      </c>
      <c r="G392" s="9">
        <v>785</v>
      </c>
      <c r="H392" s="10"/>
      <c r="I392" s="11">
        <f t="shared" si="18"/>
        <v>0.15832205683355885</v>
      </c>
      <c r="J392" s="11">
        <f t="shared" si="19"/>
        <v>-0.12850467289719625</v>
      </c>
      <c r="K392" s="11">
        <f t="shared" si="20"/>
        <v>0.07908847184986595</v>
      </c>
      <c r="L392" s="11">
        <f t="shared" si="21"/>
        <v>-0.024844720496894408</v>
      </c>
    </row>
    <row r="393" spans="1:12" ht="12.75">
      <c r="A393" s="2" t="s">
        <v>420</v>
      </c>
      <c r="B393" s="2" t="s">
        <v>416</v>
      </c>
      <c r="C393" s="8">
        <v>2082</v>
      </c>
      <c r="D393" s="8">
        <v>2665</v>
      </c>
      <c r="E393" s="8">
        <v>3560</v>
      </c>
      <c r="F393" s="8">
        <v>3924</v>
      </c>
      <c r="G393" s="9">
        <v>6709</v>
      </c>
      <c r="H393" s="10"/>
      <c r="I393" s="11">
        <f t="shared" si="18"/>
        <v>0.28001921229586935</v>
      </c>
      <c r="J393" s="11">
        <f t="shared" si="19"/>
        <v>0.33583489681050654</v>
      </c>
      <c r="K393" s="11">
        <f t="shared" si="20"/>
        <v>0.10224719101123596</v>
      </c>
      <c r="L393" s="11">
        <f t="shared" si="21"/>
        <v>0.7097349643221202</v>
      </c>
    </row>
    <row r="394" spans="1:12" ht="12.75">
      <c r="A394" s="2" t="s">
        <v>421</v>
      </c>
      <c r="B394" s="2" t="s">
        <v>422</v>
      </c>
      <c r="C394" s="8">
        <v>820</v>
      </c>
      <c r="D394" s="8">
        <v>622</v>
      </c>
      <c r="E394" s="8">
        <v>670</v>
      </c>
      <c r="F394" s="8">
        <v>695</v>
      </c>
      <c r="G394" s="9">
        <v>712</v>
      </c>
      <c r="H394" s="10"/>
      <c r="I394" s="11">
        <f t="shared" si="18"/>
        <v>-0.24146341463414633</v>
      </c>
      <c r="J394" s="11">
        <f t="shared" si="19"/>
        <v>0.07717041800643087</v>
      </c>
      <c r="K394" s="11">
        <f t="shared" si="20"/>
        <v>0.03731343283582089</v>
      </c>
      <c r="L394" s="11">
        <f t="shared" si="21"/>
        <v>0.02446043165467626</v>
      </c>
    </row>
    <row r="395" spans="1:12" ht="12.75">
      <c r="A395" s="2" t="s">
        <v>423</v>
      </c>
      <c r="B395" s="2" t="s">
        <v>422</v>
      </c>
      <c r="C395" s="8">
        <v>6830</v>
      </c>
      <c r="D395" s="8">
        <v>6732</v>
      </c>
      <c r="E395" s="8">
        <v>6332</v>
      </c>
      <c r="F395" s="8">
        <v>6480</v>
      </c>
      <c r="G395" s="9">
        <v>6850</v>
      </c>
      <c r="H395" s="10"/>
      <c r="I395" s="11">
        <f t="shared" si="18"/>
        <v>-0.014348462664714495</v>
      </c>
      <c r="J395" s="11">
        <f t="shared" si="19"/>
        <v>-0.059417706476530004</v>
      </c>
      <c r="K395" s="11">
        <f t="shared" si="20"/>
        <v>0.02337334175615919</v>
      </c>
      <c r="L395" s="11">
        <f t="shared" si="21"/>
        <v>0.05709876543209876</v>
      </c>
    </row>
    <row r="396" spans="1:12" ht="12.75">
      <c r="A396" s="2" t="s">
        <v>424</v>
      </c>
      <c r="B396" s="2" t="s">
        <v>425</v>
      </c>
      <c r="C396" s="8">
        <v>7701</v>
      </c>
      <c r="D396" s="8">
        <v>8254</v>
      </c>
      <c r="E396" s="8">
        <v>7151</v>
      </c>
      <c r="F396" s="8">
        <v>6847</v>
      </c>
      <c r="G396" s="9">
        <v>7017</v>
      </c>
      <c r="H396" s="10"/>
      <c r="I396" s="11">
        <f t="shared" si="18"/>
        <v>0.07180885599272822</v>
      </c>
      <c r="J396" s="11">
        <f t="shared" si="19"/>
        <v>-0.13363217833777563</v>
      </c>
      <c r="K396" s="11">
        <f t="shared" si="20"/>
        <v>-0.04251153684799329</v>
      </c>
      <c r="L396" s="11">
        <f t="shared" si="21"/>
        <v>0.024828391996494815</v>
      </c>
    </row>
    <row r="397" spans="1:12" ht="12.75">
      <c r="A397" s="2" t="s">
        <v>426</v>
      </c>
      <c r="B397" s="2" t="s">
        <v>427</v>
      </c>
      <c r="C397" s="8">
        <v>1598</v>
      </c>
      <c r="D397" s="8">
        <v>1830</v>
      </c>
      <c r="E397" s="8">
        <v>2116</v>
      </c>
      <c r="F397" s="8">
        <v>1927</v>
      </c>
      <c r="G397" s="9">
        <v>1897</v>
      </c>
      <c r="H397" s="10"/>
      <c r="I397" s="11">
        <f t="shared" si="18"/>
        <v>0.14518147684605756</v>
      </c>
      <c r="J397" s="11">
        <f t="shared" si="19"/>
        <v>0.15628415300546447</v>
      </c>
      <c r="K397" s="11">
        <f t="shared" si="20"/>
        <v>-0.0893194706994329</v>
      </c>
      <c r="L397" s="11">
        <f t="shared" si="21"/>
        <v>-0.015568240788790867</v>
      </c>
    </row>
    <row r="398" spans="1:12" ht="12.75">
      <c r="A398" s="2" t="s">
        <v>428</v>
      </c>
      <c r="B398" s="2" t="s">
        <v>427</v>
      </c>
      <c r="C398" s="8">
        <v>174</v>
      </c>
      <c r="D398" s="8">
        <v>259</v>
      </c>
      <c r="E398" s="8">
        <v>198</v>
      </c>
      <c r="F398" s="8">
        <v>187</v>
      </c>
      <c r="G398" s="9">
        <v>255</v>
      </c>
      <c r="H398" s="10"/>
      <c r="I398" s="11">
        <f t="shared" si="18"/>
        <v>0.4885057471264368</v>
      </c>
      <c r="J398" s="11">
        <f t="shared" si="19"/>
        <v>-0.23552123552123552</v>
      </c>
      <c r="K398" s="11">
        <f t="shared" si="20"/>
        <v>-0.05555555555555555</v>
      </c>
      <c r="L398" s="11">
        <f t="shared" si="21"/>
        <v>0.36363636363636365</v>
      </c>
    </row>
    <row r="399" spans="1:12" ht="12.75">
      <c r="A399" s="2" t="s">
        <v>429</v>
      </c>
      <c r="B399" s="2" t="s">
        <v>427</v>
      </c>
      <c r="C399" s="8">
        <v>214</v>
      </c>
      <c r="D399" s="8">
        <v>220</v>
      </c>
      <c r="E399" s="8">
        <v>178</v>
      </c>
      <c r="F399" s="8">
        <v>193</v>
      </c>
      <c r="G399" s="9">
        <v>181</v>
      </c>
      <c r="H399" s="10"/>
      <c r="I399" s="11">
        <f aca="true" t="shared" si="22" ref="I399:I425">IF(C399="X","NA",IF(D399="X","NA",(D399-C399)/C399))</f>
        <v>0.028037383177570093</v>
      </c>
      <c r="J399" s="11">
        <f aca="true" t="shared" si="23" ref="J399:J425">IF(D399="X","NA",IF(E399="X","NA",(E399-D399)/D399))</f>
        <v>-0.19090909090909092</v>
      </c>
      <c r="K399" s="11">
        <f aca="true" t="shared" si="24" ref="K399:L425">IF(E399="X","NA",IF(F399="X","NA",(F399-E399)/E399))</f>
        <v>0.08426966292134831</v>
      </c>
      <c r="L399" s="11">
        <f t="shared" si="21"/>
        <v>-0.06217616580310881</v>
      </c>
    </row>
    <row r="400" spans="1:12" ht="12.75">
      <c r="A400" s="2" t="s">
        <v>430</v>
      </c>
      <c r="B400" s="2" t="s">
        <v>431</v>
      </c>
      <c r="C400" s="8">
        <v>45327</v>
      </c>
      <c r="D400" s="8">
        <v>54176</v>
      </c>
      <c r="E400" s="8">
        <v>61991</v>
      </c>
      <c r="F400" s="8">
        <v>64112</v>
      </c>
      <c r="G400" s="9">
        <v>61005</v>
      </c>
      <c r="H400" s="10"/>
      <c r="I400" s="11">
        <f t="shared" si="22"/>
        <v>0.1952258036049154</v>
      </c>
      <c r="J400" s="11">
        <f t="shared" si="23"/>
        <v>0.14425206733608978</v>
      </c>
      <c r="K400" s="11">
        <f t="shared" si="24"/>
        <v>0.03421464406123469</v>
      </c>
      <c r="L400" s="11">
        <f t="shared" si="21"/>
        <v>-0.0484620663838283</v>
      </c>
    </row>
    <row r="401" spans="1:12" ht="12.75">
      <c r="A401" s="2" t="s">
        <v>432</v>
      </c>
      <c r="B401" s="2" t="s">
        <v>431</v>
      </c>
      <c r="C401" s="8">
        <v>768</v>
      </c>
      <c r="D401" s="8">
        <v>1324</v>
      </c>
      <c r="E401" s="8">
        <v>2197</v>
      </c>
      <c r="F401" s="8">
        <v>4299</v>
      </c>
      <c r="G401" s="9">
        <v>4247</v>
      </c>
      <c r="H401" s="10"/>
      <c r="I401" s="11">
        <f t="shared" si="22"/>
        <v>0.7239583333333334</v>
      </c>
      <c r="J401" s="11">
        <f t="shared" si="23"/>
        <v>0.6593655589123867</v>
      </c>
      <c r="K401" s="11">
        <f t="shared" si="24"/>
        <v>0.9567592171142467</v>
      </c>
      <c r="L401" s="11">
        <f t="shared" si="21"/>
        <v>-0.012095836240986277</v>
      </c>
    </row>
    <row r="402" spans="1:12" ht="12.75">
      <c r="A402" s="2" t="s">
        <v>433</v>
      </c>
      <c r="B402" s="2" t="s">
        <v>431</v>
      </c>
      <c r="C402" s="8" t="s">
        <v>470</v>
      </c>
      <c r="D402" s="8" t="s">
        <v>470</v>
      </c>
      <c r="E402" s="8" t="s">
        <v>470</v>
      </c>
      <c r="F402" s="8">
        <v>15559</v>
      </c>
      <c r="G402" s="9">
        <v>19320</v>
      </c>
      <c r="H402" s="10"/>
      <c r="I402" s="11" t="str">
        <f t="shared" si="22"/>
        <v>NA</v>
      </c>
      <c r="J402" s="11" t="str">
        <f t="shared" si="23"/>
        <v>NA</v>
      </c>
      <c r="K402" s="11" t="str">
        <f t="shared" si="24"/>
        <v>NA</v>
      </c>
      <c r="L402" s="11">
        <f t="shared" si="21"/>
        <v>0.24172504659682498</v>
      </c>
    </row>
    <row r="403" spans="1:12" ht="12.75">
      <c r="A403" s="2" t="s">
        <v>434</v>
      </c>
      <c r="B403" s="2" t="s">
        <v>431</v>
      </c>
      <c r="C403" s="8">
        <v>11641</v>
      </c>
      <c r="D403" s="8">
        <v>15354</v>
      </c>
      <c r="E403" s="8">
        <v>16622</v>
      </c>
      <c r="F403" s="8">
        <v>20904</v>
      </c>
      <c r="G403" s="9">
        <v>27031</v>
      </c>
      <c r="H403" s="10"/>
      <c r="I403" s="11">
        <f t="shared" si="22"/>
        <v>0.31895885233227383</v>
      </c>
      <c r="J403" s="11">
        <f t="shared" si="23"/>
        <v>0.08258434284225609</v>
      </c>
      <c r="K403" s="11">
        <f t="shared" si="24"/>
        <v>0.2576103958609072</v>
      </c>
      <c r="L403" s="11">
        <f t="shared" si="21"/>
        <v>0.29310179869881364</v>
      </c>
    </row>
    <row r="404" spans="1:12" ht="12.75">
      <c r="A404" s="2" t="s">
        <v>435</v>
      </c>
      <c r="B404" s="2" t="s">
        <v>431</v>
      </c>
      <c r="C404" s="8" t="s">
        <v>470</v>
      </c>
      <c r="D404" s="8" t="s">
        <v>470</v>
      </c>
      <c r="E404" s="8" t="s">
        <v>470</v>
      </c>
      <c r="F404" s="8">
        <v>69543</v>
      </c>
      <c r="G404" s="9">
        <v>85182</v>
      </c>
      <c r="H404" s="10"/>
      <c r="I404" s="11" t="str">
        <f t="shared" si="22"/>
        <v>NA</v>
      </c>
      <c r="J404" s="11" t="str">
        <f t="shared" si="23"/>
        <v>NA</v>
      </c>
      <c r="K404" s="11" t="str">
        <f t="shared" si="24"/>
        <v>NA</v>
      </c>
      <c r="L404" s="11">
        <f t="shared" si="21"/>
        <v>0.2248824468314568</v>
      </c>
    </row>
    <row r="405" spans="1:12" ht="12.75">
      <c r="A405" s="2" t="s">
        <v>436</v>
      </c>
      <c r="B405" s="2" t="s">
        <v>431</v>
      </c>
      <c r="C405" s="8">
        <v>3348</v>
      </c>
      <c r="D405" s="8">
        <v>6726</v>
      </c>
      <c r="E405" s="8">
        <v>15351</v>
      </c>
      <c r="F405" s="8">
        <v>18668</v>
      </c>
      <c r="G405" s="9">
        <v>20750</v>
      </c>
      <c r="H405" s="10"/>
      <c r="I405" s="11">
        <f t="shared" si="22"/>
        <v>1.0089605734767024</v>
      </c>
      <c r="J405" s="11">
        <f t="shared" si="23"/>
        <v>1.2823371989295271</v>
      </c>
      <c r="K405" s="11">
        <f t="shared" si="24"/>
        <v>0.21607712852582894</v>
      </c>
      <c r="L405" s="11">
        <f t="shared" si="21"/>
        <v>0.11152774801799871</v>
      </c>
    </row>
    <row r="406" spans="1:12" ht="12.75">
      <c r="A406" s="2" t="s">
        <v>437</v>
      </c>
      <c r="B406" s="2" t="s">
        <v>431</v>
      </c>
      <c r="C406" s="8">
        <v>8191</v>
      </c>
      <c r="D406" s="8">
        <v>9953</v>
      </c>
      <c r="E406" s="8">
        <v>11141</v>
      </c>
      <c r="F406" s="8">
        <v>12119</v>
      </c>
      <c r="G406" s="9">
        <v>11659</v>
      </c>
      <c r="H406" s="10"/>
      <c r="I406" s="11">
        <f t="shared" si="22"/>
        <v>0.2151141496764742</v>
      </c>
      <c r="J406" s="11">
        <f t="shared" si="23"/>
        <v>0.11936099668441676</v>
      </c>
      <c r="K406" s="11">
        <f t="shared" si="24"/>
        <v>0.08778386141279956</v>
      </c>
      <c r="L406" s="11">
        <f t="shared" si="21"/>
        <v>-0.03795692713920291</v>
      </c>
    </row>
    <row r="407" spans="1:12" ht="12.75">
      <c r="A407" s="2" t="s">
        <v>438</v>
      </c>
      <c r="B407" s="2" t="s">
        <v>431</v>
      </c>
      <c r="C407" s="8">
        <v>1303</v>
      </c>
      <c r="D407" s="8">
        <v>2047</v>
      </c>
      <c r="E407" s="8">
        <v>2344</v>
      </c>
      <c r="F407" s="8">
        <v>2743</v>
      </c>
      <c r="G407" s="9">
        <v>2624</v>
      </c>
      <c r="H407" s="10"/>
      <c r="I407" s="11">
        <f t="shared" si="22"/>
        <v>0.5709900230237912</v>
      </c>
      <c r="J407" s="11">
        <f t="shared" si="23"/>
        <v>0.14509037616023449</v>
      </c>
      <c r="K407" s="11">
        <f t="shared" si="24"/>
        <v>0.17022184300341298</v>
      </c>
      <c r="L407" s="11">
        <f t="shared" si="21"/>
        <v>-0.04338315712723296</v>
      </c>
    </row>
    <row r="408" spans="1:12" ht="12.75">
      <c r="A408" s="2" t="s">
        <v>439</v>
      </c>
      <c r="B408" s="2" t="s">
        <v>431</v>
      </c>
      <c r="C408" s="8">
        <v>10580</v>
      </c>
      <c r="D408" s="8">
        <v>13557</v>
      </c>
      <c r="E408" s="8">
        <v>16549</v>
      </c>
      <c r="F408" s="8">
        <v>20048</v>
      </c>
      <c r="G408" s="9">
        <v>22464</v>
      </c>
      <c r="H408" s="10"/>
      <c r="I408" s="11">
        <f t="shared" si="22"/>
        <v>0.28137996219281664</v>
      </c>
      <c r="J408" s="11">
        <f t="shared" si="23"/>
        <v>0.22069779449730767</v>
      </c>
      <c r="K408" s="11">
        <f t="shared" si="24"/>
        <v>0.21143271496767177</v>
      </c>
      <c r="L408" s="11">
        <f t="shared" si="21"/>
        <v>0.12051077414205906</v>
      </c>
    </row>
    <row r="409" spans="1:12" ht="12.75">
      <c r="A409" s="2" t="s">
        <v>440</v>
      </c>
      <c r="B409" s="2" t="s">
        <v>431</v>
      </c>
      <c r="C409" s="8">
        <v>747</v>
      </c>
      <c r="D409" s="8">
        <v>938</v>
      </c>
      <c r="E409" s="8">
        <v>917</v>
      </c>
      <c r="F409" s="8">
        <v>1378</v>
      </c>
      <c r="G409" s="9">
        <v>1792</v>
      </c>
      <c r="H409" s="10"/>
      <c r="I409" s="11">
        <f t="shared" si="22"/>
        <v>0.2556894243641232</v>
      </c>
      <c r="J409" s="11">
        <f t="shared" si="23"/>
        <v>-0.022388059701492536</v>
      </c>
      <c r="K409" s="11">
        <f t="shared" si="24"/>
        <v>0.5027262813522355</v>
      </c>
      <c r="L409" s="11">
        <f t="shared" si="21"/>
        <v>0.30043541364296084</v>
      </c>
    </row>
    <row r="410" spans="1:12" ht="12.75">
      <c r="A410" s="2" t="s">
        <v>441</v>
      </c>
      <c r="B410" s="2" t="s">
        <v>431</v>
      </c>
      <c r="C410" s="8">
        <v>1777</v>
      </c>
      <c r="D410" s="8">
        <v>2795</v>
      </c>
      <c r="E410" s="8">
        <v>5347</v>
      </c>
      <c r="F410" s="8">
        <v>6604</v>
      </c>
      <c r="G410" s="9">
        <v>10599</v>
      </c>
      <c r="H410" s="10"/>
      <c r="I410" s="11">
        <f t="shared" si="22"/>
        <v>0.5728756330894766</v>
      </c>
      <c r="J410" s="11">
        <f t="shared" si="23"/>
        <v>0.9130590339892666</v>
      </c>
      <c r="K410" s="11">
        <f t="shared" si="24"/>
        <v>0.23508509444548345</v>
      </c>
      <c r="L410" s="11">
        <f t="shared" si="21"/>
        <v>0.6049364021804967</v>
      </c>
    </row>
    <row r="411" spans="1:12" ht="12.75">
      <c r="A411" s="2" t="s">
        <v>442</v>
      </c>
      <c r="B411" s="2" t="s">
        <v>431</v>
      </c>
      <c r="C411" s="8">
        <v>14063</v>
      </c>
      <c r="D411" s="8">
        <v>21438</v>
      </c>
      <c r="E411" s="8">
        <v>29721</v>
      </c>
      <c r="F411" s="8">
        <v>36301</v>
      </c>
      <c r="G411" s="9">
        <v>38137</v>
      </c>
      <c r="H411" s="10"/>
      <c r="I411" s="11">
        <f t="shared" si="22"/>
        <v>0.524425798193842</v>
      </c>
      <c r="J411" s="11">
        <f t="shared" si="23"/>
        <v>0.38636999720123144</v>
      </c>
      <c r="K411" s="11">
        <f t="shared" si="24"/>
        <v>0.22139228155176474</v>
      </c>
      <c r="L411" s="11">
        <f t="shared" si="21"/>
        <v>0.05057711908762844</v>
      </c>
    </row>
    <row r="412" spans="1:12" ht="12.75">
      <c r="A412" s="2" t="s">
        <v>443</v>
      </c>
      <c r="B412" s="2" t="s">
        <v>431</v>
      </c>
      <c r="C412" s="8">
        <v>654</v>
      </c>
      <c r="D412" s="8">
        <v>1085</v>
      </c>
      <c r="E412" s="8">
        <v>2988</v>
      </c>
      <c r="F412" s="8">
        <v>2596</v>
      </c>
      <c r="G412" s="9">
        <v>1736</v>
      </c>
      <c r="H412" s="10"/>
      <c r="I412" s="11">
        <f t="shared" si="22"/>
        <v>0.6590214067278287</v>
      </c>
      <c r="J412" s="11">
        <f t="shared" si="23"/>
        <v>1.7539170506912443</v>
      </c>
      <c r="K412" s="11">
        <f t="shared" si="24"/>
        <v>-0.13119143239625167</v>
      </c>
      <c r="L412" s="11">
        <f t="shared" si="21"/>
        <v>-0.3312788906009245</v>
      </c>
    </row>
    <row r="413" spans="1:12" ht="12.75">
      <c r="A413" s="2" t="s">
        <v>444</v>
      </c>
      <c r="B413" s="2" t="s">
        <v>431</v>
      </c>
      <c r="C413" s="8">
        <v>328</v>
      </c>
      <c r="D413" s="8">
        <v>1003</v>
      </c>
      <c r="E413" s="8">
        <v>1704</v>
      </c>
      <c r="F413" s="8">
        <v>2513</v>
      </c>
      <c r="G413" s="9">
        <v>3032</v>
      </c>
      <c r="H413" s="10"/>
      <c r="I413" s="11">
        <f t="shared" si="22"/>
        <v>2.057926829268293</v>
      </c>
      <c r="J413" s="11">
        <f t="shared" si="23"/>
        <v>0.6989032901296112</v>
      </c>
      <c r="K413" s="11">
        <f t="shared" si="24"/>
        <v>0.47476525821596244</v>
      </c>
      <c r="L413" s="11">
        <f t="shared" si="21"/>
        <v>0.20652606446478314</v>
      </c>
    </row>
    <row r="414" spans="1:12" ht="12.75">
      <c r="A414" s="2" t="s">
        <v>445</v>
      </c>
      <c r="B414" s="2" t="s">
        <v>431</v>
      </c>
      <c r="C414" s="8">
        <v>3781</v>
      </c>
      <c r="D414" s="8">
        <v>18756</v>
      </c>
      <c r="E414" s="8">
        <v>35399</v>
      </c>
      <c r="F414" s="8">
        <v>45823</v>
      </c>
      <c r="G414" s="9">
        <v>56048</v>
      </c>
      <c r="H414" s="10"/>
      <c r="I414" s="11">
        <f t="shared" si="22"/>
        <v>3.960592435863528</v>
      </c>
      <c r="J414" s="11">
        <f t="shared" si="23"/>
        <v>0.8873427169972276</v>
      </c>
      <c r="K414" s="11">
        <f t="shared" si="24"/>
        <v>0.2944715952428035</v>
      </c>
      <c r="L414" s="11">
        <f t="shared" si="21"/>
        <v>0.22314121729262598</v>
      </c>
    </row>
    <row r="415" spans="1:12" ht="12.75">
      <c r="A415" s="2" t="s">
        <v>446</v>
      </c>
      <c r="B415" s="2" t="s">
        <v>431</v>
      </c>
      <c r="C415" s="8">
        <v>4979</v>
      </c>
      <c r="D415" s="8">
        <v>11252</v>
      </c>
      <c r="E415" s="8">
        <v>12488</v>
      </c>
      <c r="F415" s="8">
        <v>13177</v>
      </c>
      <c r="G415" s="9">
        <v>12252</v>
      </c>
      <c r="H415" s="10"/>
      <c r="I415" s="11">
        <f t="shared" si="22"/>
        <v>1.2598915444868448</v>
      </c>
      <c r="J415" s="11">
        <f t="shared" si="23"/>
        <v>0.10984713828652684</v>
      </c>
      <c r="K415" s="11">
        <f t="shared" si="24"/>
        <v>0.05517296604740551</v>
      </c>
      <c r="L415" s="11">
        <f t="shared" si="21"/>
        <v>-0.07019807239887683</v>
      </c>
    </row>
    <row r="416" spans="1:12" ht="12.75">
      <c r="A416" s="2" t="s">
        <v>506</v>
      </c>
      <c r="B416" s="2" t="s">
        <v>447</v>
      </c>
      <c r="C416" s="8">
        <v>366</v>
      </c>
      <c r="D416" s="8">
        <v>286</v>
      </c>
      <c r="E416" s="8">
        <v>307</v>
      </c>
      <c r="F416" s="8">
        <v>272</v>
      </c>
      <c r="G416" s="9">
        <v>293</v>
      </c>
      <c r="H416" s="10"/>
      <c r="I416" s="11">
        <f t="shared" si="22"/>
        <v>-0.2185792349726776</v>
      </c>
      <c r="J416" s="11">
        <f t="shared" si="23"/>
        <v>0.07342657342657342</v>
      </c>
      <c r="K416" s="11">
        <f t="shared" si="24"/>
        <v>-0.11400651465798045</v>
      </c>
      <c r="L416" s="11">
        <f t="shared" si="21"/>
        <v>0.07720588235294118</v>
      </c>
    </row>
    <row r="417" spans="1:12" ht="12.75">
      <c r="A417" s="2" t="s">
        <v>448</v>
      </c>
      <c r="B417" s="2" t="s">
        <v>447</v>
      </c>
      <c r="C417" s="8">
        <v>460</v>
      </c>
      <c r="D417" s="8">
        <v>444</v>
      </c>
      <c r="E417" s="8">
        <v>367</v>
      </c>
      <c r="F417" s="8">
        <v>426</v>
      </c>
      <c r="G417" s="9">
        <v>457</v>
      </c>
      <c r="H417" s="10"/>
      <c r="I417" s="11">
        <f t="shared" si="22"/>
        <v>-0.034782608695652174</v>
      </c>
      <c r="J417" s="11">
        <f t="shared" si="23"/>
        <v>-0.17342342342342343</v>
      </c>
      <c r="K417" s="11">
        <f t="shared" si="24"/>
        <v>0.16076294277929154</v>
      </c>
      <c r="L417" s="11">
        <f t="shared" si="21"/>
        <v>0.07276995305164319</v>
      </c>
    </row>
    <row r="418" spans="1:12" ht="12.75">
      <c r="A418" s="2" t="s">
        <v>449</v>
      </c>
      <c r="B418" s="2" t="s">
        <v>450</v>
      </c>
      <c r="C418" s="8">
        <v>4966</v>
      </c>
      <c r="D418" s="8">
        <v>5563</v>
      </c>
      <c r="E418" s="8">
        <v>5200</v>
      </c>
      <c r="F418" s="8">
        <v>5089</v>
      </c>
      <c r="G418" s="9">
        <v>5177</v>
      </c>
      <c r="H418" s="10"/>
      <c r="I418" s="11">
        <f t="shared" si="22"/>
        <v>0.12021747885622232</v>
      </c>
      <c r="J418" s="11">
        <f t="shared" si="23"/>
        <v>-0.06525256156749955</v>
      </c>
      <c r="K418" s="11">
        <f t="shared" si="24"/>
        <v>-0.021346153846153845</v>
      </c>
      <c r="L418" s="11">
        <f t="shared" si="21"/>
        <v>0.017292198860286892</v>
      </c>
    </row>
    <row r="419" spans="1:12" ht="12.75">
      <c r="A419" s="2" t="s">
        <v>451</v>
      </c>
      <c r="B419" s="2" t="s">
        <v>450</v>
      </c>
      <c r="C419" s="8">
        <v>518</v>
      </c>
      <c r="D419" s="8">
        <v>669</v>
      </c>
      <c r="E419" s="8">
        <v>843</v>
      </c>
      <c r="F419" s="8">
        <v>1190</v>
      </c>
      <c r="G419" s="9">
        <v>1787</v>
      </c>
      <c r="H419" s="10"/>
      <c r="I419" s="11">
        <f t="shared" si="22"/>
        <v>0.2915057915057915</v>
      </c>
      <c r="J419" s="11">
        <f t="shared" si="23"/>
        <v>0.2600896860986547</v>
      </c>
      <c r="K419" s="11">
        <f t="shared" si="24"/>
        <v>0.41162514827995256</v>
      </c>
      <c r="L419" s="11">
        <f t="shared" si="21"/>
        <v>0.5016806722689076</v>
      </c>
    </row>
    <row r="420" spans="1:12" ht="12.75">
      <c r="A420" s="2" t="s">
        <v>452</v>
      </c>
      <c r="B420" s="2" t="s">
        <v>450</v>
      </c>
      <c r="C420" s="8">
        <v>243</v>
      </c>
      <c r="D420" s="8">
        <v>659</v>
      </c>
      <c r="E420" s="8">
        <v>600</v>
      </c>
      <c r="F420" s="8">
        <v>656</v>
      </c>
      <c r="G420" s="9">
        <v>644</v>
      </c>
      <c r="H420" s="10"/>
      <c r="I420" s="11">
        <f t="shared" si="22"/>
        <v>1.7119341563786008</v>
      </c>
      <c r="J420" s="11">
        <f t="shared" si="23"/>
        <v>-0.08952959028831563</v>
      </c>
      <c r="K420" s="11">
        <f t="shared" si="24"/>
        <v>0.09333333333333334</v>
      </c>
      <c r="L420" s="11">
        <f t="shared" si="21"/>
        <v>-0.018292682926829267</v>
      </c>
    </row>
    <row r="421" spans="1:12" ht="12.75">
      <c r="A421" s="2" t="s">
        <v>453</v>
      </c>
      <c r="B421" s="2" t="s">
        <v>454</v>
      </c>
      <c r="C421" s="8">
        <v>724</v>
      </c>
      <c r="D421" s="8">
        <v>633</v>
      </c>
      <c r="E421" s="8">
        <v>631</v>
      </c>
      <c r="F421" s="8">
        <v>218</v>
      </c>
      <c r="G421" s="9">
        <v>411</v>
      </c>
      <c r="H421" s="10"/>
      <c r="I421" s="11">
        <f t="shared" si="22"/>
        <v>-0.12569060773480664</v>
      </c>
      <c r="J421" s="11">
        <f t="shared" si="23"/>
        <v>-0.00315955766192733</v>
      </c>
      <c r="K421" s="11">
        <f t="shared" si="24"/>
        <v>-0.6545166402535658</v>
      </c>
      <c r="L421" s="11">
        <f t="shared" si="21"/>
        <v>0.8853211009174312</v>
      </c>
    </row>
    <row r="422" spans="1:12" ht="12.75">
      <c r="A422" s="2" t="s">
        <v>455</v>
      </c>
      <c r="B422" s="2" t="s">
        <v>454</v>
      </c>
      <c r="C422" s="8">
        <v>3347</v>
      </c>
      <c r="D422" s="8">
        <v>3330</v>
      </c>
      <c r="E422" s="8">
        <v>3866</v>
      </c>
      <c r="F422" s="8">
        <v>3592</v>
      </c>
      <c r="G422" s="9">
        <v>3605</v>
      </c>
      <c r="H422" s="10"/>
      <c r="I422" s="11">
        <f t="shared" si="22"/>
        <v>-0.005079175380938153</v>
      </c>
      <c r="J422" s="11">
        <f t="shared" si="23"/>
        <v>0.16096096096096096</v>
      </c>
      <c r="K422" s="11">
        <f t="shared" si="24"/>
        <v>-0.07087428867046043</v>
      </c>
      <c r="L422" s="11">
        <f t="shared" si="21"/>
        <v>0.003619153674832962</v>
      </c>
    </row>
    <row r="423" spans="1:12" ht="12.75">
      <c r="A423" s="2" t="s">
        <v>456</v>
      </c>
      <c r="B423" s="2" t="s">
        <v>454</v>
      </c>
      <c r="C423" s="8">
        <v>125</v>
      </c>
      <c r="D423" s="8">
        <v>233</v>
      </c>
      <c r="E423" s="8">
        <v>255</v>
      </c>
      <c r="F423" s="8">
        <v>250</v>
      </c>
      <c r="G423" s="9">
        <v>270</v>
      </c>
      <c r="H423" s="10"/>
      <c r="I423" s="11">
        <f t="shared" si="22"/>
        <v>0.864</v>
      </c>
      <c r="J423" s="11">
        <f t="shared" si="23"/>
        <v>0.0944206008583691</v>
      </c>
      <c r="K423" s="11">
        <f t="shared" si="24"/>
        <v>-0.0196078431372549</v>
      </c>
      <c r="L423" s="11">
        <f t="shared" si="21"/>
        <v>0.08</v>
      </c>
    </row>
    <row r="424" spans="1:12" ht="12.75">
      <c r="A424" s="2" t="s">
        <v>457</v>
      </c>
      <c r="B424" s="2" t="s">
        <v>454</v>
      </c>
      <c r="C424" s="8">
        <v>691</v>
      </c>
      <c r="D424" s="8">
        <v>885</v>
      </c>
      <c r="E424" s="8">
        <v>778</v>
      </c>
      <c r="F424" s="8">
        <v>743</v>
      </c>
      <c r="G424" s="9">
        <v>687</v>
      </c>
      <c r="H424" s="10"/>
      <c r="I424" s="11">
        <f t="shared" si="22"/>
        <v>0.28075253256150506</v>
      </c>
      <c r="J424" s="11">
        <f t="shared" si="23"/>
        <v>-0.12090395480225989</v>
      </c>
      <c r="K424" s="11">
        <f t="shared" si="24"/>
        <v>-0.04498714652956298</v>
      </c>
      <c r="L424" s="11">
        <f t="shared" si="21"/>
        <v>-0.07537012113055182</v>
      </c>
    </row>
    <row r="425" spans="1:12" ht="12.75">
      <c r="A425" s="2" t="s">
        <v>458</v>
      </c>
      <c r="B425" s="2" t="s">
        <v>454</v>
      </c>
      <c r="C425" s="8">
        <v>288</v>
      </c>
      <c r="D425" s="8">
        <v>347</v>
      </c>
      <c r="E425" s="8">
        <v>313</v>
      </c>
      <c r="F425" s="8">
        <v>398</v>
      </c>
      <c r="G425" s="9">
        <v>383</v>
      </c>
      <c r="H425" s="10"/>
      <c r="I425" s="11">
        <f t="shared" si="22"/>
        <v>0.2048611111111111</v>
      </c>
      <c r="J425" s="11">
        <f t="shared" si="23"/>
        <v>-0.09798270893371758</v>
      </c>
      <c r="K425" s="11">
        <f t="shared" si="24"/>
        <v>0.2715654952076677</v>
      </c>
      <c r="L425" s="11">
        <f t="shared" si="21"/>
        <v>-0.03768844221105527</v>
      </c>
    </row>
    <row r="426" spans="3:8" ht="12.75">
      <c r="C426" s="13"/>
      <c r="D426" s="13"/>
      <c r="E426" s="13"/>
      <c r="F426" s="13"/>
      <c r="G426" s="8"/>
      <c r="H426" s="8"/>
    </row>
    <row r="427" spans="1:12" ht="12.75">
      <c r="A427" s="2" t="s">
        <v>459</v>
      </c>
      <c r="C427" s="8">
        <f>SUM(C5:C425)</f>
        <v>4098757</v>
      </c>
      <c r="D427" s="8">
        <f>SUM(D5:D425)</f>
        <v>5245606</v>
      </c>
      <c r="E427" s="8">
        <f>SUM(E5:E425)</f>
        <v>6415381</v>
      </c>
      <c r="F427" s="8">
        <f>SUM(F5:F425)</f>
        <v>7904403</v>
      </c>
      <c r="G427" s="8">
        <f>SUM(G5:G425)</f>
        <v>9453648</v>
      </c>
      <c r="H427" s="8"/>
      <c r="I427" s="11">
        <f>(D427-C427)/C427</f>
        <v>0.27980409670541584</v>
      </c>
      <c r="J427" s="11">
        <f>(E427-D427)/D427</f>
        <v>0.22300092687098497</v>
      </c>
      <c r="K427" s="11">
        <f>(F427-E427)/E427</f>
        <v>0.23210188140034083</v>
      </c>
      <c r="L427" s="11" t="e">
        <f>(#REF!-F427)/F427</f>
        <v>#REF!</v>
      </c>
    </row>
    <row r="428" spans="3:12" ht="12.75">
      <c r="C428" s="8"/>
      <c r="D428" s="8"/>
      <c r="E428" s="8"/>
      <c r="F428" s="8"/>
      <c r="G428" s="8"/>
      <c r="H428" s="8"/>
      <c r="I428" s="11"/>
      <c r="J428" s="11"/>
      <c r="K428" s="11"/>
      <c r="L428" s="11"/>
    </row>
    <row r="429" spans="1:12" ht="12.75">
      <c r="A429" s="2" t="s">
        <v>460</v>
      </c>
      <c r="C429" s="8">
        <v>6791418</v>
      </c>
      <c r="D429" s="8">
        <v>9746961</v>
      </c>
      <c r="E429" s="8">
        <v>12938071</v>
      </c>
      <c r="F429" s="8">
        <v>15982824</v>
      </c>
      <c r="G429" s="8">
        <v>18801310</v>
      </c>
      <c r="H429" s="8"/>
      <c r="I429" s="11">
        <f>(D429-C429)/C429</f>
        <v>0.4351879092113017</v>
      </c>
      <c r="J429" s="11">
        <f>(E429-D429)/D429</f>
        <v>0.32739537995483925</v>
      </c>
      <c r="K429" s="11">
        <f>(F429-E429)/E429</f>
        <v>0.23533284057569323</v>
      </c>
      <c r="L429" s="11">
        <f>(G435-F429)/F429</f>
        <v>-1</v>
      </c>
    </row>
    <row r="430" spans="3:8" ht="12.75">
      <c r="C430" s="8"/>
      <c r="D430" s="8"/>
      <c r="E430" s="8"/>
      <c r="F430" s="8"/>
      <c r="G430" s="8"/>
      <c r="H430" s="8"/>
    </row>
    <row r="431" spans="1:8" ht="12.75">
      <c r="A431" s="2" t="s">
        <v>469</v>
      </c>
      <c r="C431" s="11">
        <f>(C427/C429)</f>
        <v>0.6035200601700558</v>
      </c>
      <c r="D431" s="11">
        <f>(D427/D429)</f>
        <v>0.5381786179302451</v>
      </c>
      <c r="E431" s="11">
        <f>(E427/E429)</f>
        <v>0.4958529753005684</v>
      </c>
      <c r="F431" s="11">
        <f>(F427/F429)</f>
        <v>0.4945560934663361</v>
      </c>
      <c r="G431" s="11">
        <f>(G427/G429)</f>
        <v>0.502818580194678</v>
      </c>
      <c r="H431" s="11"/>
    </row>
    <row r="432" spans="7:8" ht="12.75">
      <c r="G432" s="8"/>
      <c r="H432" s="8"/>
    </row>
    <row r="433" spans="1:8" ht="12.75">
      <c r="A433" s="2" t="s">
        <v>483</v>
      </c>
      <c r="G433" s="8"/>
      <c r="H433" s="8"/>
    </row>
    <row r="434" spans="1:8" ht="12.75">
      <c r="A434" s="2" t="s">
        <v>472</v>
      </c>
      <c r="G434" s="8"/>
      <c r="H434" s="8"/>
    </row>
    <row r="435" spans="1:8" ht="12.75">
      <c r="A435" s="2" t="s">
        <v>471</v>
      </c>
      <c r="G435" s="8"/>
      <c r="H435" s="8"/>
    </row>
    <row r="436" spans="7:8" ht="12.75">
      <c r="G436" s="11"/>
      <c r="H436" s="11"/>
    </row>
    <row r="437" ht="12.75">
      <c r="A437" s="2" t="s">
        <v>461</v>
      </c>
    </row>
    <row r="438" ht="12.75">
      <c r="A438" s="2" t="s">
        <v>462</v>
      </c>
    </row>
    <row r="439" ht="12.75">
      <c r="A439" s="2" t="s">
        <v>510</v>
      </c>
    </row>
    <row r="441" ht="12.75">
      <c r="A441" s="2" t="s">
        <v>463</v>
      </c>
    </row>
    <row r="442" ht="12.75">
      <c r="A442" s="2" t="s">
        <v>474</v>
      </c>
    </row>
    <row r="443" ht="12.75">
      <c r="A443" s="2" t="s">
        <v>475</v>
      </c>
    </row>
    <row r="444" ht="12.75">
      <c r="A444" s="2" t="s">
        <v>477</v>
      </c>
    </row>
    <row r="445" ht="12.75">
      <c r="A445" s="2" t="s">
        <v>476</v>
      </c>
    </row>
    <row r="446" ht="12.75">
      <c r="A446" s="2" t="s">
        <v>464</v>
      </c>
    </row>
    <row r="447" ht="12.75">
      <c r="A447" s="2" t="s">
        <v>465</v>
      </c>
    </row>
    <row r="448" ht="12.75">
      <c r="A448" s="2" t="s">
        <v>512</v>
      </c>
    </row>
    <row r="449" ht="12.75">
      <c r="A449" s="2" t="s">
        <v>513</v>
      </c>
    </row>
    <row r="450" ht="12.75">
      <c r="A450" s="2" t="s">
        <v>508</v>
      </c>
    </row>
    <row r="452" ht="12.75">
      <c r="A452" s="2" t="s">
        <v>515</v>
      </c>
    </row>
  </sheetData>
  <sheetProtection/>
  <mergeCells count="3">
    <mergeCell ref="A1:L1"/>
    <mergeCell ref="C3:G3"/>
    <mergeCell ref="I3:L3"/>
  </mergeCells>
  <printOptions/>
  <pageMargins left="0.75" right="0.75" top="0.75" bottom="0.5" header="0.5" footer="0.25"/>
  <pageSetup fitToHeight="6" fitToWidth="1" horizontalDpi="600" verticalDpi="600" orientation="portrait" scale="60" r:id="rId1"/>
  <headerFooter alignWithMargins="0">
    <oddFooter>&amp;R&amp;8Page&amp;P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2011-03-13T14:32:17Z</cp:lastPrinted>
  <dcterms:created xsi:type="dcterms:W3CDTF">2007-03-06T22:00:39Z</dcterms:created>
  <dcterms:modified xsi:type="dcterms:W3CDTF">2011-03-17T19:47:03Z</dcterms:modified>
  <cp:category/>
  <cp:version/>
  <cp:contentType/>
  <cp:contentStatus/>
</cp:coreProperties>
</file>